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20C6B6F7-8449-9648-A710-178D5DB343AF}" xr6:coauthVersionLast="47" xr6:coauthVersionMax="47" xr10:uidLastSave="{00000000-0000-0000-0000-000000000000}"/>
  <bookViews>
    <workbookView xWindow="1500" yWindow="1060" windowWidth="27300" windowHeight="16940" xr2:uid="{A9B0743B-4CF9-3240-8DF8-FFA967E4AB0A}"/>
  </bookViews>
  <sheets>
    <sheet name="Sheet1" sheetId="2" r:id="rId1"/>
  </sheets>
  <definedNames>
    <definedName name="SC2022_metrics" localSheetId="0">Sheet1!$A$1:$N$20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I18" i="2"/>
  <c r="L18" i="2" s="1"/>
  <c r="J17" i="2"/>
  <c r="I17" i="2"/>
  <c r="L17" i="2" s="1"/>
  <c r="K18" i="2" l="1"/>
  <c r="N18" i="2"/>
  <c r="M18" i="2"/>
  <c r="K17" i="2"/>
  <c r="M17" i="2"/>
  <c r="N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F67FE5-7EA9-8043-930C-FECD42749895}" name="SC2022-metrics" type="6" refreshedVersion="8" background="1" saveData="1">
    <textPr sourceFile="/Users/alecramsay/dev/method_eval/data/SC/SC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<sst xmlns="http://schemas.openxmlformats.org/spreadsheetml/2006/main" count="36" uniqueCount="35">
  <si>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</si>
  <si>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</si>
  <si>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</si>
  <si>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</si>
  <si>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</si>
  <si>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</si>
  <si>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</si>
  <si>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</si>
  <si>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</si>
  <si>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</si>
  <si>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Δ</t>
  </si>
  <si>
    <t>Δ/MEAN</t>
  </si>
  <si>
    <t>Δ/SEM</t>
  </si>
  <si>
    <t>EG</t>
  </si>
  <si>
    <t>PR</t>
  </si>
  <si>
    <t>GAMMA</t>
  </si>
  <si>
    <t>BS_50</t>
  </si>
  <si>
    <t>BV_50</t>
  </si>
  <si>
    <t>BS_V</t>
  </si>
  <si>
    <t>GS</t>
  </si>
  <si>
    <t>MM</t>
  </si>
  <si>
    <t>LO</t>
  </si>
  <si>
    <t>N/A</t>
  </si>
  <si>
    <t>DECL</t>
  </si>
  <si>
    <t>R</t>
  </si>
  <si>
    <t>r</t>
  </si>
  <si>
    <t>Notes</t>
  </si>
  <si>
    <t>INPUT -- Profile</t>
  </si>
  <si>
    <t>OUTPUT -- Metrics</t>
  </si>
  <si>
    <t>Average district VPI</t>
  </si>
  <si>
    <t>Statewide Vf</t>
  </si>
  <si>
    <t>Estimated Sf @ Vf</t>
  </si>
  <si>
    <t>Average Sf @ Vf +/– 5%</t>
  </si>
  <si>
    <t>Average Sf @ Vf all</t>
  </si>
  <si>
    <t>Intermediate -- Infer S(V)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</si>
</sst>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1" xfId="0" applyNumberFormat="1" applyFont="1" applyBorder="1"/>
    <xf numFmtId="164" fontId="1" fillId="0" borderId="1" xfId="0" applyNumberFormat="1" applyFont="1" applyBorder="1"/>
    <xf numFmtId="49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1" fillId="0" borderId="0" xfId="0" applyFont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49" fontId="1" fillId="0" borderId="3" xfId="0" applyNumberFormat="1" applyFont="1" applyBorder="1"/>
    <xf numFmtId="164" fontId="1" fillId="0" borderId="3" xfId="0" applyNumberFormat="1" applyFont="1" applyBorder="1"/>
    <xf numFmtId="0" fontId="1" fillId="0" borderId="3" xfId="0" applyFont="1" applyBorder="1"/>
    <xf numFmtId="49" fontId="0" fillId="0" borderId="4" xfId="0" applyNumberFormat="1" applyBorder="1"/>
    <xf numFmtId="164" fontId="0" fillId="0" borderId="4" xfId="0" applyNumberForma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metrics" connectionId="1" xr16:uid="{AEFE5562-C7D9-884D-80B7-C78340DC50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8F09-3F14-BF4C-ADEC-85316F09A0AA}">
  <dimension ref="A1:O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baseColWidth="10" defaultRowHeight="16" x14ac:dyDescent="0.2"/>
  <cols>
    <col min="1" max="1" width="22.33203125" bestFit="1" customWidth="1"/>
    <col min="2" max="9" width="10.83203125" style="4"/>
    <col min="10" max="10" width="9.1640625" style="4" bestFit="1" customWidth="1"/>
    <col min="11" max="14" width="9.83203125" style="4" bestFit="1" customWidth="1"/>
  </cols>
  <sheetData>
    <row r="1" spans="1:15" s="6" customFormat="1" ht="17" thickBot="1" x14ac:dyDescent="0.25">
      <c r="A1" s="1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 t="s">
        <v>26</v>
      </c>
    </row>
    <row r="2" spans="1:15" x14ac:dyDescent="0.2">
      <c r="A2" s="3" t="s">
        <v>30</v>
      </c>
      <c r="B2" s="4">
        <v>0.43163400000000002</v>
      </c>
      <c r="C2" s="4">
        <v>0.44073400000000001</v>
      </c>
      <c r="D2" s="4">
        <v>0.42539700000000003</v>
      </c>
      <c r="E2" s="4">
        <v>0.44792100000000001</v>
      </c>
      <c r="F2" s="4">
        <v>0.37877</v>
      </c>
      <c r="G2" s="4">
        <v>0.459789</v>
      </c>
      <c r="H2" s="4">
        <v>0.43753799999999998</v>
      </c>
      <c r="I2" s="4">
        <v>0.43169200000000002</v>
      </c>
      <c r="J2" s="4">
        <v>1.1560000000000001E-2</v>
      </c>
      <c r="K2" s="4">
        <v>2.6778E-2</v>
      </c>
      <c r="L2" s="4">
        <v>-5.8E-5</v>
      </c>
      <c r="M2" s="4">
        <v>-1.34E-4</v>
      </c>
      <c r="N2" s="4">
        <v>-5.0169999999999998E-3</v>
      </c>
    </row>
    <row r="3" spans="1:15" x14ac:dyDescent="0.2">
      <c r="A3" s="7" t="s">
        <v>29</v>
      </c>
      <c r="B3" s="8"/>
      <c r="C3" s="8"/>
      <c r="D3" s="8"/>
      <c r="E3" s="8"/>
      <c r="F3" s="8"/>
      <c r="G3" s="8"/>
      <c r="H3" s="8"/>
      <c r="I3" s="8"/>
      <c r="J3" s="8">
        <v>1.2083999999999999E-2</v>
      </c>
      <c r="K3" s="8">
        <v>2.8734000000000003E-2</v>
      </c>
      <c r="L3" s="8">
        <v>1.107142857142857E-4</v>
      </c>
      <c r="M3" s="8">
        <v>1.0471428571428582E-4</v>
      </c>
      <c r="N3" s="8">
        <v>-1.5892857142857146E-2</v>
      </c>
      <c r="O3" s="9"/>
    </row>
    <row r="4" spans="1:15" s="6" customFormat="1" x14ac:dyDescent="0.2">
      <c r="A4" s="10" t="s">
        <v>34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1:15" x14ac:dyDescent="0.2">
      <c r="A5" s="3" t="s">
        <v>31</v>
      </c>
      <c r="B5" s="4">
        <v>0.156862</v>
      </c>
      <c r="C5" s="4">
        <v>0.17921000000000001</v>
      </c>
      <c r="D5" s="4">
        <v>0.14992900000000001</v>
      </c>
      <c r="E5" s="4">
        <v>0.185863</v>
      </c>
      <c r="F5" s="4">
        <v>0.14254500000000001</v>
      </c>
      <c r="G5" s="4">
        <v>0.20849799999999999</v>
      </c>
      <c r="H5" s="4">
        <v>0.165213</v>
      </c>
      <c r="I5" s="4">
        <v>0.171876</v>
      </c>
      <c r="J5" s="4">
        <v>9.9620000000000004E-3</v>
      </c>
      <c r="K5" s="4">
        <v>5.7959999999999998E-2</v>
      </c>
      <c r="L5" s="4">
        <v>-1.5014E-2</v>
      </c>
      <c r="M5" s="4">
        <v>-8.7354000000000001E-2</v>
      </c>
      <c r="N5" s="4">
        <v>-1.5071270000000001</v>
      </c>
    </row>
    <row r="6" spans="1:15" x14ac:dyDescent="0.2">
      <c r="A6" s="3" t="s">
        <v>32</v>
      </c>
      <c r="J6" s="4">
        <v>2.3548095238095242E-3</v>
      </c>
      <c r="K6" s="4">
        <v>1.1810142857142856E-2</v>
      </c>
      <c r="L6" s="4">
        <v>-2.7550000000000001E-3</v>
      </c>
      <c r="M6" s="4">
        <v>-1.4065000000000003E-2</v>
      </c>
      <c r="N6" s="4">
        <v>-1.109148</v>
      </c>
    </row>
    <row r="7" spans="1:15" x14ac:dyDescent="0.2">
      <c r="A7" s="7" t="s">
        <v>33</v>
      </c>
      <c r="B7" s="8"/>
      <c r="C7" s="8"/>
      <c r="D7" s="8"/>
      <c r="E7" s="8"/>
      <c r="F7" s="8"/>
      <c r="G7" s="8"/>
      <c r="H7" s="8"/>
      <c r="I7" s="8"/>
      <c r="J7" s="8">
        <v>2.9796930693069298E-3</v>
      </c>
      <c r="K7" s="8">
        <v>4.8159326732673299E-2</v>
      </c>
      <c r="L7" s="8">
        <v>-3.9544554455445464E-5</v>
      </c>
      <c r="M7" s="8">
        <v>-2.322399009900989E-2</v>
      </c>
      <c r="N7" s="8">
        <v>-3.8230979166666658E-2</v>
      </c>
      <c r="O7" s="9"/>
    </row>
    <row r="8" spans="1:15" s="6" customFormat="1" x14ac:dyDescent="0.2">
      <c r="A8" s="10" t="s">
        <v>28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x14ac:dyDescent="0.2">
      <c r="A9" s="3" t="s">
        <v>13</v>
      </c>
      <c r="B9" s="4">
        <v>0.20640600000000001</v>
      </c>
      <c r="C9" s="4">
        <v>0.20225799999999999</v>
      </c>
      <c r="D9" s="4">
        <v>0.20086499999999999</v>
      </c>
      <c r="E9" s="4">
        <v>0.209979</v>
      </c>
      <c r="F9" s="4">
        <v>0.114995</v>
      </c>
      <c r="G9" s="4">
        <v>0.21107999999999999</v>
      </c>
      <c r="H9" s="4">
        <v>0.20986299999999999</v>
      </c>
      <c r="I9" s="4">
        <v>0.19150700000000001</v>
      </c>
      <c r="J9" s="4">
        <v>1.5403999999999999E-2</v>
      </c>
      <c r="K9" s="4">
        <v>8.0435999999999994E-2</v>
      </c>
      <c r="L9" s="4">
        <v>1.4899000000000001E-2</v>
      </c>
      <c r="M9" s="4">
        <v>7.7798999999999993E-2</v>
      </c>
      <c r="N9" s="4">
        <v>0.96721599999999996</v>
      </c>
    </row>
    <row r="10" spans="1:15" x14ac:dyDescent="0.2">
      <c r="A10" s="3" t="s">
        <v>14</v>
      </c>
      <c r="B10" s="4">
        <v>0.27477200000000002</v>
      </c>
      <c r="C10" s="4">
        <v>0.26152399999999998</v>
      </c>
      <c r="D10" s="4">
        <v>0.27546799999999999</v>
      </c>
      <c r="E10" s="4">
        <v>0.26205800000000001</v>
      </c>
      <c r="F10" s="4">
        <v>0.23622499999999999</v>
      </c>
      <c r="G10" s="4">
        <v>0.25129099999999999</v>
      </c>
      <c r="H10" s="4">
        <v>0.27232499999999998</v>
      </c>
      <c r="I10" s="4">
        <v>0.25981500000000002</v>
      </c>
      <c r="J10" s="4">
        <v>5.8840000000000003E-3</v>
      </c>
      <c r="K10" s="4">
        <v>2.2647E-2</v>
      </c>
      <c r="L10" s="4">
        <v>1.4957E-2</v>
      </c>
      <c r="M10" s="4">
        <v>5.7568000000000001E-2</v>
      </c>
      <c r="N10" s="4">
        <v>2.5419779999999998</v>
      </c>
    </row>
    <row r="11" spans="1:15" x14ac:dyDescent="0.2">
      <c r="A11" s="3" t="s">
        <v>15</v>
      </c>
      <c r="B11" s="4">
        <v>0.28562199999999999</v>
      </c>
      <c r="C11" s="4">
        <v>0.218114</v>
      </c>
      <c r="D11" s="4">
        <v>0.31160100000000002</v>
      </c>
      <c r="E11" s="4">
        <v>0.21510000000000001</v>
      </c>
      <c r="F11" s="4">
        <v>0.344416</v>
      </c>
      <c r="G11" s="4">
        <v>0.19442000000000001</v>
      </c>
      <c r="H11" s="4">
        <v>0.26363799999999998</v>
      </c>
      <c r="I11" s="4">
        <v>0.25788100000000003</v>
      </c>
      <c r="J11" s="4">
        <v>2.4389999999999998E-2</v>
      </c>
      <c r="K11" s="4">
        <v>9.4578999999999996E-2</v>
      </c>
      <c r="L11" s="4">
        <v>2.7740999999999998E-2</v>
      </c>
      <c r="M11" s="4">
        <v>0.107573</v>
      </c>
      <c r="N11" s="4">
        <v>1.137392</v>
      </c>
    </row>
    <row r="12" spans="1:15" x14ac:dyDescent="0.2">
      <c r="A12" s="3" t="s">
        <v>16</v>
      </c>
      <c r="B12" s="4">
        <v>0.115781</v>
      </c>
      <c r="C12" s="4">
        <v>9.2948000000000003E-2</v>
      </c>
      <c r="D12" s="4">
        <v>0.138707</v>
      </c>
      <c r="E12" s="4">
        <v>9.8710999999999993E-2</v>
      </c>
      <c r="F12" s="4">
        <v>0.124024</v>
      </c>
      <c r="G12" s="4">
        <v>0.115971</v>
      </c>
      <c r="H12" s="4">
        <v>0.117105</v>
      </c>
      <c r="I12" s="4">
        <v>0.114578</v>
      </c>
      <c r="J12" s="4">
        <v>6.8300000000000001E-3</v>
      </c>
      <c r="K12" s="4">
        <v>5.9610000000000003E-2</v>
      </c>
      <c r="L12" s="4">
        <v>1.2030000000000001E-3</v>
      </c>
      <c r="M12" s="4">
        <v>1.0499E-2</v>
      </c>
      <c r="N12" s="4">
        <v>0.17613500000000001</v>
      </c>
    </row>
    <row r="13" spans="1:15" x14ac:dyDescent="0.2">
      <c r="A13" s="3" t="s">
        <v>17</v>
      </c>
      <c r="B13" s="4">
        <v>1.6982000000000001E-2</v>
      </c>
      <c r="C13" s="4">
        <v>1.4463E-2</v>
      </c>
      <c r="D13" s="4">
        <v>2.0295000000000001E-2</v>
      </c>
      <c r="E13" s="4">
        <v>1.4888E-2</v>
      </c>
      <c r="F13" s="4">
        <v>1.8477E-2</v>
      </c>
      <c r="G13" s="4">
        <v>1.787E-2</v>
      </c>
      <c r="H13" s="4">
        <v>1.7821E-2</v>
      </c>
      <c r="I13" s="4">
        <v>1.7302000000000001E-2</v>
      </c>
      <c r="J13" s="4">
        <v>9.1E-4</v>
      </c>
      <c r="K13" s="4">
        <v>5.2595000000000003E-2</v>
      </c>
      <c r="L13" s="4">
        <v>-3.2000000000000003E-4</v>
      </c>
      <c r="M13" s="4">
        <v>-1.8495000000000001E-2</v>
      </c>
      <c r="N13" s="4">
        <v>-0.35164800000000002</v>
      </c>
    </row>
    <row r="14" spans="1:15" x14ac:dyDescent="0.2">
      <c r="A14" s="3" t="s">
        <v>18</v>
      </c>
      <c r="B14" s="4">
        <v>1.1755E-2</v>
      </c>
      <c r="C14" s="4">
        <v>2.3785000000000001E-2</v>
      </c>
      <c r="D14" s="4">
        <v>3.774E-3</v>
      </c>
      <c r="E14" s="4">
        <v>3.7977999999999998E-2</v>
      </c>
      <c r="F14" s="4">
        <v>-6.3483999999999999E-2</v>
      </c>
      <c r="G14" s="4">
        <v>7.0611999999999994E-2</v>
      </c>
      <c r="H14" s="4">
        <v>2.784E-2</v>
      </c>
      <c r="I14" s="4">
        <v>1.6750999999999999E-2</v>
      </c>
      <c r="J14" s="4">
        <v>1.8376E-2</v>
      </c>
      <c r="K14" s="4">
        <v>1.0970089999999999</v>
      </c>
      <c r="L14" s="4">
        <v>-4.9959999999999996E-3</v>
      </c>
      <c r="M14" s="4">
        <v>-0.29825099999999999</v>
      </c>
      <c r="N14" s="4">
        <v>-0.27187600000000001</v>
      </c>
    </row>
    <row r="15" spans="1:15" x14ac:dyDescent="0.2">
      <c r="A15" s="3" t="s">
        <v>19</v>
      </c>
      <c r="B15" s="4">
        <v>4.0469999999999999E-2</v>
      </c>
      <c r="C15" s="4">
        <v>3.4403000000000003E-2</v>
      </c>
      <c r="D15" s="4">
        <v>4.6955999999999998E-2</v>
      </c>
      <c r="E15" s="4">
        <v>3.4831000000000001E-2</v>
      </c>
      <c r="F15" s="4">
        <v>4.7232000000000003E-2</v>
      </c>
      <c r="G15" s="4">
        <v>3.7658999999999998E-2</v>
      </c>
      <c r="H15" s="4">
        <v>4.1161999999999997E-2</v>
      </c>
      <c r="I15" s="4">
        <v>4.0374E-2</v>
      </c>
      <c r="J15" s="4">
        <v>2.343E-3</v>
      </c>
      <c r="K15" s="4">
        <v>5.8032E-2</v>
      </c>
      <c r="L15" s="4">
        <v>9.6000000000000002E-5</v>
      </c>
      <c r="M15" s="4">
        <v>2.3779999999999999E-3</v>
      </c>
      <c r="N15" s="4">
        <v>4.0973000000000002E-2</v>
      </c>
    </row>
    <row r="16" spans="1:15" x14ac:dyDescent="0.2">
      <c r="A16" s="3" t="s">
        <v>20</v>
      </c>
      <c r="B16" s="4">
        <v>2.5676000000000001E-2</v>
      </c>
      <c r="C16" s="4">
        <v>3.2826000000000001E-2</v>
      </c>
      <c r="D16" s="4">
        <v>2.2890000000000001E-2</v>
      </c>
      <c r="E16" s="4">
        <v>2.7399E-2</v>
      </c>
      <c r="F16" s="4">
        <v>2.0216999999999999E-2</v>
      </c>
      <c r="G16" s="4">
        <v>3.2757000000000001E-2</v>
      </c>
      <c r="H16" s="4">
        <v>2.2941E-2</v>
      </c>
      <c r="I16" s="4">
        <v>2.6505000000000001E-2</v>
      </c>
      <c r="J16" s="4">
        <v>2.2000000000000001E-3</v>
      </c>
      <c r="K16" s="4">
        <v>8.3002999999999993E-2</v>
      </c>
      <c r="L16" s="4">
        <v>-8.2899999999999998E-4</v>
      </c>
      <c r="M16" s="4">
        <v>-3.1276999999999999E-2</v>
      </c>
      <c r="N16" s="4">
        <v>-0.37681799999999999</v>
      </c>
    </row>
    <row r="17" spans="1:15" x14ac:dyDescent="0.2">
      <c r="A17" s="3" t="s">
        <v>21</v>
      </c>
      <c r="B17" s="4">
        <v>3.1689000000000002E-2</v>
      </c>
      <c r="C17" s="4">
        <v>2.2502000000000001E-2</v>
      </c>
      <c r="D17" s="4">
        <v>3.6421000000000002E-2</v>
      </c>
      <c r="E17" s="4">
        <v>2.8535999999999999E-2</v>
      </c>
      <c r="F17" s="4" t="s">
        <v>22</v>
      </c>
      <c r="G17" s="4">
        <v>3.1408999999999999E-2</v>
      </c>
      <c r="H17" s="4">
        <v>3.8174E-2</v>
      </c>
      <c r="I17" s="4">
        <f>AVERAGE(C17:H17)</f>
        <v>3.1408400000000003E-2</v>
      </c>
      <c r="J17" s="4">
        <f>STDEV(C17:H17)/SQRT(COUNT(C17:H17))</f>
        <v>2.8149080375742225E-3</v>
      </c>
      <c r="K17" s="4">
        <f>J17/I17</f>
        <v>8.9622777268954235E-2</v>
      </c>
      <c r="L17" s="4">
        <f>B17-I17</f>
        <v>2.8059999999999891E-4</v>
      </c>
      <c r="M17" s="4">
        <f>L17/I17</f>
        <v>8.9339157677563608E-3</v>
      </c>
      <c r="N17" s="4">
        <f>L17/J17</f>
        <v>9.9683540724765207E-2</v>
      </c>
    </row>
    <row r="18" spans="1:15" x14ac:dyDescent="0.2">
      <c r="A18" s="13" t="s">
        <v>23</v>
      </c>
      <c r="B18" s="14">
        <v>46.250948000000001</v>
      </c>
      <c r="C18" s="14">
        <v>39.798617</v>
      </c>
      <c r="D18" s="14">
        <v>48.545639000000001</v>
      </c>
      <c r="E18" s="14">
        <v>39.381089000000003</v>
      </c>
      <c r="F18" s="14" t="s">
        <v>22</v>
      </c>
      <c r="G18" s="14">
        <v>35.542309000000003</v>
      </c>
      <c r="H18" s="14">
        <v>45.790868000000003</v>
      </c>
      <c r="I18" s="14">
        <f>AVERAGE(C18:H18)</f>
        <v>41.811704399999996</v>
      </c>
      <c r="J18" s="14">
        <f>STDEV(C18:H18)/SQRT(COUNT(C18:H18))</f>
        <v>2.3499505200848647</v>
      </c>
      <c r="K18" s="14">
        <f>J18/I18</f>
        <v>5.6203174537052952E-2</v>
      </c>
      <c r="L18" s="14">
        <f>B18-I18</f>
        <v>4.4392436000000046</v>
      </c>
      <c r="M18" s="14">
        <f>L18/I18</f>
        <v>0.10617227074818804</v>
      </c>
      <c r="N18" s="14">
        <f>L18/J18</f>
        <v>1.8890796048929952</v>
      </c>
      <c r="O18" s="15"/>
    </row>
    <row r="19" spans="1:15" x14ac:dyDescent="0.2">
      <c r="A19" s="3" t="s">
        <v>24</v>
      </c>
      <c r="B19" s="4">
        <v>5.0191400000000002</v>
      </c>
      <c r="C19" s="4">
        <v>5.4127239999999999</v>
      </c>
      <c r="D19" s="4">
        <v>4.6924539999999997</v>
      </c>
      <c r="E19" s="4">
        <v>6.0319289999999999</v>
      </c>
      <c r="F19" s="4">
        <v>2.9485670000000002</v>
      </c>
      <c r="G19" s="4">
        <v>7.2493100000000004</v>
      </c>
      <c r="H19" s="4">
        <v>5.3598520000000001</v>
      </c>
      <c r="I19" s="4">
        <v>5.2824730000000004</v>
      </c>
      <c r="J19" s="4">
        <v>0.58447499999999997</v>
      </c>
      <c r="K19" s="4">
        <v>0.11064400000000001</v>
      </c>
      <c r="L19" s="4">
        <v>-0.26333299999999998</v>
      </c>
      <c r="M19" s="4">
        <v>-4.9849999999999998E-2</v>
      </c>
      <c r="N19" s="4">
        <v>-0.450546</v>
      </c>
    </row>
    <row r="20" spans="1:15" x14ac:dyDescent="0.2">
      <c r="A20" s="7" t="s">
        <v>25</v>
      </c>
      <c r="B20" s="8">
        <v>0.84130300000000002</v>
      </c>
      <c r="C20" s="8">
        <v>1.7324630000000001</v>
      </c>
      <c r="D20" s="8">
        <v>0.51566999999999996</v>
      </c>
      <c r="E20" s="8">
        <v>1.901662</v>
      </c>
      <c r="F20" s="8">
        <v>0.107553</v>
      </c>
      <c r="G20" s="8">
        <v>2.414317</v>
      </c>
      <c r="H20" s="8">
        <v>1.139076</v>
      </c>
      <c r="I20" s="8">
        <v>1.30179</v>
      </c>
      <c r="J20" s="8">
        <v>0.35840899999999998</v>
      </c>
      <c r="K20" s="8">
        <v>0.27532000000000001</v>
      </c>
      <c r="L20" s="8">
        <v>-0.46048699999999998</v>
      </c>
      <c r="M20" s="8">
        <v>-0.35373399999999999</v>
      </c>
      <c r="N20" s="8">
        <v>-1.2848090000000001</v>
      </c>
      <c r="O20" s="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2022-07-04T21:26:53Z</dcterms:created>
  <dcterms:modified xsi:type="dcterms:W3CDTF">2022-07-11T20:38:24Z</dcterms:modified>
</cp:coreProperties>
</file>