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F_BMS\BMS_doc\"/>
    </mc:Choice>
  </mc:AlternateContent>
  <xr:revisionPtr revIDLastSave="0" documentId="13_ncr:1_{514A135E-8EB4-46C9-A5D0-638BD52E6AD1}" xr6:coauthVersionLast="37" xr6:coauthVersionMax="37" xr10:uidLastSave="{00000000-0000-0000-0000-000000000000}"/>
  <bookViews>
    <workbookView xWindow="0" yWindow="0" windowWidth="16290" windowHeight="4980" xr2:uid="{00000000-000D-0000-FFFF-FFFF00000000}"/>
  </bookViews>
  <sheets>
    <sheet name="BOM-KIT33771A-SPI_EVB_0424" sheetId="1" r:id="rId1"/>
  </sheets>
  <definedNames>
    <definedName name="_xlnm._FilterDatabase" localSheetId="0" hidden="1">'BOM-KIT33771A-SPI_EVB_0424'!$D$3:$D$74</definedName>
  </definedNames>
  <calcPr calcId="162913"/>
  <fileRecoveryPr repairLoad="1"/>
</workbook>
</file>

<file path=xl/calcChain.xml><?xml version="1.0" encoding="utf-8"?>
<calcChain xmlns="http://schemas.openxmlformats.org/spreadsheetml/2006/main">
  <c r="L25" i="1" l="1"/>
  <c r="K25" i="1"/>
  <c r="K44" i="1" l="1"/>
  <c r="L44" i="1" s="1"/>
  <c r="L71" i="1"/>
  <c r="B75" i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K72" i="1"/>
  <c r="L72" i="1" s="1"/>
  <c r="K73" i="1"/>
  <c r="L73" i="1" s="1"/>
  <c r="K74" i="1"/>
  <c r="L74" i="1" s="1"/>
  <c r="K4" i="1"/>
  <c r="L4" i="1" s="1"/>
  <c r="K75" i="1" l="1"/>
</calcChain>
</file>

<file path=xl/sharedStrings.xml><?xml version="1.0" encoding="utf-8"?>
<sst xmlns="http://schemas.openxmlformats.org/spreadsheetml/2006/main" count="396" uniqueCount="321">
  <si>
    <t>Item</t>
  </si>
  <si>
    <t>Quantity</t>
  </si>
  <si>
    <t>ASSY_OPT</t>
  </si>
  <si>
    <t>Reference</t>
  </si>
  <si>
    <t>Value</t>
  </si>
  <si>
    <t>Description</t>
  </si>
  <si>
    <t>ASSY_NOTE</t>
  </si>
  <si>
    <t>Mfg Name</t>
  </si>
  <si>
    <t>Mfg Part Number</t>
  </si>
  <si>
    <t>PCB Footprint</t>
  </si>
  <si>
    <t>0.047uF</t>
  </si>
  <si>
    <t>CAP CER 0.047uF 100V 10% X7R AEC-Q200 0603</t>
  </si>
  <si>
    <t>KEMET</t>
  </si>
  <si>
    <t>C0603C473K1RACAUTO</t>
  </si>
  <si>
    <t>CC0603_OV</t>
  </si>
  <si>
    <t>CAP CER 0.047uF 50V 10% X7R AEC-Q200 0402</t>
  </si>
  <si>
    <t>TDK</t>
  </si>
  <si>
    <t>CGA2B3X7R1H473K050BB</t>
  </si>
  <si>
    <t>CC0402_25</t>
  </si>
  <si>
    <t>0.47uF</t>
  </si>
  <si>
    <t>CAP CER 0.47uF 100V 5% X7R 1206</t>
  </si>
  <si>
    <t>C1206C474J1RACTU</t>
  </si>
  <si>
    <t>CC1206_OV</t>
  </si>
  <si>
    <t>2200pF</t>
  </si>
  <si>
    <t>CAP CER 2200pF 50V 10% X7R AEC-Q200 0402</t>
  </si>
  <si>
    <t>MURATA</t>
  </si>
  <si>
    <t>GCM155R71H222KA37D</t>
  </si>
  <si>
    <t>AVX</t>
  </si>
  <si>
    <t>0.1uF</t>
  </si>
  <si>
    <t>CAP CER 0.1UF 50V 5% X7R 0603</t>
  </si>
  <si>
    <t>06035C104JAT2A</t>
  </si>
  <si>
    <t>0.22uF</t>
  </si>
  <si>
    <t>CAP CER 0.22UF 100V 20% X7S 0805</t>
  </si>
  <si>
    <t>C2012X7S2A224M/SOFT</t>
  </si>
  <si>
    <t>CC0805_OV</t>
  </si>
  <si>
    <t>2.2uF</t>
  </si>
  <si>
    <t>CAP CER 2.2uF 6.3V 10% X7R AEC-Q200 0603</t>
  </si>
  <si>
    <t>GCM188R70J225KE22D</t>
  </si>
  <si>
    <t>CGRM4007-G</t>
  </si>
  <si>
    <t>DIODE RECT GEN 1A 1000V SMA</t>
  </si>
  <si>
    <t>COMCHIP TECHNOLOGY CO., LTD</t>
  </si>
  <si>
    <t>sod123_b</t>
  </si>
  <si>
    <t>RC0402_25</t>
  </si>
  <si>
    <t>RES MF 39 OHM 0.75W 1% AEC-Q200 1210</t>
  </si>
  <si>
    <t>VISHAY INTERTECHNOLOGY</t>
  </si>
  <si>
    <t>CRCW121039R0FKEAHP</t>
  </si>
  <si>
    <t>RC1210</t>
  </si>
  <si>
    <t>RES MF 127 OHM 1/10W 1% 0603</t>
  </si>
  <si>
    <t>KOA SPEER</t>
  </si>
  <si>
    <t>RK73H1JTTD1270F</t>
  </si>
  <si>
    <t>RC0603_OV</t>
  </si>
  <si>
    <t>3.0K</t>
  </si>
  <si>
    <t>RES MF 3.0K 1/16W 1% 0402</t>
  </si>
  <si>
    <t>RK73H1ETTP3001F</t>
  </si>
  <si>
    <t>2.00k</t>
  </si>
  <si>
    <t>RES MF 2K 1/16W 1% AEC-Q200 0402</t>
  </si>
  <si>
    <t>RK73H1ETTP2001F</t>
  </si>
  <si>
    <t>10.0K</t>
  </si>
  <si>
    <t>RES MF 10.0K 1/16W 1% AEC-Q200 0402</t>
  </si>
  <si>
    <t>RK73H1ETTP1002F</t>
  </si>
  <si>
    <t>1.0K</t>
  </si>
  <si>
    <t>RES MF 1.0K 1/16W 1% 0402</t>
  </si>
  <si>
    <t>YAGEO AMERICA</t>
  </si>
  <si>
    <t>RC0402FR-071KL</t>
  </si>
  <si>
    <t>RES TF ZERO  OHM 1/16W AEC-Q200 RC0402</t>
  </si>
  <si>
    <t>CRCW04020000ZS</t>
  </si>
  <si>
    <t>MMSZ5267BT1G</t>
  </si>
  <si>
    <t>DIODE ZNR 1.7MA 0.5W 75V AEC-Q101 SOD-123</t>
  </si>
  <si>
    <t>ON Semiconductor</t>
  </si>
  <si>
    <t>SOD-123</t>
  </si>
  <si>
    <t>SCH-XXXXX PDF: SPF-XXXXX          Revision: 01</t>
  </si>
  <si>
    <t>C8, C9, C10, C11, C12, C13, C14, C32, C33, C34, C35, C36, C37, C38, C39</t>
  </si>
  <si>
    <t>C48, C49, C50, C51, C52, C53, C54</t>
  </si>
  <si>
    <t>C61</t>
  </si>
  <si>
    <t>C22, C76</t>
  </si>
  <si>
    <t>R15, R16, R17, R18, R19, R20, R21, R44, R45, R50, R51, R52, R53, R54, R55</t>
  </si>
  <si>
    <t>R22, R23, R24, R25, R26, R27, R28, R56, R57, R58, R59, R60, R61, R62, R63</t>
  </si>
  <si>
    <t>R72, R73, R74, R75, R76, R77, R78</t>
  </si>
  <si>
    <t>D10</t>
  </si>
  <si>
    <t>PINHD-1X15</t>
  </si>
  <si>
    <t>PINHD-1X2</t>
  </si>
  <si>
    <t>JP7</t>
  </si>
  <si>
    <t>D12,D13,D14,D15</t>
  </si>
  <si>
    <t>D16</t>
  </si>
  <si>
    <t>PDZ4.3B</t>
  </si>
  <si>
    <t>DIODE ZNR 4.3V 5MA 400MW SOD323</t>
  </si>
  <si>
    <t>NXP Semiconductors</t>
  </si>
  <si>
    <t>PDZ4.3B,115</t>
  </si>
  <si>
    <t>sod-323-A</t>
  </si>
  <si>
    <t>0.1uF 100V</t>
  </si>
  <si>
    <t>Capacitor ceramic, 10%, X7R,SMD, 0603</t>
  </si>
  <si>
    <t>Murata Electronics North America, Inc.</t>
  </si>
  <si>
    <t>GRM188R72A104KA35D</t>
  </si>
  <si>
    <t>C87</t>
  </si>
  <si>
    <t>0.1uF 16V</t>
  </si>
  <si>
    <t>AVX Corporation</t>
  </si>
  <si>
    <t>0603YC104KAT2A</t>
  </si>
  <si>
    <t>0E</t>
  </si>
  <si>
    <t>SMD0603</t>
  </si>
  <si>
    <t>R82</t>
  </si>
  <si>
    <t>1.6K</t>
  </si>
  <si>
    <t>Resistor, 1%,1/10W, SMD, 0603</t>
  </si>
  <si>
    <t>Vishay/Dale</t>
  </si>
  <si>
    <t>CRCW06031K60FKEA</t>
  </si>
  <si>
    <t>R66</t>
  </si>
  <si>
    <t>RES MF 10.0 OHM 1/10W 1% 0603</t>
  </si>
  <si>
    <t>RK73H1JTTD10R0F</t>
  </si>
  <si>
    <t>R5, R6,R7, R11, R12, R13, R14, R35, R39, R40, R46, R47, R48, R49</t>
  </si>
  <si>
    <t>39E</t>
  </si>
  <si>
    <t>10E</t>
  </si>
  <si>
    <t>C55,C56,C57,C58,C59,C60,C62</t>
  </si>
  <si>
    <t>1000pF</t>
  </si>
  <si>
    <t>CAP CER 1000PF 50V 10% X7R 0402</t>
  </si>
  <si>
    <t>04025C102KAT2A</t>
  </si>
  <si>
    <t>R89,R107</t>
  </si>
  <si>
    <t>100K</t>
  </si>
  <si>
    <t>Resistor,TF,1%,1/8W,SMD,0603</t>
  </si>
  <si>
    <t>Visha Intertechnology, Inc.</t>
  </si>
  <si>
    <t>MCT06030C1003FP500</t>
  </si>
  <si>
    <t>R85</t>
  </si>
  <si>
    <t>10K</t>
  </si>
  <si>
    <t>Resistor, TF,1%,1/8W,SMD,0603</t>
  </si>
  <si>
    <t>Vishay Beyschlag</t>
  </si>
  <si>
    <t>MCT06030C1002FP500</t>
  </si>
  <si>
    <t>DNP</t>
  </si>
  <si>
    <t>C89</t>
  </si>
  <si>
    <t>10pF 50V</t>
  </si>
  <si>
    <t>Capacitor ceramic, 50V, SMD , 0603</t>
  </si>
  <si>
    <t>TDK Corporation</t>
  </si>
  <si>
    <t>C1608C0G1H100D</t>
  </si>
  <si>
    <t>R79</t>
  </si>
  <si>
    <t>Resistor, TKF, 1%, 1/4W, SMD, 0603</t>
  </si>
  <si>
    <t>CRCW06032R00FKEAHP</t>
  </si>
  <si>
    <t>R83</t>
  </si>
  <si>
    <t>16.2K</t>
  </si>
  <si>
    <t>Resistor, TKF,1%,1/10W,SMD,0603</t>
  </si>
  <si>
    <t>Panasonic -ECG</t>
  </si>
  <si>
    <t>ERJ-3EKF1622V</t>
  </si>
  <si>
    <t>R91</t>
  </si>
  <si>
    <t>1E</t>
  </si>
  <si>
    <t>Resistor, TKF, 1%,1/10W,SMD,0603</t>
  </si>
  <si>
    <t>Yageo Corporation</t>
  </si>
  <si>
    <t>RC0603FR-071RL</t>
  </si>
  <si>
    <t>C73</t>
  </si>
  <si>
    <t>Capacitor ceramic, 16V, 10%, X5R, SMD, 0603</t>
  </si>
  <si>
    <t>C1608X5R1C225K</t>
  </si>
  <si>
    <t>R99</t>
  </si>
  <si>
    <t>2.2K</t>
  </si>
  <si>
    <t>2.2uF 100V</t>
  </si>
  <si>
    <t>Capacitor cermaic, 100V, 10%, X7R, SMD, 1210</t>
  </si>
  <si>
    <t>C1210C225K1RACTU</t>
  </si>
  <si>
    <t>SMD1210</t>
  </si>
  <si>
    <t>R90</t>
  </si>
  <si>
    <t>200K</t>
  </si>
  <si>
    <t>Vishay Intertechnology, Inc.</t>
  </si>
  <si>
    <t>CRCW0603200KFKEA</t>
  </si>
  <si>
    <t>D4</t>
  </si>
  <si>
    <t>X5</t>
  </si>
  <si>
    <t>CONNECTOR</t>
  </si>
  <si>
    <t>D6, D7, D8, D9</t>
  </si>
  <si>
    <t>2V</t>
  </si>
  <si>
    <t>D2</t>
  </si>
  <si>
    <t>R86</t>
  </si>
  <si>
    <t>C77</t>
  </si>
  <si>
    <t>4.7uF 25V</t>
  </si>
  <si>
    <t>Capacitor ceramic, 25V, 20%, Y5V</t>
  </si>
  <si>
    <t>C2012Y5V1E475Z</t>
  </si>
  <si>
    <t>D1</t>
  </si>
  <si>
    <t>C88</t>
  </si>
  <si>
    <t>4700pF 50V</t>
  </si>
  <si>
    <t>Capacitor ceramic, 50V, 10%, X7R, SMD , 0603</t>
  </si>
  <si>
    <t>C0603C472K5RACTU</t>
  </si>
  <si>
    <t>C83, C84, C85</t>
  </si>
  <si>
    <t>47uF 16V</t>
  </si>
  <si>
    <t>R100</t>
  </si>
  <si>
    <t>56K</t>
  </si>
  <si>
    <t>C75</t>
  </si>
  <si>
    <t>6.8uF</t>
  </si>
  <si>
    <t>D5</t>
  </si>
  <si>
    <t>D3, D20, D21, D11</t>
  </si>
  <si>
    <t>MMSZ5237BT1G</t>
  </si>
  <si>
    <t>DIODE ZNR 20MA 8.2V 0.5W AEC-Q101 SOD123</t>
  </si>
  <si>
    <t>On semiconductor</t>
  </si>
  <si>
    <t>sod123</t>
  </si>
  <si>
    <t>T1,T2,T3,T4</t>
  </si>
  <si>
    <t>IPT020N10N3V1 ,FET</t>
  </si>
  <si>
    <t>LED1, LED2</t>
  </si>
  <si>
    <t>R81, R84</t>
  </si>
  <si>
    <t>IC1</t>
  </si>
  <si>
    <t>PC33771ATP1AE</t>
  </si>
  <si>
    <t>MC33771ATP1AE</t>
  </si>
  <si>
    <t>IC AUTOMOTIVE BMSIC 9.6-61.6V LQFP64</t>
  </si>
  <si>
    <t>FREESCALE SEMICONDUCTOR</t>
  </si>
  <si>
    <t>LQFP64_EP205MIL</t>
  </si>
  <si>
    <t>IC3</t>
  </si>
  <si>
    <t>MIC28515T-E</t>
  </si>
  <si>
    <t>Microchip Technology Inc.</t>
  </si>
  <si>
    <t>MCHP Analog Switcher Buck</t>
  </si>
  <si>
    <t>MIC28515T-E/PHA</t>
  </si>
  <si>
    <t>VQFN-32</t>
  </si>
  <si>
    <t>L1</t>
  </si>
  <si>
    <t>BUCK COIL</t>
  </si>
  <si>
    <t>IC2, IC7, IC8</t>
  </si>
  <si>
    <t>OPTOCOUPLER</t>
  </si>
  <si>
    <t>IC9, IC10, IC11</t>
  </si>
  <si>
    <t>TOSIBHA</t>
  </si>
  <si>
    <t>Q3, Q4, Q5, Q6, Q7, Q8</t>
  </si>
  <si>
    <t>C63,C65,C66</t>
  </si>
  <si>
    <t>C78,C79</t>
  </si>
  <si>
    <t>GF_AFE board Revised: Sunday, OCT 14, 2018</t>
  </si>
  <si>
    <t>MMSZ4679T1G</t>
  </si>
  <si>
    <t>Zener Diode 2V 500mW ±5% Surface Mount SOD-123</t>
  </si>
  <si>
    <t>127E</t>
  </si>
  <si>
    <t>SMD0402</t>
  </si>
  <si>
    <t>2.2uF 16V</t>
  </si>
  <si>
    <t>SMD0805</t>
  </si>
  <si>
    <t>SO6-5PIN</t>
  </si>
  <si>
    <t>RG-HSOF-9</t>
  </si>
  <si>
    <t>L-59EGW-CA</t>
  </si>
  <si>
    <t>SFH482</t>
  </si>
  <si>
    <t>LRMAP3920</t>
  </si>
  <si>
    <t>MSS1278-D</t>
  </si>
  <si>
    <t>SOT-223</t>
  </si>
  <si>
    <t>SOT-23</t>
  </si>
  <si>
    <t>POLAR CAP SMD</t>
  </si>
  <si>
    <t>2E</t>
  </si>
  <si>
    <t>C90</t>
  </si>
  <si>
    <t>39uF 100V</t>
  </si>
  <si>
    <t>Q1</t>
  </si>
  <si>
    <t>8.2V</t>
  </si>
  <si>
    <t>LED</t>
  </si>
  <si>
    <t>U1</t>
  </si>
  <si>
    <t>U2</t>
  </si>
  <si>
    <t>JP4,JP6</t>
  </si>
  <si>
    <t>JP5</t>
  </si>
  <si>
    <t>15 POSITION 1 ROW 2MM PITCH RIGHT ANGLE W2B HEADERS</t>
  </si>
  <si>
    <t>2 POSITION 1 ROW 2.54MM PITCH STRAIGHT W2B HEADERS</t>
  </si>
  <si>
    <t>change package to 0805</t>
  </si>
  <si>
    <t>CAP CER 6.8uF 16V 10% X7S AEC-Q200 0805</t>
  </si>
  <si>
    <t>CGA4J1X7S1C685K125AC</t>
  </si>
  <si>
    <t>MM3Z47VB</t>
  </si>
  <si>
    <t>DIODE ZNR -- 47V 0.2W SOD323</t>
  </si>
  <si>
    <t>FAIRCHILD</t>
  </si>
  <si>
    <t>sod323_1A</t>
  </si>
  <si>
    <t>MMSZ5257BT1G</t>
  </si>
  <si>
    <t>DIODE ZNR 500mW 33V AEC-Q101 SOD123</t>
  </si>
  <si>
    <t>MSS1278T-223MLD</t>
  </si>
  <si>
    <t>Fixed Inductors MSS1278T AEC-Q200 22 uH 20% 4A Ferrite</t>
  </si>
  <si>
    <t>CRCW060356K0JNEA</t>
  </si>
  <si>
    <t>NCP1117ST33T3G</t>
  </si>
  <si>
    <t>NCP1117ST50T3G</t>
  </si>
  <si>
    <t>3.3V 1A</t>
  </si>
  <si>
    <t>5V 1A</t>
  </si>
  <si>
    <t>Linear Voltage Regulator IC Positive Fixed 1 Output 3.3V 1A SOT-223</t>
  </si>
  <si>
    <t>Linear Voltage Regulator IC Positive Fixed 1 Output 5V 1A SOT-223</t>
  </si>
  <si>
    <t>IPT015N10N5ATMA1</t>
  </si>
  <si>
    <t>MOSFET N-CH 100V 300A 8HSOF</t>
  </si>
  <si>
    <t>Infineon Technologies</t>
  </si>
  <si>
    <t>R101,R102,R116,R117,R103,R104</t>
  </si>
  <si>
    <t>R98</t>
  </si>
  <si>
    <t>R80,R111,R112,R113,R114,R115</t>
  </si>
  <si>
    <t>1K</t>
  </si>
  <si>
    <t>LRMAP3920SUNT</t>
  </si>
  <si>
    <t>200uOhm</t>
  </si>
  <si>
    <t>C74</t>
  </si>
  <si>
    <t>1uF 100V</t>
  </si>
  <si>
    <t>C2012X7S2A105K125AB</t>
  </si>
  <si>
    <t>Capacitor ceramic, 1 µF, 100V, 10%, X7S,SMD, 0805</t>
  </si>
  <si>
    <t>C15, C16, C17, C18, C19, C20, C21,C23, C40, C41, C42, C43, C44, C45, C46, C47,C71, C72</t>
  </si>
  <si>
    <t>C1, C2, C3, C4, C5, C6, C7, C24, C25, C26, C27, C28, C29, C30, C31,C67, C68</t>
  </si>
  <si>
    <t>C69,C81</t>
  </si>
  <si>
    <t>C70,C82</t>
  </si>
  <si>
    <t>10uF 25V</t>
  </si>
  <si>
    <t>10uF 16V</t>
  </si>
  <si>
    <t>CC1210MKX5R7BB476</t>
  </si>
  <si>
    <t>Capacitor ceramic, 47 µF, 16V, 20%, X5R,
SMD, 1210</t>
  </si>
  <si>
    <t>TLP152(TPL,E</t>
  </si>
  <si>
    <t>2.5A Gate Driver Optical Coupling 3750Vrms 1 Channel 6-SO, 5 Lead</t>
  </si>
  <si>
    <t>Q2</t>
  </si>
  <si>
    <t>4 POSITION 1 ROW 2.54MM PITCH STRAIGHT W2B HEADERS</t>
  </si>
  <si>
    <t>PINHD-1X4</t>
  </si>
  <si>
    <t>MMBT3904</t>
  </si>
  <si>
    <t>Bipolar (BJT) Transistor NPN 40V 200mA 300MHz 350mW Surface Mount SOT-23-3</t>
  </si>
  <si>
    <t>NPN 40V .2A</t>
  </si>
  <si>
    <t>SFH6156-3T</t>
  </si>
  <si>
    <t>Optoisolator Transistor Output 5300Vrms 1 Channel 4-SMD</t>
  </si>
  <si>
    <t>4-SMD</t>
  </si>
  <si>
    <t>ERJ-3EKF2201V</t>
  </si>
  <si>
    <t>Resistor,TKF,2.2 kOHM,1%,1/10W,SMD,0603</t>
  </si>
  <si>
    <t>MCS0402MC1001FE000</t>
  </si>
  <si>
    <t> .1W 1Kohms 1% 0402 50ppm Auto</t>
  </si>
  <si>
    <t>ERJ3EKF5230V</t>
  </si>
  <si>
    <t>523E</t>
  </si>
  <si>
    <t>CC0805KRX5R7BB106</t>
  </si>
  <si>
    <t>CC0805KKX5R8BB106</t>
  </si>
  <si>
    <t>10µF ±10% 25V Ceramic Capacitor X5R 0805 (2012 Metric)</t>
  </si>
  <si>
    <t>10µF ±10% 16V Ceramic Capacitor X5R 0805 (2012 Metric)</t>
  </si>
  <si>
    <t>Yageo</t>
  </si>
  <si>
    <t>Capacitor aluminum, 39 µF, 100V, 20%,
RAD</t>
  </si>
  <si>
    <t>SMD2010</t>
  </si>
  <si>
    <t>Resistor,1 W,SMD,2010</t>
  </si>
  <si>
    <t>SI2392ADS-T1-GE3</t>
  </si>
  <si>
    <t>N-Channel 100V 3.1A (Tc) 1.25W (Ta), 2.5W (Tc) Surface Mount SOT-23-3 (TO-236)</t>
  </si>
  <si>
    <t>100V 3.1A</t>
  </si>
  <si>
    <t>C64</t>
  </si>
  <si>
    <t>330uF 25V</t>
  </si>
  <si>
    <t>C91</t>
  </si>
  <si>
    <t>SOT23-3</t>
  </si>
  <si>
    <t>SQ2337ES-T1_GE3</t>
  </si>
  <si>
    <t>P-Channel 80V 2.2A (Tc) 3W (Tc) Surface Mount SOT-23-3 (TO-236)</t>
  </si>
  <si>
    <t>80V 2.2A</t>
  </si>
  <si>
    <t>sot23-3</t>
  </si>
  <si>
    <t>R87, R88, R96, R105, R106,R31, R95, R97, R119</t>
  </si>
  <si>
    <t>R1,R2,R3,R4,R8,R9,R10,R32,R33,R34,R36,R37,R38,R41,R42,R43, R108,R118</t>
  </si>
  <si>
    <t>Common Anode GREEN,Red 5MM</t>
  </si>
  <si>
    <t>LED3</t>
  </si>
  <si>
    <t>LED4</t>
  </si>
  <si>
    <t>RED LED 3MM</t>
  </si>
  <si>
    <t>Green LED 3MM</t>
  </si>
  <si>
    <t>R29, R30, R64, R65, R67, R68, R69, R70, R71, R92, R93,R94,R109,R110</t>
  </si>
  <si>
    <t>15 POSITION 1 ROW 2MM PITCH STRAIGHT B2B FEMALE RECEPTICLE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</si>
</sst>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  <font>
      <b/>
      <sz val="11"/>
      <color rgb="FF222222"/>
      <name val="Calibri"/>
      <family val="2"/>
    </font>
    <font>
      <sz val="10"/>
      <color rgb="FF333333"/>
      <name val="Arial"/>
      <family val="2"/>
    </font>
    <font>
      <u/>
      <sz val="11"/>
      <name val="Calibri"/>
      <family val="2"/>
      <scheme val="minor"/>
    </font>
    <font>
      <sz val="10"/>
      <name val="Arial"/>
      <family val="2"/>
    </font>
    <font>
      <sz val="10"/>
      <color rgb="FF333333"/>
      <name val="Inherit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19" fillId="0" borderId="10" xfId="0" applyFont="1" applyBorder="1" applyAlignment="1">
      <alignment horizontal="left"/>
    </xf>
    <xf numFmtId="0" fontId="18" fillId="0" borderId="10" xfId="0" applyFont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0" fontId="19" fillId="33" borderId="10" xfId="0" applyFont="1" applyFill="1" applyBorder="1" applyAlignment="1">
      <alignment horizontal="center"/>
    </xf>
    <xf numFmtId="0" fontId="0" fillId="0" borderId="10" xfId="0" applyBorder="1"/>
    <xf numFmtId="0" fontId="19" fillId="0" borderId="10" xfId="0" applyFont="1" applyBorder="1" applyAlignment="1">
      <alignment horizontal="center"/>
    </xf>
    <xf numFmtId="0" fontId="0" fillId="0" borderId="10" xfId="0" applyBorder="1" applyAlignment="1">
      <alignment wrapText="1"/>
    </xf>
    <xf numFmtId="0" fontId="18" fillId="0" borderId="10" xfId="0" applyFont="1" applyBorder="1" applyAlignment="1">
      <alignment horizontal="left" vertical="center"/>
    </xf>
    <xf numFmtId="0" fontId="0" fillId="33" borderId="10" xfId="0" applyFill="1" applyBorder="1" applyAlignment="1">
      <alignment horizontal="left"/>
    </xf>
    <xf numFmtId="0" fontId="0" fillId="0" borderId="10" xfId="0" applyBorder="1" applyAlignment="1">
      <alignment horizontal="left" wrapText="1"/>
    </xf>
    <xf numFmtId="0" fontId="20" fillId="33" borderId="10" xfId="0" applyFont="1" applyFill="1" applyBorder="1" applyAlignment="1">
      <alignment horizontal="left"/>
    </xf>
    <xf numFmtId="0" fontId="20" fillId="33" borderId="10" xfId="0" applyFont="1" applyFill="1" applyBorder="1" applyAlignment="1">
      <alignment horizontal="left" wrapText="1"/>
    </xf>
    <xf numFmtId="0" fontId="0" fillId="33" borderId="10" xfId="0" applyFill="1" applyBorder="1" applyAlignment="1">
      <alignment wrapText="1"/>
    </xf>
    <xf numFmtId="0" fontId="25" fillId="33" borderId="10" xfId="0" applyFont="1" applyFill="1" applyBorder="1" applyAlignment="1">
      <alignment horizontal="left"/>
    </xf>
    <xf numFmtId="0" fontId="24" fillId="33" borderId="10" xfId="42" applyFont="1" applyFill="1" applyBorder="1"/>
    <xf numFmtId="0" fontId="22" fillId="0" borderId="10" xfId="0" applyFont="1" applyBorder="1"/>
    <xf numFmtId="0" fontId="26" fillId="0" borderId="10" xfId="0" applyFont="1" applyBorder="1" applyAlignment="1">
      <alignment vertical="center" wrapText="1"/>
    </xf>
    <xf numFmtId="0" fontId="23" fillId="0" borderId="10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in/ProductDetail/Vishay/CRCW060356K0JNEA/?qs=sGAEpiMZZMvdGkrng054txEw7b1YnvGubOoZD%2fgx2bc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"/>
  <sheetViews>
    <sheetView tabSelected="1" topLeftCell="D1" zoomScale="70" zoomScaleNormal="70" workbookViewId="0">
      <pane ySplit="3" topLeftCell="A37" activePane="bottomLeft" state="frozen"/>
      <selection pane="bottomLeft" activeCell="D45" sqref="D45"/>
    </sheetView>
  </sheetViews>
  <sheetFormatPr defaultRowHeight="15" x14ac:dyDescent="0.25"/>
  <cols>
    <col min="1" max="1" width="5.85546875" style="2" customWidth="1"/>
    <col min="2" max="2" width="8.7109375" style="2" bestFit="1" customWidth="1"/>
    <col min="3" max="3" width="10" style="9" hidden="1" customWidth="1"/>
    <col min="4" max="4" width="78.42578125" style="1" customWidth="1"/>
    <col min="5" max="5" width="21.5703125" style="1" bestFit="1" customWidth="1"/>
    <col min="6" max="6" width="82.140625" style="8" bestFit="1" customWidth="1"/>
    <col min="7" max="7" width="11.28515625" style="8" bestFit="1" customWidth="1"/>
    <col min="8" max="8" width="24.5703125" style="8" customWidth="1"/>
    <col min="9" max="9" width="20.28515625" style="8" customWidth="1"/>
    <col min="10" max="10" width="18.7109375" style="1" bestFit="1" customWidth="1"/>
    <col min="11" max="16384" width="9.140625" style="8"/>
  </cols>
  <sheetData>
    <row r="1" spans="1:12" s="1" customFormat="1" x14ac:dyDescent="0.25">
      <c r="A1" s="1" t="s">
        <v>209</v>
      </c>
      <c r="B1" s="2"/>
      <c r="C1" s="3"/>
    </row>
    <row r="2" spans="1:12" s="1" customFormat="1" x14ac:dyDescent="0.25">
      <c r="A2" s="1" t="s">
        <v>70</v>
      </c>
      <c r="B2" s="2"/>
      <c r="C2" s="3"/>
    </row>
    <row r="3" spans="1:12" s="4" customFormat="1" x14ac:dyDescent="0.25">
      <c r="A3" s="4" t="s">
        <v>0</v>
      </c>
      <c r="B3" s="4" t="s">
        <v>1</v>
      </c>
      <c r="C3" s="4" t="s">
        <v>2</v>
      </c>
      <c r="D3" s="11" t="s">
        <v>3</v>
      </c>
      <c r="E3" s="11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11" t="s">
        <v>9</v>
      </c>
    </row>
    <row r="4" spans="1:12" s="6" customFormat="1" x14ac:dyDescent="0.25">
      <c r="A4" s="5">
        <v>1</v>
      </c>
      <c r="B4" s="5">
        <v>17</v>
      </c>
      <c r="C4" s="7"/>
      <c r="D4" s="12" t="s">
        <v>269</v>
      </c>
      <c r="E4" s="12" t="s">
        <v>10</v>
      </c>
      <c r="F4" s="6" t="s">
        <v>11</v>
      </c>
      <c r="H4" s="6" t="s">
        <v>12</v>
      </c>
      <c r="I4" s="6" t="s">
        <v>13</v>
      </c>
      <c r="J4" s="12" t="s">
        <v>14</v>
      </c>
      <c r="K4" s="1">
        <f>LEN(D4)-LEN(SUBSTITUTE(D4,",",""))+1</f>
        <v>17</v>
      </c>
      <c r="L4" s="6">
        <f>B4-K4</f>
        <v>0</v>
      </c>
    </row>
    <row r="5" spans="1:12" s="6" customFormat="1" x14ac:dyDescent="0.25">
      <c r="A5" s="5">
        <v>2</v>
      </c>
      <c r="B5" s="5">
        <v>18</v>
      </c>
      <c r="C5" s="7"/>
      <c r="D5" s="17" t="s">
        <v>268</v>
      </c>
      <c r="E5" s="12" t="s">
        <v>10</v>
      </c>
      <c r="F5" s="6" t="s">
        <v>15</v>
      </c>
      <c r="H5" s="6" t="s">
        <v>16</v>
      </c>
      <c r="I5" s="6" t="s">
        <v>17</v>
      </c>
      <c r="J5" s="12" t="s">
        <v>18</v>
      </c>
      <c r="K5" s="1">
        <f t="shared" ref="K5:K68" si="0">LEN(D5)-LEN(SUBSTITUTE(D5,",",""))+1</f>
        <v>18</v>
      </c>
      <c r="L5" s="6">
        <f t="shared" ref="L5:L68" si="1">B5-K5</f>
        <v>0</v>
      </c>
    </row>
    <row r="6" spans="1:12" s="6" customFormat="1" x14ac:dyDescent="0.25">
      <c r="A6" s="5">
        <v>3</v>
      </c>
      <c r="B6" s="5">
        <v>2</v>
      </c>
      <c r="C6" s="7"/>
      <c r="D6" s="14" t="s">
        <v>74</v>
      </c>
      <c r="E6" s="12" t="s">
        <v>35</v>
      </c>
      <c r="F6" s="6" t="s">
        <v>36</v>
      </c>
      <c r="H6" s="6" t="s">
        <v>25</v>
      </c>
      <c r="I6" s="6" t="s">
        <v>37</v>
      </c>
      <c r="J6" s="12" t="s">
        <v>14</v>
      </c>
      <c r="K6" s="1">
        <f t="shared" si="0"/>
        <v>2</v>
      </c>
      <c r="L6" s="6">
        <f t="shared" si="1"/>
        <v>0</v>
      </c>
    </row>
    <row r="7" spans="1:12" s="6" customFormat="1" x14ac:dyDescent="0.25">
      <c r="A7" s="5">
        <v>4</v>
      </c>
      <c r="B7" s="5">
        <v>7</v>
      </c>
      <c r="C7" s="7"/>
      <c r="D7" s="14" t="s">
        <v>72</v>
      </c>
      <c r="E7" s="12" t="s">
        <v>23</v>
      </c>
      <c r="F7" s="6" t="s">
        <v>24</v>
      </c>
      <c r="H7" s="6" t="s">
        <v>25</v>
      </c>
      <c r="I7" s="6" t="s">
        <v>26</v>
      </c>
      <c r="J7" s="12" t="s">
        <v>18</v>
      </c>
      <c r="K7" s="1">
        <f t="shared" si="0"/>
        <v>7</v>
      </c>
      <c r="L7" s="6">
        <f t="shared" si="1"/>
        <v>0</v>
      </c>
    </row>
    <row r="8" spans="1:12" s="6" customFormat="1" x14ac:dyDescent="0.25">
      <c r="A8" s="5">
        <v>5</v>
      </c>
      <c r="B8" s="2">
        <v>7</v>
      </c>
      <c r="C8" s="9"/>
      <c r="D8" s="1" t="s">
        <v>110</v>
      </c>
      <c r="E8" s="1" t="s">
        <v>111</v>
      </c>
      <c r="F8" s="6" t="s">
        <v>112</v>
      </c>
      <c r="G8" s="8"/>
      <c r="H8" s="8" t="s">
        <v>27</v>
      </c>
      <c r="I8" s="8" t="s">
        <v>113</v>
      </c>
      <c r="J8" s="8" t="s">
        <v>18</v>
      </c>
      <c r="K8" s="1">
        <f t="shared" si="0"/>
        <v>7</v>
      </c>
      <c r="L8" s="6">
        <f t="shared" si="1"/>
        <v>0</v>
      </c>
    </row>
    <row r="9" spans="1:12" s="6" customFormat="1" x14ac:dyDescent="0.25">
      <c r="A9" s="5">
        <v>6</v>
      </c>
      <c r="B9" s="5">
        <v>1</v>
      </c>
      <c r="C9" s="7"/>
      <c r="D9" s="14" t="s">
        <v>73</v>
      </c>
      <c r="E9" s="12" t="s">
        <v>31</v>
      </c>
      <c r="F9" s="6" t="s">
        <v>32</v>
      </c>
      <c r="H9" s="6" t="s">
        <v>16</v>
      </c>
      <c r="I9" s="6" t="s">
        <v>33</v>
      </c>
      <c r="J9" s="12" t="s">
        <v>34</v>
      </c>
      <c r="K9" s="1">
        <f t="shared" si="0"/>
        <v>1</v>
      </c>
      <c r="L9" s="6">
        <f t="shared" si="1"/>
        <v>0</v>
      </c>
    </row>
    <row r="10" spans="1:12" s="6" customFormat="1" ht="17.25" customHeight="1" x14ac:dyDescent="0.25">
      <c r="A10" s="5">
        <v>7</v>
      </c>
      <c r="B10" s="2">
        <v>3</v>
      </c>
      <c r="C10" s="9"/>
      <c r="D10" s="1" t="s">
        <v>207</v>
      </c>
      <c r="E10" s="1" t="s">
        <v>89</v>
      </c>
      <c r="F10" s="6" t="s">
        <v>90</v>
      </c>
      <c r="G10" s="8"/>
      <c r="H10" s="10" t="s">
        <v>91</v>
      </c>
      <c r="I10" s="8" t="s">
        <v>92</v>
      </c>
      <c r="J10" s="1" t="s">
        <v>98</v>
      </c>
      <c r="K10" s="1">
        <f t="shared" si="0"/>
        <v>3</v>
      </c>
      <c r="L10" s="6">
        <f t="shared" si="1"/>
        <v>0</v>
      </c>
    </row>
    <row r="11" spans="1:12" s="6" customFormat="1" x14ac:dyDescent="0.25">
      <c r="A11" s="5">
        <v>8</v>
      </c>
      <c r="B11" s="2">
        <v>1</v>
      </c>
      <c r="C11" s="9"/>
      <c r="D11" s="1" t="s">
        <v>304</v>
      </c>
      <c r="E11" s="1" t="s">
        <v>148</v>
      </c>
      <c r="F11" s="6" t="s">
        <v>149</v>
      </c>
      <c r="G11" s="8"/>
      <c r="H11" s="8" t="s">
        <v>12</v>
      </c>
      <c r="I11" s="8" t="s">
        <v>150</v>
      </c>
      <c r="J11" s="1" t="s">
        <v>151</v>
      </c>
      <c r="K11" s="1">
        <f t="shared" si="0"/>
        <v>1</v>
      </c>
      <c r="L11" s="6">
        <f t="shared" si="1"/>
        <v>0</v>
      </c>
    </row>
    <row r="12" spans="1:12" s="6" customFormat="1" x14ac:dyDescent="0.25">
      <c r="A12" s="5">
        <v>9</v>
      </c>
      <c r="B12" s="2">
        <v>2</v>
      </c>
      <c r="C12" s="9"/>
      <c r="D12" s="1" t="s">
        <v>270</v>
      </c>
      <c r="E12" s="1" t="s">
        <v>272</v>
      </c>
      <c r="F12" s="6" t="s">
        <v>295</v>
      </c>
      <c r="G12" s="8"/>
      <c r="H12" s="8" t="s">
        <v>297</v>
      </c>
      <c r="I12" s="8" t="s">
        <v>294</v>
      </c>
      <c r="J12" s="1" t="s">
        <v>215</v>
      </c>
      <c r="K12" s="1">
        <f t="shared" si="0"/>
        <v>2</v>
      </c>
      <c r="L12" s="6">
        <f t="shared" si="1"/>
        <v>0</v>
      </c>
    </row>
    <row r="13" spans="1:12" s="6" customFormat="1" x14ac:dyDescent="0.25">
      <c r="A13" s="5">
        <v>10</v>
      </c>
      <c r="B13" s="2">
        <v>2</v>
      </c>
      <c r="C13" s="9"/>
      <c r="D13" s="1" t="s">
        <v>271</v>
      </c>
      <c r="E13" s="1" t="s">
        <v>273</v>
      </c>
      <c r="F13" s="6" t="s">
        <v>296</v>
      </c>
      <c r="G13" s="8"/>
      <c r="H13" s="8" t="s">
        <v>297</v>
      </c>
      <c r="I13" s="8" t="s">
        <v>293</v>
      </c>
      <c r="J13" s="1" t="s">
        <v>215</v>
      </c>
      <c r="K13" s="1">
        <f t="shared" si="0"/>
        <v>2</v>
      </c>
      <c r="L13" s="6">
        <f t="shared" si="1"/>
        <v>0</v>
      </c>
    </row>
    <row r="14" spans="1:12" s="6" customFormat="1" x14ac:dyDescent="0.25">
      <c r="A14" s="5">
        <v>11</v>
      </c>
      <c r="B14" s="2">
        <v>1</v>
      </c>
      <c r="C14" s="9"/>
      <c r="D14" s="1" t="s">
        <v>143</v>
      </c>
      <c r="E14" s="1" t="s">
        <v>214</v>
      </c>
      <c r="F14" s="6" t="s">
        <v>144</v>
      </c>
      <c r="G14" s="8"/>
      <c r="H14" s="8" t="s">
        <v>128</v>
      </c>
      <c r="I14" s="8" t="s">
        <v>145</v>
      </c>
      <c r="J14" s="1" t="s">
        <v>98</v>
      </c>
      <c r="K14" s="1">
        <f t="shared" si="0"/>
        <v>1</v>
      </c>
      <c r="L14" s="6">
        <f t="shared" si="1"/>
        <v>0</v>
      </c>
    </row>
    <row r="15" spans="1:12" s="6" customFormat="1" ht="30" x14ac:dyDescent="0.25">
      <c r="A15" s="5">
        <v>12</v>
      </c>
      <c r="B15" s="2">
        <v>1</v>
      </c>
      <c r="C15" s="9"/>
      <c r="D15" s="1" t="s">
        <v>264</v>
      </c>
      <c r="E15" s="1" t="s">
        <v>265</v>
      </c>
      <c r="F15" s="16" t="s">
        <v>267</v>
      </c>
      <c r="G15" s="8"/>
      <c r="H15" s="8" t="s">
        <v>128</v>
      </c>
      <c r="I15" s="8" t="s">
        <v>266</v>
      </c>
      <c r="J15" s="1"/>
      <c r="K15" s="1">
        <f t="shared" si="0"/>
        <v>1</v>
      </c>
      <c r="L15" s="6">
        <f t="shared" si="1"/>
        <v>0</v>
      </c>
    </row>
    <row r="16" spans="1:12" s="6" customFormat="1" x14ac:dyDescent="0.25">
      <c r="A16" s="5">
        <v>13</v>
      </c>
      <c r="B16" s="2">
        <v>1</v>
      </c>
      <c r="C16" s="9"/>
      <c r="D16" s="1" t="s">
        <v>176</v>
      </c>
      <c r="E16" s="1" t="s">
        <v>177</v>
      </c>
      <c r="F16" s="8" t="s">
        <v>238</v>
      </c>
      <c r="G16" s="8"/>
      <c r="H16" s="8"/>
      <c r="I16" s="8" t="s">
        <v>239</v>
      </c>
      <c r="J16" s="1" t="s">
        <v>237</v>
      </c>
      <c r="K16" s="1">
        <f t="shared" si="0"/>
        <v>1</v>
      </c>
      <c r="L16" s="6">
        <f t="shared" si="1"/>
        <v>0</v>
      </c>
    </row>
    <row r="17" spans="1:12" ht="13.5" customHeight="1" x14ac:dyDescent="0.25">
      <c r="A17" s="5">
        <v>14</v>
      </c>
      <c r="B17" s="2">
        <v>1</v>
      </c>
      <c r="D17" s="1" t="s">
        <v>163</v>
      </c>
      <c r="E17" s="1" t="s">
        <v>164</v>
      </c>
      <c r="F17" s="6" t="s">
        <v>165</v>
      </c>
      <c r="H17" s="8" t="s">
        <v>128</v>
      </c>
      <c r="I17" s="8" t="s">
        <v>166</v>
      </c>
      <c r="J17" s="1" t="s">
        <v>215</v>
      </c>
      <c r="K17" s="1">
        <f t="shared" si="0"/>
        <v>1</v>
      </c>
      <c r="L17" s="6">
        <f t="shared" si="1"/>
        <v>0</v>
      </c>
    </row>
    <row r="18" spans="1:12" ht="13.5" customHeight="1" x14ac:dyDescent="0.25">
      <c r="A18" s="5">
        <v>15</v>
      </c>
      <c r="B18" s="5">
        <v>2</v>
      </c>
      <c r="C18" s="7"/>
      <c r="D18" s="14" t="s">
        <v>208</v>
      </c>
      <c r="E18" s="12" t="s">
        <v>28</v>
      </c>
      <c r="F18" s="6" t="s">
        <v>29</v>
      </c>
      <c r="G18" s="6"/>
      <c r="H18" s="6" t="s">
        <v>27</v>
      </c>
      <c r="I18" s="6" t="s">
        <v>30</v>
      </c>
      <c r="J18" s="12" t="s">
        <v>14</v>
      </c>
      <c r="K18" s="1">
        <f t="shared" si="0"/>
        <v>2</v>
      </c>
      <c r="L18" s="6">
        <f t="shared" si="1"/>
        <v>0</v>
      </c>
    </row>
    <row r="19" spans="1:12" x14ac:dyDescent="0.25">
      <c r="A19" s="5">
        <v>16</v>
      </c>
      <c r="B19" s="5">
        <v>15</v>
      </c>
      <c r="C19" s="7"/>
      <c r="D19" s="14" t="s">
        <v>71</v>
      </c>
      <c r="E19" s="12" t="s">
        <v>19</v>
      </c>
      <c r="F19" s="6" t="s">
        <v>20</v>
      </c>
      <c r="G19" s="6"/>
      <c r="H19" s="6" t="s">
        <v>12</v>
      </c>
      <c r="I19" s="6" t="s">
        <v>21</v>
      </c>
      <c r="J19" s="12" t="s">
        <v>22</v>
      </c>
      <c r="K19" s="1">
        <f t="shared" si="0"/>
        <v>15</v>
      </c>
      <c r="L19" s="6">
        <f t="shared" si="1"/>
        <v>0</v>
      </c>
    </row>
    <row r="20" spans="1:12" s="6" customFormat="1" ht="30" x14ac:dyDescent="0.25">
      <c r="A20" s="5">
        <v>17</v>
      </c>
      <c r="B20" s="2">
        <v>3</v>
      </c>
      <c r="C20" s="9"/>
      <c r="D20" s="1" t="s">
        <v>172</v>
      </c>
      <c r="E20" s="1" t="s">
        <v>173</v>
      </c>
      <c r="F20" s="16" t="s">
        <v>275</v>
      </c>
      <c r="G20" s="8"/>
      <c r="H20" s="8"/>
      <c r="I20" s="8" t="s">
        <v>274</v>
      </c>
      <c r="J20" s="1" t="s">
        <v>151</v>
      </c>
      <c r="K20" s="1">
        <f t="shared" si="0"/>
        <v>3</v>
      </c>
      <c r="L20" s="6">
        <f t="shared" si="1"/>
        <v>0</v>
      </c>
    </row>
    <row r="21" spans="1:12" x14ac:dyDescent="0.25">
      <c r="A21" s="5">
        <v>18</v>
      </c>
      <c r="B21" s="2">
        <v>1</v>
      </c>
      <c r="D21" s="1" t="s">
        <v>93</v>
      </c>
      <c r="E21" s="1" t="s">
        <v>94</v>
      </c>
      <c r="F21" s="6" t="s">
        <v>90</v>
      </c>
      <c r="H21" s="8" t="s">
        <v>95</v>
      </c>
      <c r="I21" s="8" t="s">
        <v>96</v>
      </c>
      <c r="J21" s="1" t="s">
        <v>98</v>
      </c>
      <c r="K21" s="1">
        <f t="shared" si="0"/>
        <v>1</v>
      </c>
      <c r="L21" s="6">
        <f t="shared" si="1"/>
        <v>0</v>
      </c>
    </row>
    <row r="22" spans="1:12" x14ac:dyDescent="0.25">
      <c r="A22" s="5">
        <v>19</v>
      </c>
      <c r="B22" s="2">
        <v>1</v>
      </c>
      <c r="D22" s="1" t="s">
        <v>168</v>
      </c>
      <c r="E22" s="1" t="s">
        <v>169</v>
      </c>
      <c r="F22" s="6" t="s">
        <v>170</v>
      </c>
      <c r="H22" s="8" t="s">
        <v>12</v>
      </c>
      <c r="I22" s="8" t="s">
        <v>171</v>
      </c>
      <c r="J22" s="1" t="s">
        <v>98</v>
      </c>
      <c r="K22" s="1">
        <f t="shared" si="0"/>
        <v>1</v>
      </c>
      <c r="L22" s="6">
        <f t="shared" si="1"/>
        <v>0</v>
      </c>
    </row>
    <row r="23" spans="1:12" x14ac:dyDescent="0.25">
      <c r="A23" s="5">
        <v>20</v>
      </c>
      <c r="B23" s="2">
        <v>1</v>
      </c>
      <c r="C23" s="9" t="s">
        <v>124</v>
      </c>
      <c r="D23" s="1" t="s">
        <v>125</v>
      </c>
      <c r="E23" s="1" t="s">
        <v>126</v>
      </c>
      <c r="F23" s="6" t="s">
        <v>127</v>
      </c>
      <c r="H23" s="8" t="s">
        <v>128</v>
      </c>
      <c r="I23" s="8" t="s">
        <v>129</v>
      </c>
      <c r="J23" s="1" t="s">
        <v>98</v>
      </c>
      <c r="K23" s="1">
        <f t="shared" si="0"/>
        <v>1</v>
      </c>
      <c r="L23" s="6">
        <f t="shared" si="1"/>
        <v>0</v>
      </c>
    </row>
    <row r="24" spans="1:12" ht="18" customHeight="1" x14ac:dyDescent="0.25">
      <c r="A24" s="5">
        <v>21</v>
      </c>
      <c r="B24" s="2">
        <v>1</v>
      </c>
      <c r="D24" s="1" t="s">
        <v>226</v>
      </c>
      <c r="E24" s="1" t="s">
        <v>227</v>
      </c>
      <c r="F24" s="16" t="s">
        <v>298</v>
      </c>
      <c r="J24" s="1" t="s">
        <v>224</v>
      </c>
      <c r="K24" s="1">
        <f t="shared" si="0"/>
        <v>1</v>
      </c>
      <c r="L24" s="6">
        <f t="shared" si="1"/>
        <v>0</v>
      </c>
    </row>
    <row r="25" spans="1:12" x14ac:dyDescent="0.25">
      <c r="A25" s="5"/>
      <c r="B25" s="2">
        <v>1</v>
      </c>
      <c r="D25" s="1" t="s">
        <v>306</v>
      </c>
      <c r="E25" s="1" t="s">
        <v>305</v>
      </c>
      <c r="F25" s="16"/>
      <c r="K25" s="1">
        <f t="shared" si="0"/>
        <v>1</v>
      </c>
      <c r="L25" s="6">
        <f t="shared" si="1"/>
        <v>0</v>
      </c>
    </row>
    <row r="26" spans="1:12" ht="16.5" customHeight="1" x14ac:dyDescent="0.25">
      <c r="A26" s="5">
        <v>22</v>
      </c>
      <c r="B26" s="2">
        <v>1</v>
      </c>
      <c r="D26" s="1" t="s">
        <v>167</v>
      </c>
      <c r="E26" s="8" t="s">
        <v>240</v>
      </c>
      <c r="F26" s="8" t="s">
        <v>241</v>
      </c>
      <c r="H26" s="8" t="s">
        <v>242</v>
      </c>
      <c r="I26" s="8" t="s">
        <v>240</v>
      </c>
      <c r="J26" s="8" t="s">
        <v>243</v>
      </c>
      <c r="K26" s="1">
        <f t="shared" si="0"/>
        <v>1</v>
      </c>
      <c r="L26" s="6">
        <f t="shared" si="1"/>
        <v>0</v>
      </c>
    </row>
    <row r="27" spans="1:12" ht="15.75" customHeight="1" x14ac:dyDescent="0.25">
      <c r="A27" s="5">
        <v>23</v>
      </c>
      <c r="B27" s="2">
        <v>1</v>
      </c>
      <c r="D27" s="1" t="s">
        <v>78</v>
      </c>
      <c r="E27" s="13" t="s">
        <v>38</v>
      </c>
      <c r="F27" s="6" t="s">
        <v>39</v>
      </c>
      <c r="H27" s="10" t="s">
        <v>40</v>
      </c>
      <c r="I27" s="10" t="s">
        <v>38</v>
      </c>
      <c r="J27" s="13" t="s">
        <v>41</v>
      </c>
      <c r="K27" s="1">
        <f t="shared" si="0"/>
        <v>1</v>
      </c>
      <c r="L27" s="6">
        <f t="shared" si="1"/>
        <v>0</v>
      </c>
    </row>
    <row r="28" spans="1:12" x14ac:dyDescent="0.25">
      <c r="A28" s="5">
        <v>24</v>
      </c>
      <c r="B28" s="2">
        <v>4</v>
      </c>
      <c r="D28" s="1" t="s">
        <v>82</v>
      </c>
      <c r="E28" s="13" t="s">
        <v>66</v>
      </c>
      <c r="F28" s="6" t="s">
        <v>67</v>
      </c>
      <c r="H28" s="10" t="s">
        <v>68</v>
      </c>
      <c r="I28" s="10" t="s">
        <v>66</v>
      </c>
      <c r="J28" s="13" t="s">
        <v>69</v>
      </c>
      <c r="K28" s="1">
        <f t="shared" si="0"/>
        <v>4</v>
      </c>
      <c r="L28" s="6">
        <f t="shared" si="1"/>
        <v>0</v>
      </c>
    </row>
    <row r="29" spans="1:12" x14ac:dyDescent="0.25">
      <c r="A29" s="5">
        <v>25</v>
      </c>
      <c r="B29" s="2">
        <v>1</v>
      </c>
      <c r="D29" s="1" t="s">
        <v>83</v>
      </c>
      <c r="E29" s="8" t="s">
        <v>84</v>
      </c>
      <c r="F29" s="6" t="s">
        <v>85</v>
      </c>
      <c r="H29" s="8" t="s">
        <v>86</v>
      </c>
      <c r="I29" s="8" t="s">
        <v>87</v>
      </c>
      <c r="J29" s="1" t="s">
        <v>88</v>
      </c>
      <c r="K29" s="1">
        <f t="shared" si="0"/>
        <v>1</v>
      </c>
      <c r="L29" s="6">
        <f t="shared" si="1"/>
        <v>0</v>
      </c>
    </row>
    <row r="30" spans="1:12" x14ac:dyDescent="0.25">
      <c r="A30" s="5">
        <v>26</v>
      </c>
      <c r="B30" s="2">
        <v>1</v>
      </c>
      <c r="D30" s="1" t="s">
        <v>161</v>
      </c>
      <c r="E30" s="8" t="s">
        <v>244</v>
      </c>
      <c r="F30" s="8" t="s">
        <v>245</v>
      </c>
      <c r="H30" s="8" t="s">
        <v>68</v>
      </c>
      <c r="I30" s="8" t="s">
        <v>244</v>
      </c>
      <c r="J30" s="1" t="s">
        <v>69</v>
      </c>
      <c r="K30" s="1">
        <f t="shared" si="0"/>
        <v>1</v>
      </c>
      <c r="L30" s="6">
        <f t="shared" si="1"/>
        <v>0</v>
      </c>
    </row>
    <row r="31" spans="1:12" x14ac:dyDescent="0.25">
      <c r="A31" s="5">
        <v>27</v>
      </c>
      <c r="B31" s="2">
        <v>4</v>
      </c>
      <c r="D31" s="1" t="s">
        <v>179</v>
      </c>
      <c r="E31" s="8" t="s">
        <v>229</v>
      </c>
      <c r="F31" s="6" t="s">
        <v>181</v>
      </c>
      <c r="H31" s="8" t="s">
        <v>182</v>
      </c>
      <c r="I31" s="8" t="s">
        <v>180</v>
      </c>
      <c r="J31" s="8" t="s">
        <v>183</v>
      </c>
      <c r="K31" s="1">
        <f t="shared" si="0"/>
        <v>4</v>
      </c>
      <c r="L31" s="6">
        <f t="shared" si="1"/>
        <v>0</v>
      </c>
    </row>
    <row r="32" spans="1:12" x14ac:dyDescent="0.25">
      <c r="A32" s="5">
        <v>28</v>
      </c>
      <c r="B32" s="2">
        <v>1</v>
      </c>
      <c r="D32" s="1" t="s">
        <v>156</v>
      </c>
      <c r="E32" s="8" t="s">
        <v>244</v>
      </c>
      <c r="F32" s="8" t="s">
        <v>245</v>
      </c>
      <c r="H32" s="8" t="s">
        <v>68</v>
      </c>
      <c r="I32" s="8" t="s">
        <v>244</v>
      </c>
      <c r="J32" s="1" t="s">
        <v>69</v>
      </c>
      <c r="K32" s="1">
        <f t="shared" si="0"/>
        <v>1</v>
      </c>
      <c r="L32" s="6">
        <f t="shared" si="1"/>
        <v>0</v>
      </c>
    </row>
    <row r="33" spans="1:12" x14ac:dyDescent="0.25">
      <c r="A33" s="5">
        <v>29</v>
      </c>
      <c r="B33" s="2">
        <v>1</v>
      </c>
      <c r="D33" s="1" t="s">
        <v>178</v>
      </c>
      <c r="E33" s="8" t="s">
        <v>66</v>
      </c>
      <c r="F33" s="8" t="s">
        <v>67</v>
      </c>
      <c r="H33" s="8" t="s">
        <v>68</v>
      </c>
      <c r="I33" s="8" t="s">
        <v>66</v>
      </c>
      <c r="J33" s="1" t="s">
        <v>69</v>
      </c>
      <c r="K33" s="1">
        <f t="shared" si="0"/>
        <v>1</v>
      </c>
      <c r="L33" s="6">
        <f t="shared" si="1"/>
        <v>0</v>
      </c>
    </row>
    <row r="34" spans="1:12" x14ac:dyDescent="0.25">
      <c r="A34" s="5">
        <v>30</v>
      </c>
      <c r="B34" s="2">
        <v>4</v>
      </c>
      <c r="D34" s="1" t="s">
        <v>159</v>
      </c>
      <c r="E34" s="1" t="s">
        <v>160</v>
      </c>
      <c r="F34" s="6" t="s">
        <v>211</v>
      </c>
      <c r="I34" s="8" t="s">
        <v>210</v>
      </c>
      <c r="J34" s="1" t="s">
        <v>69</v>
      </c>
      <c r="K34" s="1">
        <f t="shared" si="0"/>
        <v>4</v>
      </c>
      <c r="L34" s="6">
        <f t="shared" si="1"/>
        <v>0</v>
      </c>
    </row>
    <row r="35" spans="1:12" x14ac:dyDescent="0.25">
      <c r="A35" s="5">
        <v>31</v>
      </c>
      <c r="B35" s="2">
        <v>1</v>
      </c>
      <c r="D35" s="1" t="s">
        <v>188</v>
      </c>
      <c r="E35" s="8" t="s">
        <v>190</v>
      </c>
      <c r="F35" s="6" t="s">
        <v>191</v>
      </c>
      <c r="H35" s="8" t="s">
        <v>192</v>
      </c>
      <c r="I35" s="8" t="s">
        <v>189</v>
      </c>
      <c r="J35" s="8" t="s">
        <v>193</v>
      </c>
      <c r="K35" s="1">
        <f t="shared" si="0"/>
        <v>1</v>
      </c>
      <c r="L35" s="6">
        <f t="shared" si="1"/>
        <v>0</v>
      </c>
    </row>
    <row r="36" spans="1:12" x14ac:dyDescent="0.25">
      <c r="A36" s="5">
        <v>32</v>
      </c>
      <c r="B36" s="2">
        <v>3</v>
      </c>
      <c r="D36" s="1" t="s">
        <v>202</v>
      </c>
      <c r="E36" s="1" t="s">
        <v>203</v>
      </c>
      <c r="F36" s="6" t="s">
        <v>285</v>
      </c>
      <c r="I36" s="8" t="s">
        <v>284</v>
      </c>
      <c r="J36" s="1" t="s">
        <v>286</v>
      </c>
      <c r="K36" s="1">
        <f t="shared" si="0"/>
        <v>3</v>
      </c>
      <c r="L36" s="6">
        <f t="shared" si="1"/>
        <v>0</v>
      </c>
    </row>
    <row r="37" spans="1:12" x14ac:dyDescent="0.25">
      <c r="A37" s="5">
        <v>33</v>
      </c>
      <c r="B37" s="2">
        <v>1</v>
      </c>
      <c r="D37" s="1" t="s">
        <v>194</v>
      </c>
      <c r="E37" s="1" t="s">
        <v>195</v>
      </c>
      <c r="F37" s="6" t="s">
        <v>197</v>
      </c>
      <c r="H37" s="8" t="s">
        <v>196</v>
      </c>
      <c r="I37" s="8" t="s">
        <v>198</v>
      </c>
      <c r="J37" s="1" t="s">
        <v>199</v>
      </c>
      <c r="K37" s="1">
        <f t="shared" si="0"/>
        <v>1</v>
      </c>
      <c r="L37" s="6">
        <f t="shared" si="1"/>
        <v>0</v>
      </c>
    </row>
    <row r="38" spans="1:12" x14ac:dyDescent="0.25">
      <c r="A38" s="5">
        <v>34</v>
      </c>
      <c r="B38" s="2">
        <v>3</v>
      </c>
      <c r="D38" s="1" t="s">
        <v>204</v>
      </c>
      <c r="F38" s="6" t="s">
        <v>277</v>
      </c>
      <c r="H38" s="8" t="s">
        <v>205</v>
      </c>
      <c r="I38" s="8" t="s">
        <v>276</v>
      </c>
      <c r="J38" s="1" t="s">
        <v>216</v>
      </c>
      <c r="K38" s="1">
        <f t="shared" si="0"/>
        <v>3</v>
      </c>
      <c r="L38" s="6">
        <f t="shared" si="1"/>
        <v>0</v>
      </c>
    </row>
    <row r="39" spans="1:12" x14ac:dyDescent="0.25">
      <c r="A39" s="5">
        <v>35</v>
      </c>
      <c r="B39" s="2">
        <v>2</v>
      </c>
      <c r="D39" s="1" t="s">
        <v>233</v>
      </c>
      <c r="F39" s="6" t="s">
        <v>320</v>
      </c>
      <c r="J39" s="1" t="s">
        <v>79</v>
      </c>
      <c r="K39" s="1">
        <f t="shared" si="0"/>
        <v>2</v>
      </c>
      <c r="L39" s="6">
        <f t="shared" si="1"/>
        <v>0</v>
      </c>
    </row>
    <row r="40" spans="1:12" x14ac:dyDescent="0.25">
      <c r="A40" s="5">
        <v>36</v>
      </c>
      <c r="B40" s="2">
        <v>1</v>
      </c>
      <c r="D40" s="1" t="s">
        <v>234</v>
      </c>
      <c r="E40" s="13"/>
      <c r="F40" s="6" t="s">
        <v>235</v>
      </c>
      <c r="H40" s="10"/>
      <c r="I40" s="10"/>
      <c r="J40" s="1" t="s">
        <v>79</v>
      </c>
      <c r="K40" s="1">
        <f t="shared" si="0"/>
        <v>1</v>
      </c>
      <c r="L40" s="6">
        <f t="shared" si="1"/>
        <v>0</v>
      </c>
    </row>
    <row r="41" spans="1:12" x14ac:dyDescent="0.25">
      <c r="A41" s="5">
        <v>37</v>
      </c>
      <c r="B41" s="2">
        <v>1</v>
      </c>
      <c r="D41" s="1" t="s">
        <v>81</v>
      </c>
      <c r="F41" s="6" t="s">
        <v>236</v>
      </c>
      <c r="I41" s="19"/>
      <c r="J41" s="1" t="s">
        <v>80</v>
      </c>
      <c r="K41" s="1">
        <f t="shared" si="0"/>
        <v>1</v>
      </c>
      <c r="L41" s="6">
        <f t="shared" si="1"/>
        <v>0</v>
      </c>
    </row>
    <row r="42" spans="1:12" x14ac:dyDescent="0.25">
      <c r="A42" s="5">
        <v>38</v>
      </c>
      <c r="B42" s="2">
        <v>1</v>
      </c>
      <c r="D42" s="1" t="s">
        <v>200</v>
      </c>
      <c r="E42" s="1" t="s">
        <v>201</v>
      </c>
      <c r="F42" s="6" t="s">
        <v>247</v>
      </c>
      <c r="I42" s="8" t="s">
        <v>246</v>
      </c>
      <c r="J42" s="1" t="s">
        <v>221</v>
      </c>
      <c r="K42" s="1">
        <f t="shared" si="0"/>
        <v>1</v>
      </c>
      <c r="L42" s="6">
        <f t="shared" si="1"/>
        <v>0</v>
      </c>
    </row>
    <row r="43" spans="1:12" x14ac:dyDescent="0.25">
      <c r="A43" s="5">
        <v>39</v>
      </c>
      <c r="B43" s="2">
        <v>2</v>
      </c>
      <c r="D43" s="1" t="s">
        <v>186</v>
      </c>
      <c r="E43" s="1" t="s">
        <v>230</v>
      </c>
      <c r="F43" s="6" t="s">
        <v>314</v>
      </c>
      <c r="J43" s="1" t="s">
        <v>218</v>
      </c>
      <c r="K43" s="1">
        <f t="shared" si="0"/>
        <v>2</v>
      </c>
      <c r="L43" s="6">
        <f t="shared" si="1"/>
        <v>0</v>
      </c>
    </row>
    <row r="44" spans="1:12" x14ac:dyDescent="0.25">
      <c r="A44" s="5">
        <v>40</v>
      </c>
      <c r="B44" s="2">
        <v>1</v>
      </c>
      <c r="D44" s="1" t="s">
        <v>316</v>
      </c>
      <c r="F44" s="6" t="s">
        <v>317</v>
      </c>
      <c r="J44" s="1" t="s">
        <v>219</v>
      </c>
      <c r="K44" s="1">
        <f>LEN(D44)-LEN(SUBSTITUTE(D44,",",""))+1</f>
        <v>1</v>
      </c>
      <c r="L44" s="6">
        <f>B44-K44</f>
        <v>0</v>
      </c>
    </row>
    <row r="45" spans="1:12" x14ac:dyDescent="0.25">
      <c r="A45" s="5">
        <v>40</v>
      </c>
      <c r="B45" s="2">
        <v>1</v>
      </c>
      <c r="D45" s="1" t="s">
        <v>315</v>
      </c>
      <c r="F45" s="6" t="s">
        <v>318</v>
      </c>
      <c r="J45" s="1" t="s">
        <v>219</v>
      </c>
      <c r="K45" s="1">
        <f t="shared" si="0"/>
        <v>1</v>
      </c>
      <c r="L45" s="6">
        <f t="shared" si="1"/>
        <v>0</v>
      </c>
    </row>
    <row r="46" spans="1:12" x14ac:dyDescent="0.25">
      <c r="A46" s="5">
        <v>41</v>
      </c>
      <c r="B46" s="2">
        <v>1</v>
      </c>
      <c r="D46" s="1" t="s">
        <v>228</v>
      </c>
      <c r="E46" s="1" t="s">
        <v>310</v>
      </c>
      <c r="F46" s="6" t="s">
        <v>309</v>
      </c>
      <c r="I46" s="20" t="s">
        <v>308</v>
      </c>
      <c r="J46" s="1" t="s">
        <v>311</v>
      </c>
      <c r="K46" s="1">
        <f t="shared" si="0"/>
        <v>1</v>
      </c>
      <c r="L46" s="6">
        <f t="shared" si="1"/>
        <v>0</v>
      </c>
    </row>
    <row r="47" spans="1:12" x14ac:dyDescent="0.25">
      <c r="A47" s="5">
        <v>42</v>
      </c>
      <c r="B47" s="2">
        <v>1</v>
      </c>
      <c r="D47" s="1" t="s">
        <v>278</v>
      </c>
      <c r="E47" s="1" t="s">
        <v>303</v>
      </c>
      <c r="F47" s="6" t="s">
        <v>302</v>
      </c>
      <c r="I47" s="8" t="s">
        <v>301</v>
      </c>
      <c r="J47" s="1" t="s">
        <v>307</v>
      </c>
      <c r="K47" s="1">
        <f t="shared" si="0"/>
        <v>1</v>
      </c>
      <c r="L47" s="6">
        <f t="shared" si="1"/>
        <v>0</v>
      </c>
    </row>
    <row r="48" spans="1:12" x14ac:dyDescent="0.25">
      <c r="A48" s="5">
        <v>43</v>
      </c>
      <c r="B48" s="2">
        <v>6</v>
      </c>
      <c r="D48" s="1" t="s">
        <v>206</v>
      </c>
      <c r="E48" s="1" t="s">
        <v>283</v>
      </c>
      <c r="F48" s="6" t="s">
        <v>282</v>
      </c>
      <c r="H48" s="8" t="s">
        <v>68</v>
      </c>
      <c r="I48" s="8" t="s">
        <v>281</v>
      </c>
      <c r="J48" s="1" t="s">
        <v>223</v>
      </c>
      <c r="K48" s="1">
        <f t="shared" si="0"/>
        <v>6</v>
      </c>
      <c r="L48" s="6">
        <f t="shared" si="1"/>
        <v>0</v>
      </c>
    </row>
    <row r="49" spans="1:12" ht="19.5" customHeight="1" x14ac:dyDescent="0.25">
      <c r="A49" s="5">
        <v>44</v>
      </c>
      <c r="B49" s="2">
        <v>18</v>
      </c>
      <c r="D49" s="1" t="s">
        <v>313</v>
      </c>
      <c r="E49" s="1" t="s">
        <v>97</v>
      </c>
      <c r="F49" s="6" t="s">
        <v>64</v>
      </c>
      <c r="H49" s="10" t="s">
        <v>44</v>
      </c>
      <c r="I49" s="10" t="s">
        <v>65</v>
      </c>
      <c r="J49" s="13" t="s">
        <v>42</v>
      </c>
      <c r="K49" s="1">
        <f t="shared" si="0"/>
        <v>18</v>
      </c>
      <c r="L49" s="6">
        <f t="shared" si="1"/>
        <v>0</v>
      </c>
    </row>
    <row r="50" spans="1:12" x14ac:dyDescent="0.25">
      <c r="A50" s="5">
        <v>45</v>
      </c>
      <c r="B50" s="2">
        <v>1</v>
      </c>
      <c r="D50" s="1" t="s">
        <v>174</v>
      </c>
      <c r="E50" s="1" t="s">
        <v>175</v>
      </c>
      <c r="F50" s="6"/>
      <c r="I50" s="18" t="s">
        <v>248</v>
      </c>
      <c r="J50" s="1" t="s">
        <v>213</v>
      </c>
      <c r="K50" s="1">
        <f t="shared" si="0"/>
        <v>1</v>
      </c>
      <c r="L50" s="6">
        <f t="shared" si="1"/>
        <v>0</v>
      </c>
    </row>
    <row r="51" spans="1:12" x14ac:dyDescent="0.25">
      <c r="A51" s="5">
        <v>46</v>
      </c>
      <c r="B51" s="2">
        <v>6</v>
      </c>
      <c r="D51" s="1" t="s">
        <v>258</v>
      </c>
      <c r="E51" s="12" t="s">
        <v>60</v>
      </c>
      <c r="F51" s="6" t="s">
        <v>61</v>
      </c>
      <c r="G51" s="6"/>
      <c r="H51" s="6" t="s">
        <v>62</v>
      </c>
      <c r="I51" s="6" t="s">
        <v>63</v>
      </c>
      <c r="J51" s="12" t="s">
        <v>42</v>
      </c>
      <c r="K51" s="1">
        <f t="shared" si="0"/>
        <v>6</v>
      </c>
      <c r="L51" s="6">
        <f t="shared" si="1"/>
        <v>0</v>
      </c>
    </row>
    <row r="52" spans="1:12" x14ac:dyDescent="0.25">
      <c r="A52" s="5">
        <v>48</v>
      </c>
      <c r="B52" s="5">
        <v>15</v>
      </c>
      <c r="C52" s="7"/>
      <c r="D52" s="14" t="s">
        <v>75</v>
      </c>
      <c r="E52" s="12" t="s">
        <v>51</v>
      </c>
      <c r="F52" s="6" t="s">
        <v>52</v>
      </c>
      <c r="G52" s="6"/>
      <c r="H52" s="6" t="s">
        <v>48</v>
      </c>
      <c r="I52" s="6" t="s">
        <v>53</v>
      </c>
      <c r="J52" s="12" t="s">
        <v>42</v>
      </c>
      <c r="K52" s="1">
        <f t="shared" si="0"/>
        <v>15</v>
      </c>
      <c r="L52" s="6">
        <f t="shared" si="1"/>
        <v>0</v>
      </c>
    </row>
    <row r="53" spans="1:12" x14ac:dyDescent="0.25">
      <c r="A53" s="5">
        <v>49</v>
      </c>
      <c r="B53" s="5">
        <v>15</v>
      </c>
      <c r="C53" s="7"/>
      <c r="D53" s="14" t="s">
        <v>76</v>
      </c>
      <c r="E53" s="12" t="s">
        <v>54</v>
      </c>
      <c r="F53" s="6" t="s">
        <v>55</v>
      </c>
      <c r="G53" s="6"/>
      <c r="H53" s="6" t="s">
        <v>48</v>
      </c>
      <c r="I53" s="6" t="s">
        <v>56</v>
      </c>
      <c r="J53" s="12" t="s">
        <v>42</v>
      </c>
      <c r="K53" s="1">
        <f t="shared" si="0"/>
        <v>15</v>
      </c>
      <c r="L53" s="6">
        <f t="shared" si="1"/>
        <v>0</v>
      </c>
    </row>
    <row r="54" spans="1:12" ht="16.5" customHeight="1" x14ac:dyDescent="0.25">
      <c r="A54" s="5">
        <v>50</v>
      </c>
      <c r="B54" s="5">
        <v>14</v>
      </c>
      <c r="C54" s="7"/>
      <c r="D54" s="15" t="s">
        <v>319</v>
      </c>
      <c r="E54" s="12" t="s">
        <v>57</v>
      </c>
      <c r="F54" s="6" t="s">
        <v>58</v>
      </c>
      <c r="G54" s="6"/>
      <c r="H54" s="6" t="s">
        <v>48</v>
      </c>
      <c r="I54" s="6" t="s">
        <v>59</v>
      </c>
      <c r="J54" s="12" t="s">
        <v>42</v>
      </c>
      <c r="K54" s="1">
        <f t="shared" si="0"/>
        <v>14</v>
      </c>
      <c r="L54" s="6">
        <f t="shared" si="1"/>
        <v>0</v>
      </c>
    </row>
    <row r="55" spans="1:12" x14ac:dyDescent="0.25">
      <c r="A55" s="5">
        <v>52</v>
      </c>
      <c r="B55" s="5">
        <v>14</v>
      </c>
      <c r="C55" s="7"/>
      <c r="D55" s="14" t="s">
        <v>107</v>
      </c>
      <c r="E55" s="12" t="s">
        <v>108</v>
      </c>
      <c r="F55" s="6" t="s">
        <v>43</v>
      </c>
      <c r="G55" s="6"/>
      <c r="H55" s="6" t="s">
        <v>44</v>
      </c>
      <c r="I55" s="6" t="s">
        <v>45</v>
      </c>
      <c r="J55" s="12" t="s">
        <v>46</v>
      </c>
      <c r="K55" s="1">
        <f t="shared" si="0"/>
        <v>14</v>
      </c>
      <c r="L55" s="6">
        <f t="shared" si="1"/>
        <v>0</v>
      </c>
    </row>
    <row r="56" spans="1:12" x14ac:dyDescent="0.25">
      <c r="A56" s="5">
        <v>53</v>
      </c>
      <c r="B56" s="2">
        <v>1</v>
      </c>
      <c r="D56" s="1" t="s">
        <v>104</v>
      </c>
      <c r="E56" s="1" t="s">
        <v>109</v>
      </c>
      <c r="F56" s="6" t="s">
        <v>105</v>
      </c>
      <c r="H56" s="8" t="s">
        <v>48</v>
      </c>
      <c r="I56" s="8" t="s">
        <v>106</v>
      </c>
      <c r="J56" s="8" t="s">
        <v>50</v>
      </c>
      <c r="K56" s="1">
        <f t="shared" si="0"/>
        <v>1</v>
      </c>
      <c r="L56" s="6">
        <f t="shared" si="1"/>
        <v>0</v>
      </c>
    </row>
    <row r="57" spans="1:12" x14ac:dyDescent="0.25">
      <c r="A57" s="5">
        <v>54</v>
      </c>
      <c r="B57" s="5">
        <v>7</v>
      </c>
      <c r="C57" s="7"/>
      <c r="D57" s="14" t="s">
        <v>77</v>
      </c>
      <c r="E57" s="12" t="s">
        <v>60</v>
      </c>
      <c r="F57" s="6" t="s">
        <v>61</v>
      </c>
      <c r="G57" s="6"/>
      <c r="H57" s="6" t="s">
        <v>62</v>
      </c>
      <c r="I57" s="6" t="s">
        <v>63</v>
      </c>
      <c r="J57" s="12" t="s">
        <v>42</v>
      </c>
      <c r="K57" s="1">
        <f t="shared" si="0"/>
        <v>7</v>
      </c>
      <c r="L57" s="6">
        <f t="shared" si="1"/>
        <v>0</v>
      </c>
    </row>
    <row r="58" spans="1:12" x14ac:dyDescent="0.25">
      <c r="A58" s="5">
        <v>55</v>
      </c>
      <c r="B58" s="2">
        <v>1</v>
      </c>
      <c r="D58" s="1" t="s">
        <v>130</v>
      </c>
      <c r="E58" s="1" t="s">
        <v>225</v>
      </c>
      <c r="F58" s="6" t="s">
        <v>131</v>
      </c>
      <c r="H58" s="8" t="s">
        <v>102</v>
      </c>
      <c r="I58" s="8" t="s">
        <v>132</v>
      </c>
      <c r="J58" s="1" t="s">
        <v>98</v>
      </c>
      <c r="K58" s="1">
        <f t="shared" si="0"/>
        <v>1</v>
      </c>
      <c r="L58" s="6">
        <f t="shared" si="1"/>
        <v>0</v>
      </c>
    </row>
    <row r="59" spans="1:12" x14ac:dyDescent="0.25">
      <c r="A59" s="5">
        <v>56</v>
      </c>
      <c r="B59" s="2">
        <v>2</v>
      </c>
      <c r="D59" s="1" t="s">
        <v>187</v>
      </c>
      <c r="E59" s="1" t="s">
        <v>263</v>
      </c>
      <c r="F59" s="6"/>
      <c r="I59" s="8" t="s">
        <v>262</v>
      </c>
      <c r="J59" s="1" t="s">
        <v>220</v>
      </c>
      <c r="K59" s="1">
        <f t="shared" si="0"/>
        <v>2</v>
      </c>
      <c r="L59" s="6">
        <f t="shared" si="1"/>
        <v>0</v>
      </c>
    </row>
    <row r="60" spans="1:12" x14ac:dyDescent="0.25">
      <c r="A60" s="5">
        <v>57</v>
      </c>
      <c r="B60" s="2">
        <v>1</v>
      </c>
      <c r="D60" s="1" t="s">
        <v>99</v>
      </c>
      <c r="E60" s="1" t="s">
        <v>100</v>
      </c>
      <c r="F60" s="6" t="s">
        <v>101</v>
      </c>
      <c r="H60" s="8" t="s">
        <v>102</v>
      </c>
      <c r="I60" s="8" t="s">
        <v>103</v>
      </c>
      <c r="J60" s="1" t="s">
        <v>98</v>
      </c>
      <c r="K60" s="1">
        <f t="shared" si="0"/>
        <v>1</v>
      </c>
      <c r="L60" s="6">
        <f t="shared" si="1"/>
        <v>0</v>
      </c>
    </row>
    <row r="61" spans="1:12" x14ac:dyDescent="0.25">
      <c r="A61" s="5">
        <v>58</v>
      </c>
      <c r="B61" s="2">
        <v>1</v>
      </c>
      <c r="D61" s="1" t="s">
        <v>133</v>
      </c>
      <c r="E61" s="1" t="s">
        <v>134</v>
      </c>
      <c r="F61" s="6" t="s">
        <v>135</v>
      </c>
      <c r="H61" s="8" t="s">
        <v>136</v>
      </c>
      <c r="I61" s="8" t="s">
        <v>137</v>
      </c>
      <c r="J61" s="1" t="s">
        <v>98</v>
      </c>
      <c r="K61" s="1">
        <f t="shared" si="0"/>
        <v>1</v>
      </c>
      <c r="L61" s="6">
        <f t="shared" si="1"/>
        <v>0</v>
      </c>
    </row>
    <row r="62" spans="1:12" x14ac:dyDescent="0.25">
      <c r="A62" s="5">
        <v>59</v>
      </c>
      <c r="B62" s="2">
        <v>1</v>
      </c>
      <c r="D62" s="1" t="s">
        <v>119</v>
      </c>
      <c r="E62" s="1" t="s">
        <v>120</v>
      </c>
      <c r="F62" s="6" t="s">
        <v>121</v>
      </c>
      <c r="H62" s="8" t="s">
        <v>122</v>
      </c>
      <c r="I62" s="8" t="s">
        <v>123</v>
      </c>
      <c r="J62" s="1" t="s">
        <v>98</v>
      </c>
      <c r="K62" s="1">
        <f t="shared" si="0"/>
        <v>1</v>
      </c>
      <c r="L62" s="6">
        <f t="shared" si="1"/>
        <v>0</v>
      </c>
    </row>
    <row r="63" spans="1:12" x14ac:dyDescent="0.25">
      <c r="A63" s="5">
        <v>60</v>
      </c>
      <c r="B63" s="2">
        <v>1</v>
      </c>
      <c r="D63" s="1" t="s">
        <v>162</v>
      </c>
      <c r="E63" s="1" t="s">
        <v>292</v>
      </c>
      <c r="F63" s="6"/>
      <c r="I63" s="8" t="s">
        <v>291</v>
      </c>
      <c r="J63" s="1" t="s">
        <v>98</v>
      </c>
      <c r="K63" s="1">
        <f t="shared" si="0"/>
        <v>1</v>
      </c>
      <c r="L63" s="6">
        <f t="shared" si="1"/>
        <v>0</v>
      </c>
    </row>
    <row r="64" spans="1:12" x14ac:dyDescent="0.25">
      <c r="A64" s="5">
        <v>61</v>
      </c>
      <c r="B64" s="5">
        <v>9</v>
      </c>
      <c r="C64" s="7"/>
      <c r="D64" s="17" t="s">
        <v>312</v>
      </c>
      <c r="E64" s="12" t="s">
        <v>212</v>
      </c>
      <c r="F64" s="6" t="s">
        <v>47</v>
      </c>
      <c r="G64" s="6"/>
      <c r="H64" s="6" t="s">
        <v>48</v>
      </c>
      <c r="I64" s="6" t="s">
        <v>49</v>
      </c>
      <c r="J64" s="12" t="s">
        <v>50</v>
      </c>
      <c r="K64" s="1">
        <f t="shared" si="0"/>
        <v>9</v>
      </c>
      <c r="L64" s="6">
        <f t="shared" si="1"/>
        <v>0</v>
      </c>
    </row>
    <row r="65" spans="1:12" x14ac:dyDescent="0.25">
      <c r="A65" s="5">
        <v>62</v>
      </c>
      <c r="B65" s="2">
        <v>2</v>
      </c>
      <c r="D65" s="1" t="s">
        <v>114</v>
      </c>
      <c r="E65" s="1" t="s">
        <v>115</v>
      </c>
      <c r="F65" s="6" t="s">
        <v>116</v>
      </c>
      <c r="H65" s="8" t="s">
        <v>117</v>
      </c>
      <c r="I65" s="8" t="s">
        <v>118</v>
      </c>
      <c r="J65" s="1" t="s">
        <v>98</v>
      </c>
      <c r="K65" s="1">
        <f t="shared" si="0"/>
        <v>2</v>
      </c>
      <c r="L65" s="6">
        <f t="shared" si="1"/>
        <v>0</v>
      </c>
    </row>
    <row r="66" spans="1:12" x14ac:dyDescent="0.25">
      <c r="A66" s="5">
        <v>63</v>
      </c>
      <c r="B66" s="2">
        <v>1</v>
      </c>
      <c r="D66" s="1" t="s">
        <v>152</v>
      </c>
      <c r="E66" s="1" t="s">
        <v>153</v>
      </c>
      <c r="F66" s="6" t="s">
        <v>131</v>
      </c>
      <c r="H66" s="8" t="s">
        <v>154</v>
      </c>
      <c r="I66" s="8" t="s">
        <v>155</v>
      </c>
      <c r="J66" s="1" t="s">
        <v>98</v>
      </c>
      <c r="K66" s="1">
        <f t="shared" si="0"/>
        <v>1</v>
      </c>
      <c r="L66" s="6">
        <f t="shared" si="1"/>
        <v>0</v>
      </c>
    </row>
    <row r="67" spans="1:12" x14ac:dyDescent="0.25">
      <c r="A67" s="5">
        <v>64</v>
      </c>
      <c r="B67" s="2">
        <v>1</v>
      </c>
      <c r="D67" s="1" t="s">
        <v>138</v>
      </c>
      <c r="E67" s="1" t="s">
        <v>139</v>
      </c>
      <c r="F67" s="6" t="s">
        <v>140</v>
      </c>
      <c r="H67" s="8" t="s">
        <v>141</v>
      </c>
      <c r="I67" s="8" t="s">
        <v>142</v>
      </c>
      <c r="J67" s="1" t="s">
        <v>98</v>
      </c>
      <c r="K67" s="1">
        <f t="shared" si="0"/>
        <v>1</v>
      </c>
      <c r="L67" s="6">
        <f t="shared" si="1"/>
        <v>0</v>
      </c>
    </row>
    <row r="68" spans="1:12" s="6" customFormat="1" x14ac:dyDescent="0.25">
      <c r="A68" s="5">
        <v>65</v>
      </c>
      <c r="B68" s="5">
        <v>1</v>
      </c>
      <c r="C68" s="7"/>
      <c r="D68" s="12" t="s">
        <v>259</v>
      </c>
      <c r="E68" s="12" t="s">
        <v>261</v>
      </c>
      <c r="F68" s="6" t="s">
        <v>300</v>
      </c>
      <c r="J68" s="12" t="s">
        <v>299</v>
      </c>
      <c r="K68" s="1">
        <f t="shared" si="0"/>
        <v>1</v>
      </c>
      <c r="L68" s="6">
        <f t="shared" si="1"/>
        <v>0</v>
      </c>
    </row>
    <row r="69" spans="1:12" x14ac:dyDescent="0.25">
      <c r="A69" s="5">
        <v>66</v>
      </c>
      <c r="B69" s="2">
        <v>6</v>
      </c>
      <c r="D69" s="1" t="s">
        <v>260</v>
      </c>
      <c r="E69" s="1" t="s">
        <v>261</v>
      </c>
      <c r="F69" s="21" t="s">
        <v>290</v>
      </c>
      <c r="H69" s="8" t="s">
        <v>154</v>
      </c>
      <c r="I69" s="21" t="s">
        <v>289</v>
      </c>
      <c r="J69" s="1" t="s">
        <v>213</v>
      </c>
      <c r="K69" s="1">
        <f t="shared" ref="K69:K74" si="2">LEN(D69)-LEN(SUBSTITUTE(D69,",",""))+1</f>
        <v>6</v>
      </c>
      <c r="L69" s="6">
        <f t="shared" ref="L69:L74" si="3">B69-K69</f>
        <v>0</v>
      </c>
    </row>
    <row r="70" spans="1:12" ht="18" customHeight="1" x14ac:dyDescent="0.25">
      <c r="A70" s="5">
        <v>67</v>
      </c>
      <c r="B70" s="2">
        <v>1</v>
      </c>
      <c r="D70" s="1" t="s">
        <v>146</v>
      </c>
      <c r="E70" s="1" t="s">
        <v>147</v>
      </c>
      <c r="F70" s="16" t="s">
        <v>288</v>
      </c>
      <c r="I70" s="8" t="s">
        <v>287</v>
      </c>
      <c r="J70" s="1" t="s">
        <v>213</v>
      </c>
      <c r="K70" s="1">
        <f t="shared" si="2"/>
        <v>1</v>
      </c>
      <c r="L70" s="6">
        <f t="shared" si="3"/>
        <v>0</v>
      </c>
    </row>
    <row r="71" spans="1:12" x14ac:dyDescent="0.25">
      <c r="A71" s="5">
        <v>68</v>
      </c>
      <c r="B71" s="2">
        <v>4</v>
      </c>
      <c r="D71" s="1" t="s">
        <v>184</v>
      </c>
      <c r="E71" s="1" t="s">
        <v>185</v>
      </c>
      <c r="F71" s="6" t="s">
        <v>256</v>
      </c>
      <c r="H71" s="8" t="s">
        <v>257</v>
      </c>
      <c r="I71" s="8" t="s">
        <v>255</v>
      </c>
      <c r="J71" s="1" t="s">
        <v>217</v>
      </c>
      <c r="K71" s="1">
        <f t="shared" si="2"/>
        <v>4</v>
      </c>
      <c r="L71" s="6">
        <f t="shared" si="3"/>
        <v>0</v>
      </c>
    </row>
    <row r="72" spans="1:12" x14ac:dyDescent="0.25">
      <c r="A72" s="5">
        <v>69</v>
      </c>
      <c r="B72" s="2">
        <v>1</v>
      </c>
      <c r="D72" s="1" t="s">
        <v>231</v>
      </c>
      <c r="E72" s="1" t="s">
        <v>251</v>
      </c>
      <c r="F72" s="6" t="s">
        <v>253</v>
      </c>
      <c r="H72" s="8" t="s">
        <v>68</v>
      </c>
      <c r="I72" s="8" t="s">
        <v>249</v>
      </c>
      <c r="J72" s="1" t="s">
        <v>222</v>
      </c>
      <c r="K72" s="1">
        <f t="shared" si="2"/>
        <v>1</v>
      </c>
      <c r="L72" s="6">
        <f t="shared" si="3"/>
        <v>0</v>
      </c>
    </row>
    <row r="73" spans="1:12" x14ac:dyDescent="0.25">
      <c r="A73" s="5">
        <v>70</v>
      </c>
      <c r="B73" s="2">
        <v>1</v>
      </c>
      <c r="D73" s="1" t="s">
        <v>232</v>
      </c>
      <c r="E73" s="1" t="s">
        <v>252</v>
      </c>
      <c r="F73" s="6" t="s">
        <v>254</v>
      </c>
      <c r="H73" s="8" t="s">
        <v>68</v>
      </c>
      <c r="I73" s="8" t="s">
        <v>250</v>
      </c>
      <c r="J73" s="1" t="s">
        <v>222</v>
      </c>
      <c r="K73" s="1">
        <f t="shared" si="2"/>
        <v>1</v>
      </c>
      <c r="L73" s="6">
        <f t="shared" si="3"/>
        <v>0</v>
      </c>
    </row>
    <row r="74" spans="1:12" x14ac:dyDescent="0.25">
      <c r="A74" s="5">
        <v>71</v>
      </c>
      <c r="B74" s="2">
        <v>1</v>
      </c>
      <c r="D74" s="1" t="s">
        <v>157</v>
      </c>
      <c r="E74" s="1" t="s">
        <v>158</v>
      </c>
      <c r="F74" s="6" t="s">
        <v>279</v>
      </c>
      <c r="J74" s="1" t="s">
        <v>280</v>
      </c>
      <c r="K74" s="1">
        <f t="shared" si="2"/>
        <v>1</v>
      </c>
      <c r="L74" s="6">
        <f t="shared" si="3"/>
        <v>0</v>
      </c>
    </row>
    <row r="75" spans="1:12" x14ac:dyDescent="0.25">
      <c r="B75" s="2">
        <f>SUM(B4:B74)</f>
        <v>258</v>
      </c>
      <c r="K75" s="8">
        <f>SUM(K4:K74)</f>
        <v>258</v>
      </c>
    </row>
  </sheetData>
  <autoFilter ref="D3:D74" xr:uid="{C4AE6456-8AA3-44EA-9FDF-087111C1D2B5}">
    <sortState ref="A4:J74">
      <sortCondition ref="D3:D74"/>
    </sortState>
  </autoFilter>
  <conditionalFormatting sqref="L45:L1048576 L1:L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50" r:id="rId1" display="https://www.mouser.in/ProductDetail/Vishay/CRCW060356K0JNEA/?qs=sGAEpiMZZMvdGkrng054txEw7b1YnvGubOoZD%2fgx2bc%3d" xr:uid="{BDDC6699-02D7-4925-B5E6-89D4348FC218}"/>
  </hyperlinks>
  <pageMargins left="0.75" right="0.75" top="1" bottom="1" header="0.5" footer="0.5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4672b8b-43e2-4139-8cd1-27ad03f081e7">
      <Value>1</Value>
    </TaxCatchAll>
    <dd399bed73eb4e21ba4b4b5eeb50a8b4 xmlns="c4672b8b-43e2-4139-8cd1-27ad03f081e7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Internal</TermName>
          <TermId xmlns="http://schemas.microsoft.com/office/infopath/2007/PartnerControls">fba6ddd2-c0d6-406a-843f-19fb8f95d116</TermId>
        </TermInfo>
      </Terms>
    </dd399bed73eb4e21ba4b4b5eeb50a8b4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5B9D8916E0C148AAD2A59EF921597E" ma:contentTypeVersion="9" ma:contentTypeDescription="Create a new document." ma:contentTypeScope="" ma:versionID="d9331e4b492c85a6adb8400544173777">
  <xsd:schema xmlns:xsd="http://www.w3.org/2001/XMLSchema" xmlns:xs="http://www.w3.org/2001/XMLSchema" xmlns:p="http://schemas.microsoft.com/office/2006/metadata/properties" xmlns:ns2="c4672b8b-43e2-4139-8cd1-27ad03f081e7" xmlns:ns3="f8cd1e16-0731-4200-9ee6-df6e2184771e" xmlns:ns4="1f7e2bd1-5fdf-4d6b-8b99-ef650a991a33" targetNamespace="http://schemas.microsoft.com/office/2006/metadata/properties" ma:root="true" ma:fieldsID="68e0f9790db2f35a3add71fa64d56bef" ns2:_="" ns3:_="" ns4:_="">
    <xsd:import namespace="c4672b8b-43e2-4139-8cd1-27ad03f081e7"/>
    <xsd:import namespace="f8cd1e16-0731-4200-9ee6-df6e2184771e"/>
    <xsd:import namespace="1f7e2bd1-5fdf-4d6b-8b99-ef650a991a33"/>
    <xsd:element name="properties">
      <xsd:complexType>
        <xsd:sequence>
          <xsd:element name="documentManagement">
            <xsd:complexType>
              <xsd:all>
                <xsd:element ref="ns2:dd399bed73eb4e21ba4b4b5eeb50a8b4" minOccurs="0"/>
                <xsd:element ref="ns2:TaxCatchAll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72b8b-43e2-4139-8cd1-27ad03f081e7" elementFormDefault="qualified">
    <xsd:import namespace="http://schemas.microsoft.com/office/2006/documentManagement/types"/>
    <xsd:import namespace="http://schemas.microsoft.com/office/infopath/2007/PartnerControls"/>
    <xsd:element name="dd399bed73eb4e21ba4b4b5eeb50a8b4" ma:index="9" nillable="true" ma:taxonomy="true" ma:internalName="dd399bed73eb4e21ba4b4b5eeb50a8b4" ma:taxonomyFieldName="Security" ma:displayName="Security" ma:default="1;#Internal|fba6ddd2-c0d6-406a-843f-19fb8f95d116" ma:fieldId="{dd399bed-73eb-4e21-ba4b-4b5eeb50a8b4}" ma:sspId="7ae9cabe-f4d8-44ae-a6f0-8d11cb15c1ae" ma:termSetId="970493f6-76f1-4e13-a881-a1ba5fc91c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description="" ma:hidden="true" ma:list="{f3baa108-67aa-46ac-9c65-5d603f50734e}" ma:internalName="TaxCatchAll" ma:showField="CatchAllData" ma:web="f8cd1e16-0731-4200-9ee6-df6e21847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cd1e16-0731-4200-9ee6-df6e21847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7e2bd1-5fdf-4d6b-8b99-ef650a991a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A1FC8-D3A3-4B4B-9419-3DB2734E9FAB}">
  <ds:schemaRefs>
    <ds:schemaRef ds:uri="c4672b8b-43e2-4139-8cd1-27ad03f081e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f8cd1e16-0731-4200-9ee6-df6e2184771e"/>
    <ds:schemaRef ds:uri="http://purl.org/dc/elements/1.1/"/>
    <ds:schemaRef ds:uri="http://schemas.microsoft.com/office/2006/metadata/properties"/>
    <ds:schemaRef ds:uri="1f7e2bd1-5fdf-4d6b-8b99-ef650a991a3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403EAF2-654B-490C-A2E2-A6A3E00929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72b8b-43e2-4139-8cd1-27ad03f081e7"/>
    <ds:schemaRef ds:uri="f8cd1e16-0731-4200-9ee6-df6e2184771e"/>
    <ds:schemaRef ds:uri="1f7e2bd1-5fdf-4d6b-8b99-ef650a991a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EF643C-744E-47E4-BE01-550303BDE7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BOM-KIT33771A-SPI_EVB_0424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RCC02C</dc:creator>
  <cp:lastModifiedBy>kunal shrivastava</cp:lastModifiedBy>
  <dcterms:created xsi:type="dcterms:W3CDTF">2015-04-24T08:41:13Z</dcterms:created>
  <dcterms:modified xsi:type="dcterms:W3CDTF">2018-10-21T17:42:39Z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0x010100365B9D8916E0C148AAD2A59EF921597E</vt:lpwstr>
  </property>
</Properties>
</file>