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skynet/Documents/WVU/Research/WVCTSI/Quarterly Reporting/2019 - 2020/Interactive Reports/files/"/>
    </mc:Choice>
  </mc:AlternateContent>
  <xr:revisionPtr revIDLastSave="0" documentId="13_ncr:1_{ABAA63CF-E3A2-6145-B07B-D56D6027AA8B}" xr6:coauthVersionLast="45" xr6:coauthVersionMax="45" xr10:uidLastSave="{00000000-0000-0000-0000-000000000000}"/>
  <bookViews>
    <workbookView xWindow="0" yWindow="460" windowWidth="23040" windowHeight="8620" xr2:uid="{00000000-000D-0000-FFFF-FFFF00000000}"/>
  </bookViews>
  <sheets>
    <sheet name="Quarter_Total" sheetId="2" r:id="rId1"/>
    <sheet name="Y8Q2 Funded Awards" sheetId="1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2" l="1"/>
  <c r="M16" i="2"/>
  <c r="M15" i="2"/>
  <c r="M3" i="2"/>
  <c r="M7" i="2" l="1"/>
  <c r="M22" i="2" l="1"/>
  <c r="M4" i="2" l="1"/>
  <c r="M5" i="2"/>
  <c r="M31" i="2"/>
  <c r="M24" i="2"/>
  <c r="M23" i="2"/>
  <c r="M13" i="2"/>
  <c r="M12" i="2"/>
  <c r="M11" i="2"/>
  <c r="M10" i="2"/>
  <c r="M9" i="2"/>
  <c r="M8" i="2"/>
  <c r="G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Lewis, Nikki</author>
  </authors>
  <commentList>
    <comment ref="R2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Lewis, Nikki: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Abhik is showing 175</t>
        </r>
      </text>
    </comment>
    <comment ref="W2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Lewis, Nikki: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Abhik is showing 175</t>
        </r>
      </text>
    </comment>
    <comment ref="G15" authorId="0" shapeId="0" xr:uid="{00000000-0006-0000-0000-000003000000}">
      <text>
        <r>
          <rPr>
            <b/>
            <sz val="9"/>
            <color rgb="FF000000"/>
            <rFont val="Tahoma"/>
            <family val="2"/>
          </rPr>
          <t>Lewis, Nikki: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quarterly reports show $31.1 M</t>
        </r>
      </text>
    </comment>
    <comment ref="R15" authorId="0" shapeId="0" xr:uid="{00000000-0006-0000-0000-000004000000}">
      <text>
        <r>
          <rPr>
            <b/>
            <sz val="9"/>
            <color rgb="FF000000"/>
            <rFont val="Tahoma"/>
            <family val="2"/>
          </rPr>
          <t>Lewis, Nikki: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quarterly reports show $31.1 M</t>
        </r>
      </text>
    </comment>
    <comment ref="W15" authorId="0" shapeId="0" xr:uid="{00000000-0006-0000-0000-000005000000}">
      <text>
        <r>
          <rPr>
            <b/>
            <sz val="9"/>
            <color rgb="FF000000"/>
            <rFont val="Tahoma"/>
            <family val="2"/>
          </rPr>
          <t>Lewis, Nikki: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quarterly reports show $31.1 M</t>
        </r>
      </text>
    </comment>
    <comment ref="D24" authorId="0" shapeId="0" xr:uid="{00000000-0006-0000-0000-000006000000}">
      <text>
        <r>
          <rPr>
            <b/>
            <sz val="9"/>
            <color rgb="FF000000"/>
            <rFont val="Tahoma"/>
            <family val="2"/>
          </rPr>
          <t>Lewis, Nikki: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 did not see this on the quarterly reports</t>
        </r>
      </text>
    </comment>
    <comment ref="G24" authorId="0" shapeId="0" xr:uid="{00000000-0006-0000-0000-000007000000}">
      <text>
        <r>
          <rPr>
            <b/>
            <sz val="9"/>
            <color rgb="FF000000"/>
            <rFont val="Tahoma"/>
            <family val="2"/>
          </rPr>
          <t>Lewis, Nikki: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sure what to put here since reports show 0 but this shows 1</t>
        </r>
      </text>
    </comment>
    <comment ref="O24" authorId="0" shapeId="0" xr:uid="{00000000-0006-0000-0000-000008000000}">
      <text>
        <r>
          <rPr>
            <b/>
            <sz val="9"/>
            <color rgb="FF000000"/>
            <rFont val="Tahoma"/>
            <family val="2"/>
          </rPr>
          <t>Lewis, Nikki: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 did not see this on the quarterly reports</t>
        </r>
      </text>
    </comment>
    <comment ref="R24" authorId="0" shapeId="0" xr:uid="{00000000-0006-0000-0000-000009000000}">
      <text>
        <r>
          <rPr>
            <b/>
            <sz val="9"/>
            <color rgb="FF000000"/>
            <rFont val="Tahoma"/>
            <family val="2"/>
          </rPr>
          <t>Lewis, Nikki: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sure what to put here since reports show 0 but this shows 1</t>
        </r>
      </text>
    </comment>
    <comment ref="T24" authorId="0" shapeId="0" xr:uid="{00000000-0006-0000-0000-00000A000000}">
      <text>
        <r>
          <rPr>
            <b/>
            <sz val="9"/>
            <color rgb="FF000000"/>
            <rFont val="Tahoma"/>
            <family val="2"/>
          </rPr>
          <t>Lewis, Nikki: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 did not see this on the quarterly reports</t>
        </r>
      </text>
    </comment>
    <comment ref="W24" authorId="0" shapeId="0" xr:uid="{00000000-0006-0000-0000-00000B000000}">
      <text>
        <r>
          <rPr>
            <b/>
            <sz val="9"/>
            <color rgb="FF000000"/>
            <rFont val="Tahoma"/>
            <family val="2"/>
          </rPr>
          <t>Lewis, Nikki: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Not sure what to put here since reports show 0 but this shows 1</t>
        </r>
      </text>
    </comment>
  </commentList>
</comments>
</file>

<file path=xl/sharedStrings.xml><?xml version="1.0" encoding="utf-8"?>
<sst xmlns="http://schemas.openxmlformats.org/spreadsheetml/2006/main" count="186" uniqueCount="135">
  <si>
    <t>List of externally funded awards supported by CTR Award</t>
  </si>
  <si>
    <t>Citation</t>
  </si>
  <si>
    <t>Principal Investigator</t>
  </si>
  <si>
    <t>Date</t>
  </si>
  <si>
    <t>OSP</t>
  </si>
  <si>
    <t>Direct</t>
  </si>
  <si>
    <t>Indirect</t>
  </si>
  <si>
    <t>Total</t>
  </si>
  <si>
    <t>Cores Contributed</t>
  </si>
  <si>
    <t>Core Components Contributed</t>
  </si>
  <si>
    <t>Type of funding source</t>
  </si>
  <si>
    <t>Collecting Violent Death Information Using the National Violent Death Reporting System (NVDRS)</t>
  </si>
  <si>
    <t>Bossarte, Robert</t>
  </si>
  <si>
    <t>17-461</t>
  </si>
  <si>
    <t>ADMIN</t>
  </si>
  <si>
    <t>State</t>
  </si>
  <si>
    <t>Prevention of Arthritis-induced Bone Erosion by Inhibiting Osteoclast Differentiation by the Haloanilide, N-Methyl Dichloropropionaniline</t>
  </si>
  <si>
    <t>Geldenhuys, Werner</t>
  </si>
  <si>
    <t>18-740</t>
  </si>
  <si>
    <t>Industry</t>
  </si>
  <si>
    <t>Targeting Peptidyl Arginine Deiminase 4 (PAD4) Induced Neutrophil Extracellular Trap (NET) Formation to Enhance T cell Response in Pancreatic Adenocarcinoma</t>
  </si>
  <si>
    <t>Boone, Brian</t>
  </si>
  <si>
    <t>20-095</t>
  </si>
  <si>
    <t>Other</t>
  </si>
  <si>
    <t>RRx-001 in Small, Non-Small Cell Lung Cancer, Ovarian Cancer and Neuroendocrine Tumors Prior to Re-administration of Platinum Based Doublet Regimens (QUADRUPLE THREAT)</t>
  </si>
  <si>
    <t>MA, Patrick</t>
  </si>
  <si>
    <t>17-445</t>
  </si>
  <si>
    <t>Remote Cognitive Behavior Therapy or Major Depression (RTD) in Primary Care</t>
  </si>
  <si>
    <t>18-592</t>
  </si>
  <si>
    <t>Medicaid Opioid Use Disorder Treatment Outcomes and Recovery (MOTOR) Study: Year 1</t>
  </si>
  <si>
    <t>19-487</t>
  </si>
  <si>
    <t>An Open-Label Phase 1/2 Study of INCB039110 in Combination With Osimertinib in Subjects With Locally Advanced or Metastatic Non Small Cell Lung Cancer</t>
  </si>
  <si>
    <t>18-001</t>
  </si>
  <si>
    <t>Adverse Consequences of Light at Night for Cerebral Ischemia</t>
  </si>
  <si>
    <t>Nelson, Randy</t>
  </si>
  <si>
    <t>18-880</t>
  </si>
  <si>
    <t>Federal</t>
  </si>
  <si>
    <t>State Opioid Response Center of Excellence for Addiction Medicine</t>
  </si>
  <si>
    <t>Haut, Marc</t>
  </si>
  <si>
    <t>19-455</t>
  </si>
  <si>
    <t>CEO</t>
  </si>
  <si>
    <t>West Virginia Bureau for Behavioral Health State Opioid Response Grant Prescriber/Provider Training, Education, and Development Implementation</t>
  </si>
  <si>
    <t>Moran, Garrett</t>
  </si>
  <si>
    <t>19-410</t>
  </si>
  <si>
    <t>Risk and Resilience Pathways Linking Community Adversity, Decision Making, and Alcohol Misuse: A Prospective Study of Appalachian Adolescents</t>
  </si>
  <si>
    <t>Kristjansson, Alfgeir</t>
  </si>
  <si>
    <t>18-558</t>
  </si>
  <si>
    <t>PAF West Virginia Lung Cancer Project</t>
  </si>
  <si>
    <t>Kennedy-Rea, Stephenie</t>
  </si>
  <si>
    <t>16-572</t>
  </si>
  <si>
    <t>Drug Free Moms and Babies</t>
  </si>
  <si>
    <t>Lilly, Christa</t>
  </si>
  <si>
    <t>14-879</t>
  </si>
  <si>
    <t>CRDEB</t>
  </si>
  <si>
    <t>NSAID Use in High-Risk Patients with Osteoarthritis</t>
  </si>
  <si>
    <t>Sambamoorthi, Usha</t>
  </si>
  <si>
    <t>20-064</t>
  </si>
  <si>
    <t>An Open-Label Multiple Dose Study to Evaluate the Pharmacokinetics, Safety, and Tolerability of Upadacitinib in Pediatric Subjects with Severe Atopic Dermatitis</t>
  </si>
  <si>
    <t>Zinn, Zachary</t>
  </si>
  <si>
    <t>19-614</t>
  </si>
  <si>
    <t>CRRF</t>
  </si>
  <si>
    <t>Improving Human Performance through Neuroenhancement</t>
  </si>
  <si>
    <t>Hagen, Joshua</t>
  </si>
  <si>
    <t>19-951</t>
  </si>
  <si>
    <t>Subcontract Plan for OSP #19-354 Improved Force Readiness of the USMC through Physiological Monitoring Tools, Technologies, and Analytics</t>
  </si>
  <si>
    <t>19-354</t>
  </si>
  <si>
    <t>An evaluation of vertical transmission of hepatitis C virus (HCV) and natural history of chronic HCV in pregnant women with subsequent sofosbuvir/velpatasvir treatment post-partum</t>
  </si>
  <si>
    <t>Feinberg, Judith</t>
  </si>
  <si>
    <t>19-539</t>
  </si>
  <si>
    <t>CRRF, ADMIN, PD</t>
  </si>
  <si>
    <t>Digital, Community-Led, Social Action Initiative for Rural</t>
  </si>
  <si>
    <t>19-658</t>
  </si>
  <si>
    <t>CRRF, CEO</t>
  </si>
  <si>
    <t>Assessment of Mechanisms Underlying B Cell Impacts on Resilience and Susceptibility to Stress</t>
  </si>
  <si>
    <t>Engler-Chiurazzi, Elizabeth</t>
  </si>
  <si>
    <t>18-276</t>
  </si>
  <si>
    <t>PD</t>
  </si>
  <si>
    <t>Impact of SB 273 on West Virginia Patients, Providers, and Overall Prescription Rates of Opiate Medications</t>
  </si>
  <si>
    <t>Sedney, Cara</t>
  </si>
  <si>
    <t>19-514</t>
  </si>
  <si>
    <t>PD, CEO</t>
  </si>
  <si>
    <t>Enhancing Diabetes and Hypertension Self-Management for Rural Appalachian Patients In Patient-Centered Medical Homes</t>
  </si>
  <si>
    <t>Misra, Ranjita</t>
  </si>
  <si>
    <t>17-885</t>
  </si>
  <si>
    <t>PD, PILOT</t>
  </si>
  <si>
    <t>WVU011119; Epigenetic Characterization of Radiation Exposure</t>
  </si>
  <si>
    <t>Mattes, Malcolm</t>
  </si>
  <si>
    <t>20-295</t>
  </si>
  <si>
    <t>PD, TECH</t>
  </si>
  <si>
    <t>Region III Public Health Training Center 2018-2021</t>
  </si>
  <si>
    <t>14-835A</t>
  </si>
  <si>
    <t>PILOT</t>
  </si>
  <si>
    <t>Total External Funding Received ($)</t>
  </si>
  <si>
    <t>$30 M</t>
  </si>
  <si>
    <t>$40M</t>
  </si>
  <si>
    <t>Subcategory: Federal</t>
  </si>
  <si>
    <t>Subcategory: State</t>
  </si>
  <si>
    <t>Subcategory: Industry</t>
  </si>
  <si>
    <t>Subcategory: Other*</t>
  </si>
  <si>
    <t>*nonprofits includes: foundations, professional societies, etc.</t>
  </si>
  <si>
    <t>ACTUAL (YTD through Q4)</t>
  </si>
  <si>
    <t>TARGET</t>
  </si>
  <si>
    <t>ACTUAL (YTD through Q1)</t>
  </si>
  <si>
    <t>ACTUAL (YTD through Q2)</t>
  </si>
  <si>
    <t>ACTUAL (YTD through Q3)</t>
  </si>
  <si>
    <t>CTR-Linked Publications</t>
  </si>
  <si>
    <t>Proposals Submitted (#)</t>
  </si>
  <si>
    <t>Subcategory: Proposals Submitted by ESIs</t>
  </si>
  <si>
    <t>Subcategory: Proposals Submitted by Clinicians</t>
  </si>
  <si>
    <t>Proposals Funded (#)</t>
  </si>
  <si>
    <t>Subcategory: ESIs-Proposals Funded</t>
  </si>
  <si>
    <t xml:space="preserve">                        Active</t>
  </si>
  <si>
    <t>TBD</t>
  </si>
  <si>
    <t xml:space="preserve">                        New</t>
  </si>
  <si>
    <t>Subcategory: Clinician-Proposals Funded</t>
  </si>
  <si>
    <t xml:space="preserve">Disclosures Submitted: </t>
  </si>
  <si>
    <t>Patent Applications</t>
  </si>
  <si>
    <t>Patents Awarded</t>
  </si>
  <si>
    <t>WVCTSI Membership</t>
  </si>
  <si>
    <t>Non-Morgantown</t>
  </si>
  <si>
    <t>Community Membership</t>
  </si>
  <si>
    <t>Investigators accessing CTSI services or resources (unique # per quarter)</t>
  </si>
  <si>
    <t>Subcategory: ESIs accessing CTSI services or resources (#)</t>
  </si>
  <si>
    <t xml:space="preserve">BM= Benchmark Measure </t>
  </si>
  <si>
    <t xml:space="preserve">Membership list was audited for accuracy between June and August 2019. </t>
  </si>
  <si>
    <t>Y8 Q1</t>
  </si>
  <si>
    <t>Y8 Q2</t>
  </si>
  <si>
    <t>Y8 Q3</t>
  </si>
  <si>
    <t>Y8 Q4</t>
  </si>
  <si>
    <t>-</t>
  </si>
  <si>
    <t>* operational definitions are being created</t>
  </si>
  <si>
    <t>24 (8)</t>
  </si>
  <si>
    <t>17 (3)</t>
  </si>
  <si>
    <t>10 (3)</t>
  </si>
  <si>
    <t>95 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</si>
</sst>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  <numFmt numFmtId="166" formatCode="_(&quot;$&quot;* #,##0_);_(&quot;$&quot;* \(#,##0\);_(&quot;$&quot;* &quot;-&quot;??_);_(@_)"/>
    <numFmt numFmtId="167" formatCode="_(&quot;$&quot;* #,##0.0_);_(&quot;$&quot;* \(#,##0.0\);_(&quot;$&quot;* &quot;-&quot;??_);_(@_)"/>
    <numFmt numFmtId="168" formatCode="&quot;$&quot;#,##0.0_);[Red]\(&quot;$&quot;#,##0.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9"/>
      <color indexed="8"/>
      <name val="Calibri"/>
      <family val="2"/>
    </font>
    <font>
      <sz val="11"/>
      <color rgb="FF000000"/>
      <name val="Calibri"/>
      <family val="2"/>
      <scheme val="minor"/>
    </font>
    <font>
      <sz val="9.9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2" xfId="0" applyFont="1" applyBorder="1"/>
    <xf numFmtId="0" fontId="0" fillId="0" borderId="3" xfId="0" applyFont="1" applyBorder="1"/>
    <xf numFmtId="0" fontId="3" fillId="0" borderId="4" xfId="0" applyFont="1" applyBorder="1" applyAlignment="1">
      <alignment horizontal="left"/>
    </xf>
    <xf numFmtId="14" fontId="3" fillId="0" borderId="4" xfId="0" applyNumberFormat="1" applyFont="1" applyBorder="1" applyAlignment="1">
      <alignment horizontal="left"/>
    </xf>
    <xf numFmtId="8" fontId="3" fillId="0" borderId="4" xfId="0" applyNumberFormat="1" applyFont="1" applyBorder="1" applyAlignment="1">
      <alignment horizontal="left"/>
    </xf>
    <xf numFmtId="0" fontId="4" fillId="0" borderId="5" xfId="0" applyFont="1" applyFill="1" applyBorder="1" applyAlignment="1">
      <alignment horizontal="left" vertical="top"/>
    </xf>
    <xf numFmtId="0" fontId="0" fillId="0" borderId="5" xfId="0" applyFont="1" applyFill="1" applyBorder="1"/>
    <xf numFmtId="0" fontId="0" fillId="0" borderId="5" xfId="0" applyFont="1" applyBorder="1"/>
    <xf numFmtId="0" fontId="0" fillId="0" borderId="5" xfId="0" applyFont="1" applyBorder="1" applyAlignment="1">
      <alignment horizontal="left"/>
    </xf>
    <xf numFmtId="14" fontId="0" fillId="0" borderId="5" xfId="0" applyNumberFormat="1" applyFont="1" applyBorder="1" applyAlignment="1">
      <alignment horizontal="left"/>
    </xf>
    <xf numFmtId="8" fontId="0" fillId="0" borderId="5" xfId="0" applyNumberFormat="1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14" fontId="5" fillId="0" borderId="4" xfId="0" applyNumberFormat="1" applyFont="1" applyBorder="1" applyAlignment="1">
      <alignment horizontal="left"/>
    </xf>
    <xf numFmtId="8" fontId="5" fillId="0" borderId="4" xfId="0" applyNumberFormat="1" applyFont="1" applyBorder="1" applyAlignment="1">
      <alignment horizontal="left"/>
    </xf>
    <xf numFmtId="0" fontId="0" fillId="0" borderId="0" xfId="0" applyFont="1"/>
    <xf numFmtId="0" fontId="0" fillId="0" borderId="0" xfId="0" applyFont="1" applyFill="1"/>
    <xf numFmtId="0" fontId="5" fillId="0" borderId="0" xfId="0" applyFont="1" applyBorder="1" applyAlignment="1">
      <alignment horizontal="left"/>
    </xf>
    <xf numFmtId="14" fontId="5" fillId="0" borderId="0" xfId="0" applyNumberFormat="1" applyFont="1" applyBorder="1" applyAlignment="1">
      <alignment horizontal="left"/>
    </xf>
    <xf numFmtId="8" fontId="5" fillId="0" borderId="0" xfId="0" applyNumberFormat="1" applyFont="1" applyBorder="1" applyAlignment="1">
      <alignment horizontal="left"/>
    </xf>
    <xf numFmtId="0" fontId="0" fillId="0" borderId="0" xfId="0" applyBorder="1"/>
    <xf numFmtId="0" fontId="0" fillId="0" borderId="0" xfId="0" applyFont="1" applyBorder="1" applyAlignment="1">
      <alignment wrapText="1"/>
    </xf>
    <xf numFmtId="164" fontId="0" fillId="0" borderId="0" xfId="0" applyNumberFormat="1" applyFont="1" applyBorder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0" fontId="0" fillId="0" borderId="1" xfId="0" applyFont="1" applyBorder="1" applyAlignment="1">
      <alignment wrapText="1"/>
    </xf>
    <xf numFmtId="0" fontId="3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 wrapText="1"/>
    </xf>
    <xf numFmtId="0" fontId="5" fillId="0" borderId="4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2" borderId="8" xfId="0" applyFill="1" applyBorder="1" applyAlignment="1">
      <alignment wrapText="1"/>
    </xf>
    <xf numFmtId="0" fontId="0" fillId="2" borderId="8" xfId="0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8" xfId="0" applyFill="1" applyBorder="1" applyAlignment="1">
      <alignment horizontal="center"/>
    </xf>
    <xf numFmtId="8" fontId="0" fillId="2" borderId="8" xfId="0" applyNumberFormat="1" applyFill="1" applyBorder="1" applyAlignment="1">
      <alignment horizontal="center"/>
    </xf>
    <xf numFmtId="0" fontId="0" fillId="3" borderId="8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6" fillId="2" borderId="8" xfId="0" applyFont="1" applyFill="1" applyBorder="1" applyAlignment="1">
      <alignment wrapText="1"/>
    </xf>
    <xf numFmtId="165" fontId="7" fillId="2" borderId="8" xfId="0" applyNumberFormat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66" fontId="0" fillId="0" borderId="8" xfId="1" applyNumberFormat="1" applyFont="1" applyBorder="1"/>
    <xf numFmtId="166" fontId="0" fillId="0" borderId="8" xfId="1" applyNumberFormat="1" applyFont="1" applyFill="1" applyBorder="1" applyAlignment="1">
      <alignment horizontal="center"/>
    </xf>
    <xf numFmtId="44" fontId="1" fillId="0" borderId="8" xfId="1" applyFont="1" applyFill="1" applyBorder="1"/>
    <xf numFmtId="167" fontId="0" fillId="0" borderId="8" xfId="1" applyNumberFormat="1" applyFont="1" applyBorder="1"/>
    <xf numFmtId="6" fontId="7" fillId="2" borderId="8" xfId="0" applyNumberFormat="1" applyFont="1" applyFill="1" applyBorder="1" applyAlignment="1">
      <alignment horizontal="center"/>
    </xf>
    <xf numFmtId="166" fontId="7" fillId="0" borderId="8" xfId="1" applyNumberFormat="1" applyFont="1" applyFill="1" applyBorder="1" applyAlignment="1">
      <alignment horizontal="center"/>
    </xf>
    <xf numFmtId="0" fontId="8" fillId="2" borderId="8" xfId="0" applyFont="1" applyFill="1" applyBorder="1" applyAlignment="1">
      <alignment wrapText="1"/>
    </xf>
    <xf numFmtId="0" fontId="7" fillId="2" borderId="8" xfId="0" applyFont="1" applyFill="1" applyBorder="1" applyAlignment="1">
      <alignment horizontal="center"/>
    </xf>
    <xf numFmtId="166" fontId="7" fillId="2" borderId="8" xfId="0" applyNumberFormat="1" applyFont="1" applyFill="1" applyBorder="1" applyAlignment="1">
      <alignment horizontal="center"/>
    </xf>
    <xf numFmtId="44" fontId="7" fillId="2" borderId="8" xfId="0" applyNumberFormat="1" applyFont="1" applyFill="1" applyBorder="1" applyAlignment="1">
      <alignment horizontal="center"/>
    </xf>
    <xf numFmtId="0" fontId="2" fillId="0" borderId="8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wrapText="1"/>
    </xf>
    <xf numFmtId="0" fontId="8" fillId="0" borderId="8" xfId="0" applyFont="1" applyBorder="1" applyAlignment="1">
      <alignment wrapText="1"/>
    </xf>
    <xf numFmtId="0" fontId="0" fillId="4" borderId="8" xfId="0" applyFill="1" applyBorder="1" applyAlignment="1">
      <alignment horizontal="center"/>
    </xf>
    <xf numFmtId="0" fontId="0" fillId="0" borderId="8" xfId="0" applyFont="1" applyBorder="1"/>
    <xf numFmtId="0" fontId="6" fillId="0" borderId="8" xfId="0" applyFont="1" applyBorder="1" applyAlignment="1">
      <alignment wrapText="1"/>
    </xf>
    <xf numFmtId="0" fontId="11" fillId="3" borderId="8" xfId="0" applyFont="1" applyFill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7" fillId="0" borderId="8" xfId="0" applyFont="1" applyBorder="1" applyAlignment="1">
      <alignment wrapText="1"/>
    </xf>
    <xf numFmtId="0" fontId="7" fillId="0" borderId="8" xfId="0" applyFont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3" fontId="0" fillId="0" borderId="8" xfId="0" applyNumberFormat="1" applyFill="1" applyBorder="1" applyAlignment="1">
      <alignment horizontal="center"/>
    </xf>
    <xf numFmtId="3" fontId="0" fillId="3" borderId="8" xfId="0" applyNumberFormat="1" applyFont="1" applyFill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6" fillId="0" borderId="8" xfId="0" applyFont="1" applyFill="1" applyBorder="1" applyAlignment="1">
      <alignment wrapText="1"/>
    </xf>
    <xf numFmtId="0" fontId="12" fillId="0" borderId="8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0" xfId="0" applyFont="1" applyAlignment="1">
      <alignment horizontal="right"/>
    </xf>
    <xf numFmtId="0" fontId="0" fillId="6" borderId="8" xfId="0" applyFill="1" applyBorder="1" applyAlignment="1">
      <alignment wrapText="1"/>
    </xf>
    <xf numFmtId="0" fontId="0" fillId="6" borderId="8" xfId="0" applyFill="1" applyBorder="1" applyAlignment="1">
      <alignment horizontal="center"/>
    </xf>
    <xf numFmtId="0" fontId="0" fillId="6" borderId="8" xfId="0" applyFill="1" applyBorder="1"/>
    <xf numFmtId="0" fontId="0" fillId="6" borderId="8" xfId="0" applyFont="1" applyFill="1" applyBorder="1"/>
    <xf numFmtId="0" fontId="0" fillId="6" borderId="8" xfId="0" applyFont="1" applyFill="1" applyBorder="1" applyAlignment="1">
      <alignment horizontal="center"/>
    </xf>
    <xf numFmtId="0" fontId="8" fillId="6" borderId="8" xfId="0" applyFont="1" applyFill="1" applyBorder="1" applyAlignment="1">
      <alignment wrapText="1"/>
    </xf>
    <xf numFmtId="0" fontId="7" fillId="6" borderId="8" xfId="0" applyFont="1" applyFill="1" applyBorder="1" applyAlignment="1">
      <alignment horizontal="center"/>
    </xf>
    <xf numFmtId="166" fontId="7" fillId="6" borderId="8" xfId="0" applyNumberFormat="1" applyFont="1" applyFill="1" applyBorder="1" applyAlignment="1">
      <alignment horizontal="center"/>
    </xf>
    <xf numFmtId="6" fontId="7" fillId="6" borderId="8" xfId="0" applyNumberFormat="1" applyFont="1" applyFill="1" applyBorder="1" applyAlignment="1">
      <alignment horizontal="center"/>
    </xf>
    <xf numFmtId="0" fontId="0" fillId="6" borderId="8" xfId="0" applyFill="1" applyBorder="1" applyAlignment="1">
      <alignment horizontal="left" wrapText="1"/>
    </xf>
    <xf numFmtId="0" fontId="0" fillId="6" borderId="0" xfId="0" applyFill="1"/>
    <xf numFmtId="167" fontId="0" fillId="0" borderId="8" xfId="1" applyNumberFormat="1" applyFont="1" applyFill="1" applyBorder="1" applyAlignment="1">
      <alignment horizontal="center"/>
    </xf>
    <xf numFmtId="167" fontId="7" fillId="0" borderId="8" xfId="1" applyNumberFormat="1" applyFont="1" applyFill="1" applyBorder="1" applyAlignment="1">
      <alignment horizontal="center"/>
    </xf>
    <xf numFmtId="8" fontId="0" fillId="0" borderId="8" xfId="0" applyNumberFormat="1" applyFill="1" applyBorder="1" applyAlignment="1">
      <alignment horizontal="center"/>
    </xf>
    <xf numFmtId="8" fontId="0" fillId="0" borderId="0" xfId="1" applyNumberFormat="1" applyFont="1" applyAlignment="1">
      <alignment horizontal="center"/>
    </xf>
    <xf numFmtId="0" fontId="12" fillId="4" borderId="8" xfId="0" applyFont="1" applyFill="1" applyBorder="1" applyAlignment="1">
      <alignment horizontal="center"/>
    </xf>
    <xf numFmtId="168" fontId="0" fillId="2" borderId="8" xfId="0" applyNumberFormat="1" applyFill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0" borderId="8" xfId="0" applyFont="1" applyFill="1" applyBorder="1"/>
    <xf numFmtId="0" fontId="14" fillId="0" borderId="13" xfId="0" applyFont="1" applyBorder="1"/>
    <xf numFmtId="0" fontId="14" fillId="0" borderId="14" xfId="0" applyFont="1" applyBorder="1"/>
    <xf numFmtId="0" fontId="14" fillId="0" borderId="13" xfId="0" applyFont="1" applyFill="1" applyBorder="1"/>
    <xf numFmtId="167" fontId="0" fillId="0" borderId="8" xfId="0" applyNumberFormat="1" applyFill="1" applyBorder="1" applyAlignment="1">
      <alignment horizontal="center"/>
    </xf>
    <xf numFmtId="168" fontId="0" fillId="0" borderId="8" xfId="0" applyNumberFormat="1" applyFill="1" applyBorder="1" applyAlignment="1">
      <alignment horizontal="center"/>
    </xf>
    <xf numFmtId="168" fontId="1" fillId="0" borderId="8" xfId="1" applyNumberFormat="1" applyFont="1" applyFill="1" applyBorder="1"/>
    <xf numFmtId="168" fontId="0" fillId="0" borderId="0" xfId="1" applyNumberFormat="1" applyFont="1" applyFill="1"/>
    <xf numFmtId="6" fontId="1" fillId="0" borderId="8" xfId="1" applyNumberFormat="1" applyFont="1" applyFill="1" applyBorder="1"/>
    <xf numFmtId="0" fontId="2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2">
    <dxf>
      <font>
        <strike val="0"/>
        <outline val="0"/>
        <shadow val="0"/>
        <u val="none"/>
        <sz val="11"/>
        <name val="Calibri"/>
        <scheme val="minor"/>
      </font>
    </dxf>
    <dxf>
      <font>
        <strike val="0"/>
        <outline val="0"/>
        <shadow val="0"/>
        <u val="none"/>
        <sz val="11"/>
        <name val="Calibri"/>
        <scheme val="minor"/>
      </font>
    </dxf>
    <dxf>
      <font>
        <strike val="0"/>
        <outline val="0"/>
        <shadow val="0"/>
        <u val="none"/>
        <sz val="11"/>
        <name val="Calibri"/>
        <scheme val="minor"/>
      </font>
    </dxf>
    <dxf>
      <font>
        <strike val="0"/>
        <outline val="0"/>
        <shadow val="0"/>
        <u val="none"/>
        <sz val="11"/>
        <name val="Calibri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sz val="11"/>
        <name val="Calibri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sz val="11"/>
        <name val="Calibri"/>
        <scheme val="minor"/>
      </font>
      <numFmt numFmtId="164" formatCode="&quot;$&quot;#,##0.00"/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sz val="11"/>
        <name val="Calibri"/>
        <scheme val="minor"/>
      </font>
    </dxf>
    <dxf>
      <font>
        <strike val="0"/>
        <outline val="0"/>
        <shadow val="0"/>
        <u val="no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921" displayName="Table921" ref="A2:J60" totalsRowShown="0" headerRowDxfId="11" dataDxfId="10">
  <autoFilter ref="A2:J60" xr:uid="{00000000-0009-0000-0100-000001000000}"/>
  <sortState xmlns:xlrd2="http://schemas.microsoft.com/office/spreadsheetml/2017/richdata2" ref="A3:J60">
    <sortCondition ref="J3:J60"/>
  </sortState>
  <tableColumns count="10">
    <tableColumn id="1" xr3:uid="{00000000-0010-0000-0000-000001000000}" name="Citation" dataDxfId="9"/>
    <tableColumn id="8" xr3:uid="{00000000-0010-0000-0000-000008000000}" name="Principal Investigator" dataDxfId="8"/>
    <tableColumn id="9" xr3:uid="{00000000-0010-0000-0000-000009000000}" name="Date" dataDxfId="7"/>
    <tableColumn id="10" xr3:uid="{00000000-0010-0000-0000-00000A000000}" name="OSP" dataDxfId="6"/>
    <tableColumn id="5" xr3:uid="{00000000-0010-0000-0000-000005000000}" name="Direct" dataDxfId="5"/>
    <tableColumn id="6" xr3:uid="{00000000-0010-0000-0000-000006000000}" name="Indirect" dataDxfId="4"/>
    <tableColumn id="7" xr3:uid="{00000000-0010-0000-0000-000007000000}" name="Total" dataDxfId="3"/>
    <tableColumn id="2" xr3:uid="{00000000-0010-0000-0000-000002000000}" name="Cores Contributed" dataDxfId="2"/>
    <tableColumn id="3" xr3:uid="{00000000-0010-0000-0000-000003000000}" name="Core Components Contributed" dataDxfId="1"/>
    <tableColumn id="4" xr3:uid="{00000000-0010-0000-0000-000004000000}" name="Type of funding source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workbookViewId="0">
      <selection activeCell="I6" sqref="I6"/>
    </sheetView>
  </sheetViews>
  <sheetFormatPr baseColWidth="10" defaultColWidth="12.5" defaultRowHeight="15"/>
  <cols>
    <col min="1" max="1" width="53.1640625" style="31" customWidth="1"/>
    <col min="2" max="2" width="14.33203125" style="57" hidden="1" customWidth="1"/>
    <col min="3" max="3" width="11.5" hidden="1" customWidth="1"/>
    <col min="4" max="7" width="17.5" hidden="1" customWidth="1"/>
    <col min="8" max="8" width="12.5" hidden="1" customWidth="1"/>
    <col min="9" max="10" width="17.33203125" customWidth="1"/>
    <col min="11" max="13" width="17.5" customWidth="1"/>
    <col min="15" max="18" width="17.5" hidden="1" customWidth="1"/>
    <col min="19" max="19" width="0" hidden="1" customWidth="1"/>
    <col min="20" max="23" width="17.5" hidden="1" customWidth="1"/>
    <col min="24" max="24" width="0" hidden="1" customWidth="1"/>
  </cols>
  <sheetData>
    <row r="1" spans="1:24" ht="32">
      <c r="A1" s="53"/>
      <c r="B1" s="54"/>
      <c r="C1" s="54"/>
      <c r="D1" s="55"/>
      <c r="E1" s="55"/>
      <c r="F1" s="55"/>
      <c r="G1" s="55"/>
      <c r="H1" s="56" t="s">
        <v>101</v>
      </c>
      <c r="I1" s="55" t="s">
        <v>125</v>
      </c>
      <c r="J1" s="55" t="s">
        <v>126</v>
      </c>
      <c r="K1" s="55" t="s">
        <v>127</v>
      </c>
      <c r="L1" s="55" t="s">
        <v>128</v>
      </c>
      <c r="M1" s="55" t="s">
        <v>7</v>
      </c>
      <c r="N1" s="54" t="s">
        <v>101</v>
      </c>
      <c r="O1" s="55" t="s">
        <v>102</v>
      </c>
      <c r="P1" s="55" t="s">
        <v>103</v>
      </c>
      <c r="Q1" s="55" t="s">
        <v>104</v>
      </c>
      <c r="R1" s="55" t="s">
        <v>100</v>
      </c>
      <c r="S1" s="54" t="s">
        <v>101</v>
      </c>
      <c r="T1" s="55" t="s">
        <v>102</v>
      </c>
      <c r="U1" s="55" t="s">
        <v>103</v>
      </c>
      <c r="V1" s="55" t="s">
        <v>104</v>
      </c>
      <c r="W1" s="55" t="s">
        <v>100</v>
      </c>
      <c r="X1" s="54" t="s">
        <v>101</v>
      </c>
    </row>
    <row r="2" spans="1:24" ht="16">
      <c r="A2" s="58" t="s">
        <v>105</v>
      </c>
      <c r="B2" s="42"/>
      <c r="C2" s="42"/>
      <c r="D2" s="42"/>
      <c r="E2" s="42"/>
      <c r="F2" s="42"/>
      <c r="G2" s="42"/>
      <c r="H2" s="38">
        <v>300</v>
      </c>
      <c r="I2" s="42" t="s">
        <v>131</v>
      </c>
      <c r="J2" s="42" t="s">
        <v>132</v>
      </c>
      <c r="K2" s="42" t="s">
        <v>133</v>
      </c>
      <c r="L2" s="73" t="s">
        <v>134</v>
      </c>
      <c r="M2" s="42" t="s">
        <v>134</v>
      </c>
      <c r="N2" s="39">
        <v>300</v>
      </c>
      <c r="O2" s="42"/>
      <c r="P2" s="42"/>
      <c r="Q2" s="42"/>
      <c r="R2" s="42"/>
      <c r="S2" s="39"/>
      <c r="T2" s="42"/>
      <c r="U2" s="42"/>
      <c r="V2" s="42"/>
      <c r="W2" s="42"/>
      <c r="X2" s="39"/>
    </row>
    <row r="3" spans="1:24" ht="16">
      <c r="A3" s="58" t="s">
        <v>106</v>
      </c>
      <c r="B3" s="42"/>
      <c r="C3" s="42"/>
      <c r="D3" s="42"/>
      <c r="E3" s="42"/>
      <c r="F3" s="42"/>
      <c r="G3" s="42"/>
      <c r="H3" s="38">
        <v>225</v>
      </c>
      <c r="I3" s="42">
        <v>54</v>
      </c>
      <c r="J3" s="42">
        <v>75</v>
      </c>
      <c r="K3" s="42">
        <v>56</v>
      </c>
      <c r="L3" s="42">
        <v>56</v>
      </c>
      <c r="M3" s="42">
        <f>SUM(H3:L3)</f>
        <v>466</v>
      </c>
      <c r="N3" s="39">
        <v>225</v>
      </c>
      <c r="O3" s="42"/>
      <c r="P3" s="42"/>
      <c r="Q3" s="42"/>
      <c r="R3" s="42"/>
      <c r="S3" s="39"/>
      <c r="T3" s="42"/>
      <c r="U3" s="42"/>
      <c r="V3" s="42"/>
      <c r="W3" s="42"/>
      <c r="X3" s="39"/>
    </row>
    <row r="4" spans="1:24">
      <c r="A4" s="59" t="s">
        <v>107</v>
      </c>
      <c r="B4" s="42"/>
      <c r="C4" s="34"/>
      <c r="D4" s="42"/>
      <c r="E4" s="42"/>
      <c r="F4" s="42"/>
      <c r="G4" s="42"/>
      <c r="H4" s="38">
        <v>30</v>
      </c>
      <c r="I4" s="42">
        <v>19</v>
      </c>
      <c r="J4" s="60">
        <v>8</v>
      </c>
      <c r="K4" s="60">
        <v>16</v>
      </c>
      <c r="L4" s="60">
        <v>14</v>
      </c>
      <c r="M4" s="42">
        <f>SUM(I4:L4)</f>
        <v>57</v>
      </c>
      <c r="N4" s="39"/>
      <c r="O4" s="42"/>
      <c r="P4" s="42"/>
      <c r="Q4" s="42"/>
      <c r="R4" s="42"/>
      <c r="S4" s="39"/>
      <c r="T4" s="42"/>
      <c r="U4" s="42"/>
      <c r="V4" s="42"/>
      <c r="W4" s="42"/>
      <c r="X4" s="39"/>
    </row>
    <row r="5" spans="1:24">
      <c r="A5" s="59" t="s">
        <v>108</v>
      </c>
      <c r="B5" s="42"/>
      <c r="C5" s="34"/>
      <c r="D5" s="42"/>
      <c r="E5" s="42"/>
      <c r="F5" s="42"/>
      <c r="G5" s="42"/>
      <c r="H5" s="38">
        <v>50</v>
      </c>
      <c r="I5" s="42">
        <v>14</v>
      </c>
      <c r="J5" s="60">
        <v>20</v>
      </c>
      <c r="K5" s="60">
        <v>20</v>
      </c>
      <c r="L5" s="60">
        <v>23</v>
      </c>
      <c r="M5" s="42">
        <f>SUM(I5:L5)</f>
        <v>77</v>
      </c>
      <c r="N5" s="39"/>
      <c r="O5" s="42"/>
      <c r="P5" s="42"/>
      <c r="Q5" s="42"/>
      <c r="R5" s="42"/>
      <c r="S5" s="39"/>
      <c r="T5" s="42"/>
      <c r="U5" s="42"/>
      <c r="V5" s="42"/>
      <c r="W5" s="42"/>
      <c r="X5" s="39"/>
    </row>
    <row r="6" spans="1:24">
      <c r="A6" s="78"/>
      <c r="B6" s="79"/>
      <c r="C6" s="80"/>
      <c r="D6" s="79"/>
      <c r="E6" s="79"/>
      <c r="F6" s="79"/>
      <c r="G6" s="79"/>
      <c r="H6" s="81"/>
      <c r="I6" s="79"/>
      <c r="J6" s="79"/>
      <c r="K6" s="79"/>
      <c r="L6" s="79"/>
      <c r="M6" s="79"/>
      <c r="N6" s="81"/>
      <c r="O6" s="42"/>
      <c r="P6" s="42"/>
      <c r="Q6" s="42"/>
      <c r="R6" s="42"/>
      <c r="S6" s="61"/>
      <c r="T6" s="42"/>
      <c r="U6" s="42"/>
      <c r="V6" s="42"/>
      <c r="W6" s="42"/>
      <c r="X6" s="61"/>
    </row>
    <row r="7" spans="1:24" ht="16">
      <c r="A7" s="58" t="s">
        <v>109</v>
      </c>
      <c r="B7" s="42"/>
      <c r="C7" s="34"/>
      <c r="D7" s="42"/>
      <c r="E7" s="42"/>
      <c r="F7" s="42"/>
      <c r="G7" s="42"/>
      <c r="H7" s="38">
        <v>160</v>
      </c>
      <c r="I7" s="42">
        <v>48</v>
      </c>
      <c r="J7" s="42">
        <v>24</v>
      </c>
      <c r="K7" s="42">
        <v>25</v>
      </c>
      <c r="L7" s="42">
        <v>30</v>
      </c>
      <c r="M7" s="42">
        <f>SUM(I7:L7)</f>
        <v>127</v>
      </c>
      <c r="N7" s="39">
        <v>160</v>
      </c>
      <c r="O7" s="42"/>
      <c r="P7" s="42"/>
      <c r="Q7" s="42"/>
      <c r="R7" s="42"/>
      <c r="S7" s="39"/>
      <c r="T7" s="42"/>
      <c r="U7" s="42"/>
      <c r="V7" s="42"/>
      <c r="W7" s="42"/>
      <c r="X7" s="39"/>
    </row>
    <row r="8" spans="1:24">
      <c r="A8" s="62" t="s">
        <v>110</v>
      </c>
      <c r="B8" s="42"/>
      <c r="C8" s="34"/>
      <c r="D8" s="42"/>
      <c r="E8" s="42"/>
      <c r="F8" s="42"/>
      <c r="G8" s="42"/>
      <c r="H8" s="38"/>
      <c r="I8" s="42">
        <v>7</v>
      </c>
      <c r="J8" s="60">
        <v>5</v>
      </c>
      <c r="K8" s="60">
        <v>2</v>
      </c>
      <c r="L8" s="60">
        <v>2</v>
      </c>
      <c r="M8" s="42">
        <f t="shared" ref="M8:M31" si="0">SUM(I8:L8)</f>
        <v>16</v>
      </c>
      <c r="N8" s="39"/>
      <c r="O8" s="42"/>
      <c r="P8" s="42"/>
      <c r="Q8" s="42"/>
      <c r="R8" s="42"/>
      <c r="S8" s="39"/>
      <c r="T8" s="42"/>
      <c r="U8" s="42"/>
      <c r="V8" s="42"/>
      <c r="W8" s="42"/>
      <c r="X8" s="39"/>
    </row>
    <row r="9" spans="1:24" ht="16">
      <c r="A9" s="59" t="s">
        <v>111</v>
      </c>
      <c r="B9" s="42"/>
      <c r="C9" s="42"/>
      <c r="D9" s="42"/>
      <c r="E9" s="42"/>
      <c r="F9" s="42"/>
      <c r="G9" s="42"/>
      <c r="H9" s="63" t="s">
        <v>112</v>
      </c>
      <c r="I9" s="42">
        <v>7</v>
      </c>
      <c r="J9" s="60">
        <v>5</v>
      </c>
      <c r="K9" s="60">
        <v>0</v>
      </c>
      <c r="L9" s="60">
        <v>2</v>
      </c>
      <c r="M9" s="42">
        <f t="shared" si="0"/>
        <v>14</v>
      </c>
      <c r="N9" s="64"/>
      <c r="O9" s="42"/>
      <c r="P9" s="42"/>
      <c r="Q9" s="42"/>
      <c r="R9" s="42"/>
      <c r="S9" s="64"/>
      <c r="T9" s="42"/>
      <c r="U9" s="42"/>
      <c r="V9" s="42"/>
      <c r="W9" s="42"/>
      <c r="X9" s="64"/>
    </row>
    <row r="10" spans="1:24">
      <c r="A10" s="59" t="s">
        <v>113</v>
      </c>
      <c r="B10" s="42"/>
      <c r="C10" s="42"/>
      <c r="D10" s="42"/>
      <c r="E10" s="42"/>
      <c r="F10" s="42"/>
      <c r="G10" s="42"/>
      <c r="H10" s="38">
        <v>10</v>
      </c>
      <c r="I10" s="42">
        <v>3</v>
      </c>
      <c r="J10" s="60">
        <v>4</v>
      </c>
      <c r="K10" s="60">
        <v>2</v>
      </c>
      <c r="L10" s="60">
        <v>0</v>
      </c>
      <c r="M10" s="42">
        <f t="shared" si="0"/>
        <v>9</v>
      </c>
      <c r="N10" s="39"/>
      <c r="O10" s="42"/>
      <c r="P10" s="42"/>
      <c r="Q10" s="42"/>
      <c r="R10" s="42"/>
      <c r="S10" s="39"/>
      <c r="T10" s="42"/>
      <c r="U10" s="42"/>
      <c r="V10" s="42"/>
      <c r="W10" s="42"/>
      <c r="X10" s="39"/>
    </row>
    <row r="11" spans="1:24">
      <c r="A11" s="62" t="s">
        <v>114</v>
      </c>
      <c r="B11" s="42"/>
      <c r="C11" s="34"/>
      <c r="D11" s="42"/>
      <c r="E11" s="42"/>
      <c r="F11" s="42"/>
      <c r="G11" s="42"/>
      <c r="H11" s="38"/>
      <c r="I11" s="42">
        <v>20</v>
      </c>
      <c r="J11" s="60">
        <v>13</v>
      </c>
      <c r="K11" s="60">
        <v>10</v>
      </c>
      <c r="L11" s="60">
        <v>7</v>
      </c>
      <c r="M11" s="42">
        <f t="shared" si="0"/>
        <v>50</v>
      </c>
      <c r="N11" s="39"/>
      <c r="O11" s="42"/>
      <c r="P11" s="42"/>
      <c r="Q11" s="42"/>
      <c r="R11" s="42"/>
      <c r="S11" s="39"/>
      <c r="T11" s="42"/>
      <c r="U11" s="42"/>
      <c r="V11" s="42"/>
      <c r="W11" s="42"/>
      <c r="X11" s="39"/>
    </row>
    <row r="12" spans="1:24" ht="16">
      <c r="A12" s="59" t="s">
        <v>111</v>
      </c>
      <c r="B12" s="42"/>
      <c r="C12" s="42"/>
      <c r="D12" s="42"/>
      <c r="E12" s="42"/>
      <c r="F12" s="42"/>
      <c r="G12" s="42"/>
      <c r="H12" s="63" t="s">
        <v>112</v>
      </c>
      <c r="I12" s="42">
        <v>20</v>
      </c>
      <c r="J12" s="60">
        <v>13</v>
      </c>
      <c r="K12" s="60">
        <v>8</v>
      </c>
      <c r="L12" s="60">
        <v>7</v>
      </c>
      <c r="M12" s="42">
        <f t="shared" si="0"/>
        <v>48</v>
      </c>
      <c r="N12" s="64"/>
      <c r="O12" s="42"/>
      <c r="P12" s="42"/>
      <c r="Q12" s="42"/>
      <c r="R12" s="42"/>
      <c r="S12" s="64"/>
      <c r="T12" s="42"/>
      <c r="U12" s="42"/>
      <c r="V12" s="42"/>
      <c r="W12" s="42"/>
      <c r="X12" s="64"/>
    </row>
    <row r="13" spans="1:24">
      <c r="A13" s="59" t="s">
        <v>113</v>
      </c>
      <c r="B13" s="42"/>
      <c r="C13" s="42"/>
      <c r="D13" s="42"/>
      <c r="E13" s="42"/>
      <c r="F13" s="42"/>
      <c r="G13" s="42"/>
      <c r="H13" s="38">
        <v>50</v>
      </c>
      <c r="I13" s="42">
        <v>7</v>
      </c>
      <c r="J13" s="60">
        <v>5</v>
      </c>
      <c r="K13" s="60">
        <v>2</v>
      </c>
      <c r="L13" s="60">
        <v>5</v>
      </c>
      <c r="M13" s="42">
        <f t="shared" si="0"/>
        <v>19</v>
      </c>
      <c r="N13" s="39"/>
      <c r="O13" s="42"/>
      <c r="P13" s="42"/>
      <c r="Q13" s="42"/>
      <c r="R13" s="42"/>
      <c r="S13" s="39"/>
      <c r="T13" s="42"/>
      <c r="U13" s="42"/>
      <c r="V13" s="42"/>
      <c r="W13" s="42"/>
      <c r="X13" s="39"/>
    </row>
    <row r="14" spans="1:24">
      <c r="A14" s="78"/>
      <c r="B14" s="79"/>
      <c r="C14" s="79"/>
      <c r="D14" s="79"/>
      <c r="E14" s="79"/>
      <c r="F14" s="79"/>
      <c r="G14" s="79"/>
      <c r="H14" s="82"/>
      <c r="I14" s="79"/>
      <c r="J14" s="79"/>
      <c r="K14" s="79"/>
      <c r="L14" s="79"/>
      <c r="M14" s="79"/>
      <c r="N14" s="82"/>
      <c r="O14" s="42"/>
      <c r="P14" s="42"/>
      <c r="Q14" s="42"/>
      <c r="R14" s="42"/>
      <c r="S14" s="39"/>
      <c r="T14" s="42"/>
      <c r="U14" s="42"/>
      <c r="V14" s="42"/>
      <c r="W14" s="42"/>
      <c r="X14" s="39"/>
    </row>
    <row r="15" spans="1:24" ht="16">
      <c r="A15" s="32" t="s">
        <v>92</v>
      </c>
      <c r="B15" s="33"/>
      <c r="C15" s="34"/>
      <c r="D15" s="35"/>
      <c r="E15" s="36"/>
      <c r="F15" s="37"/>
      <c r="G15" s="37"/>
      <c r="H15" s="38" t="s">
        <v>93</v>
      </c>
      <c r="I15" s="92">
        <v>13.6</v>
      </c>
      <c r="J15" s="91">
        <v>19.600000000000001</v>
      </c>
      <c r="K15" s="94">
        <v>5.6</v>
      </c>
      <c r="L15" s="106">
        <v>9.5</v>
      </c>
      <c r="M15" s="105">
        <f>SUM(I15:L15)</f>
        <v>48.300000000000004</v>
      </c>
      <c r="N15" s="39" t="s">
        <v>94</v>
      </c>
      <c r="O15" s="35"/>
      <c r="P15" s="36"/>
      <c r="Q15" s="37"/>
      <c r="R15" s="37"/>
      <c r="S15" s="39"/>
      <c r="T15" s="35"/>
      <c r="U15" s="36"/>
      <c r="V15" s="37"/>
      <c r="W15" s="37"/>
      <c r="X15" s="39"/>
    </row>
    <row r="16" spans="1:24" ht="16">
      <c r="A16" s="40" t="s">
        <v>95</v>
      </c>
      <c r="B16" s="41"/>
      <c r="C16" s="42"/>
      <c r="D16" s="43"/>
      <c r="E16" s="44"/>
      <c r="F16" s="45"/>
      <c r="G16" s="45"/>
      <c r="H16" s="38"/>
      <c r="I16" s="46">
        <v>10.199999999999999</v>
      </c>
      <c r="J16" s="89">
        <v>1.9</v>
      </c>
      <c r="K16" s="107">
        <v>1.4</v>
      </c>
      <c r="L16" s="107">
        <v>5.8</v>
      </c>
      <c r="M16" s="105">
        <f>SUM(I16:L16)</f>
        <v>19.3</v>
      </c>
      <c r="N16" s="39"/>
      <c r="O16" s="43"/>
      <c r="P16" s="44"/>
      <c r="Q16" s="45"/>
      <c r="R16" s="45"/>
      <c r="S16" s="39"/>
      <c r="T16" s="43"/>
      <c r="U16" s="44"/>
      <c r="V16" s="45"/>
      <c r="W16" s="45"/>
      <c r="X16" s="39"/>
    </row>
    <row r="17" spans="1:24" ht="16">
      <c r="A17" s="40" t="s">
        <v>96</v>
      </c>
      <c r="B17" s="47"/>
      <c r="C17" s="42"/>
      <c r="D17" s="43"/>
      <c r="E17" s="48"/>
      <c r="F17" s="45"/>
      <c r="G17" s="45"/>
      <c r="H17" s="38"/>
      <c r="I17" s="46">
        <v>1.6</v>
      </c>
      <c r="J17" s="90">
        <v>5.8</v>
      </c>
      <c r="K17" s="107">
        <v>3.4</v>
      </c>
      <c r="L17" s="108">
        <v>3</v>
      </c>
      <c r="M17" s="89">
        <f>SUM(I17:L17)</f>
        <v>13.8</v>
      </c>
      <c r="N17" s="39"/>
      <c r="O17" s="43"/>
      <c r="P17" s="48"/>
      <c r="Q17" s="45"/>
      <c r="R17" s="45"/>
      <c r="S17" s="39"/>
      <c r="T17" s="43"/>
      <c r="U17" s="48"/>
      <c r="V17" s="45"/>
      <c r="W17" s="45"/>
      <c r="X17" s="39"/>
    </row>
    <row r="18" spans="1:24" ht="16">
      <c r="A18" s="40" t="s">
        <v>97</v>
      </c>
      <c r="B18" s="47"/>
      <c r="C18" s="42"/>
      <c r="D18" s="43"/>
      <c r="E18" s="48"/>
      <c r="F18" s="45"/>
      <c r="G18" s="45"/>
      <c r="H18" s="38"/>
      <c r="I18" s="43">
        <v>274103</v>
      </c>
      <c r="J18" s="90">
        <v>11.7</v>
      </c>
      <c r="K18" s="109">
        <v>338019.53</v>
      </c>
      <c r="L18" s="109">
        <v>112668</v>
      </c>
      <c r="M18" s="89">
        <v>12.3</v>
      </c>
      <c r="N18" s="39"/>
      <c r="O18" s="43"/>
      <c r="P18" s="48"/>
      <c r="Q18" s="45"/>
      <c r="R18" s="45"/>
      <c r="S18" s="39"/>
      <c r="T18" s="43"/>
      <c r="U18" s="48"/>
      <c r="V18" s="45"/>
      <c r="W18" s="45"/>
      <c r="X18" s="39"/>
    </row>
    <row r="19" spans="1:24" ht="16">
      <c r="A19" s="40" t="s">
        <v>98</v>
      </c>
      <c r="B19" s="47"/>
      <c r="C19" s="42"/>
      <c r="D19" s="43"/>
      <c r="E19" s="48"/>
      <c r="F19" s="45"/>
      <c r="G19" s="45"/>
      <c r="H19" s="38"/>
      <c r="I19" s="46">
        <v>1.6</v>
      </c>
      <c r="J19" s="48">
        <v>233972</v>
      </c>
      <c r="K19" s="109">
        <v>399880.4</v>
      </c>
      <c r="L19" s="109">
        <v>515563</v>
      </c>
      <c r="M19" s="89">
        <v>2.6</v>
      </c>
      <c r="N19" s="39"/>
      <c r="O19" s="43"/>
      <c r="P19" s="48"/>
      <c r="Q19" s="45"/>
      <c r="R19" s="45"/>
      <c r="S19" s="39"/>
      <c r="T19" s="43"/>
      <c r="U19" s="48"/>
      <c r="V19" s="45"/>
      <c r="W19" s="45"/>
      <c r="X19" s="39"/>
    </row>
    <row r="20" spans="1:24" ht="16">
      <c r="A20" s="49" t="s">
        <v>99</v>
      </c>
      <c r="B20" s="50"/>
      <c r="C20" s="42"/>
      <c r="D20" s="51"/>
      <c r="E20" s="47"/>
      <c r="F20" s="50"/>
      <c r="G20" s="52"/>
      <c r="H20" s="38"/>
      <c r="I20" s="51"/>
      <c r="J20" s="47"/>
      <c r="K20" s="50"/>
      <c r="L20" s="52"/>
      <c r="M20" s="42"/>
      <c r="N20" s="39"/>
      <c r="O20" s="51"/>
      <c r="P20" s="47"/>
      <c r="Q20" s="50"/>
      <c r="R20" s="52"/>
      <c r="S20" s="39"/>
      <c r="T20" s="51"/>
      <c r="U20" s="47"/>
      <c r="V20" s="50"/>
      <c r="W20" s="52"/>
      <c r="X20" s="39"/>
    </row>
    <row r="21" spans="1:24" ht="16">
      <c r="A21" s="83"/>
      <c r="B21" s="84"/>
      <c r="C21" s="79"/>
      <c r="D21" s="85"/>
      <c r="E21" s="86"/>
      <c r="F21" s="84"/>
      <c r="G21" s="84"/>
      <c r="H21" s="82"/>
      <c r="I21" s="85"/>
      <c r="J21" s="86"/>
      <c r="K21" s="84"/>
      <c r="L21" s="84"/>
      <c r="M21" s="79"/>
      <c r="N21" s="82"/>
      <c r="O21" s="51"/>
      <c r="P21" s="47"/>
      <c r="Q21" s="50"/>
      <c r="R21" s="50"/>
      <c r="S21" s="39"/>
      <c r="T21" s="51"/>
      <c r="U21" s="47"/>
      <c r="V21" s="50"/>
      <c r="W21" s="50"/>
      <c r="X21" s="39"/>
    </row>
    <row r="22" spans="1:24" ht="17">
      <c r="A22" s="65" t="s">
        <v>115</v>
      </c>
      <c r="B22" s="66"/>
      <c r="C22" s="42"/>
      <c r="D22" s="66"/>
      <c r="E22" s="50"/>
      <c r="F22" s="66"/>
      <c r="G22" s="66"/>
      <c r="H22" s="38">
        <v>50</v>
      </c>
      <c r="I22" s="66">
        <v>0</v>
      </c>
      <c r="J22" s="50">
        <v>0</v>
      </c>
      <c r="K22" s="66">
        <v>4</v>
      </c>
      <c r="L22" s="66">
        <v>5</v>
      </c>
      <c r="M22" s="42">
        <f>SUM(I22:L22)</f>
        <v>9</v>
      </c>
      <c r="N22" s="39">
        <v>10</v>
      </c>
      <c r="O22" s="66"/>
      <c r="P22" s="50"/>
      <c r="Q22" s="66"/>
      <c r="R22" s="66"/>
      <c r="S22" s="39"/>
      <c r="T22" s="66"/>
      <c r="U22" s="50"/>
      <c r="V22" s="66"/>
      <c r="W22" s="66"/>
      <c r="X22" s="39"/>
    </row>
    <row r="23" spans="1:24" ht="17">
      <c r="A23" s="65" t="s">
        <v>116</v>
      </c>
      <c r="B23" s="66"/>
      <c r="C23" s="42"/>
      <c r="D23" s="66"/>
      <c r="E23" s="50"/>
      <c r="F23" s="66"/>
      <c r="G23" s="66"/>
      <c r="H23" s="38"/>
      <c r="I23" s="66">
        <v>0</v>
      </c>
      <c r="J23" s="50">
        <v>0</v>
      </c>
      <c r="K23" s="66">
        <v>4</v>
      </c>
      <c r="L23" s="66">
        <v>5</v>
      </c>
      <c r="M23" s="42">
        <f t="shared" si="0"/>
        <v>9</v>
      </c>
      <c r="N23" s="39"/>
      <c r="O23" s="66"/>
      <c r="P23" s="50"/>
      <c r="Q23" s="66"/>
      <c r="R23" s="66"/>
      <c r="S23" s="39"/>
      <c r="T23" s="66"/>
      <c r="U23" s="50"/>
      <c r="V23" s="66"/>
      <c r="W23" s="66"/>
      <c r="X23" s="39"/>
    </row>
    <row r="24" spans="1:24" ht="17">
      <c r="A24" s="65" t="s">
        <v>117</v>
      </c>
      <c r="B24" s="66"/>
      <c r="C24" s="42"/>
      <c r="D24" s="66"/>
      <c r="E24" s="50"/>
      <c r="F24" s="66"/>
      <c r="G24" s="67"/>
      <c r="H24" s="38"/>
      <c r="I24" s="66">
        <v>0</v>
      </c>
      <c r="J24" s="50" t="s">
        <v>129</v>
      </c>
      <c r="K24" s="60">
        <v>0</v>
      </c>
      <c r="L24" s="67"/>
      <c r="M24" s="42">
        <f t="shared" si="0"/>
        <v>0</v>
      </c>
      <c r="N24" s="39"/>
      <c r="O24" s="66"/>
      <c r="P24" s="50"/>
      <c r="Q24" s="66"/>
      <c r="R24" s="67"/>
      <c r="S24" s="39"/>
      <c r="T24" s="66"/>
      <c r="U24" s="50"/>
      <c r="V24" s="66"/>
      <c r="W24" s="67"/>
      <c r="X24" s="39"/>
    </row>
    <row r="25" spans="1:24" ht="16">
      <c r="A25" s="87"/>
      <c r="B25" s="79"/>
      <c r="C25" s="79"/>
      <c r="D25" s="79"/>
      <c r="E25" s="84"/>
      <c r="F25" s="79"/>
      <c r="G25" s="79"/>
      <c r="H25" s="82"/>
      <c r="I25" s="79"/>
      <c r="J25" s="84"/>
      <c r="K25" s="99"/>
      <c r="L25" s="99"/>
      <c r="M25" s="99"/>
      <c r="N25" s="82"/>
      <c r="O25" s="42"/>
      <c r="P25" s="66"/>
      <c r="Q25" s="42"/>
      <c r="R25" s="42"/>
      <c r="S25" s="39"/>
      <c r="T25" s="42"/>
      <c r="U25" s="66"/>
      <c r="V25" s="42"/>
      <c r="W25" s="42"/>
      <c r="X25" s="39"/>
    </row>
    <row r="26" spans="1:24" ht="16">
      <c r="A26" s="58" t="s">
        <v>118</v>
      </c>
      <c r="B26" s="42"/>
      <c r="C26" s="68"/>
      <c r="D26" s="68"/>
      <c r="E26" s="68"/>
      <c r="F26" s="68"/>
      <c r="G26" s="69"/>
      <c r="H26" s="70">
        <v>2000</v>
      </c>
      <c r="I26" s="68">
        <v>2327</v>
      </c>
      <c r="J26" s="95">
        <v>2409</v>
      </c>
      <c r="K26" s="61">
        <v>2518</v>
      </c>
      <c r="L26" s="102">
        <v>2669</v>
      </c>
      <c r="M26" s="102">
        <v>2669</v>
      </c>
      <c r="N26" s="97">
        <v>2600</v>
      </c>
      <c r="O26" s="68"/>
      <c r="P26" s="68"/>
      <c r="Q26" s="68"/>
      <c r="R26" s="69"/>
      <c r="S26" s="71"/>
      <c r="T26" s="68"/>
      <c r="U26" s="68"/>
      <c r="V26" s="68"/>
      <c r="W26" s="69"/>
      <c r="X26" s="71"/>
    </row>
    <row r="27" spans="1:24" ht="17" thickBot="1">
      <c r="A27" s="58" t="s">
        <v>119</v>
      </c>
      <c r="B27" s="42"/>
      <c r="C27" s="42"/>
      <c r="D27" s="42"/>
      <c r="E27" s="42"/>
      <c r="F27" s="42"/>
      <c r="G27" s="36"/>
      <c r="H27" s="72">
        <v>600</v>
      </c>
      <c r="I27" s="42">
        <v>683</v>
      </c>
      <c r="J27" s="96">
        <v>707</v>
      </c>
      <c r="K27" s="61">
        <v>739</v>
      </c>
      <c r="L27" s="103">
        <v>772</v>
      </c>
      <c r="M27" s="103">
        <v>772</v>
      </c>
      <c r="N27" s="98">
        <v>800</v>
      </c>
      <c r="O27" s="42"/>
      <c r="P27" s="42"/>
      <c r="Q27" s="42"/>
      <c r="R27" s="36"/>
      <c r="S27" s="42"/>
      <c r="T27" s="42"/>
      <c r="U27" s="42"/>
      <c r="V27" s="42"/>
      <c r="W27" s="36"/>
      <c r="X27" s="42"/>
    </row>
    <row r="28" spans="1:24" ht="16">
      <c r="A28" s="58" t="s">
        <v>120</v>
      </c>
      <c r="B28" s="42"/>
      <c r="C28" s="42"/>
      <c r="D28" s="42"/>
      <c r="E28" s="42"/>
      <c r="F28" s="42"/>
      <c r="G28" s="36"/>
      <c r="H28" s="72">
        <v>200</v>
      </c>
      <c r="I28" s="42">
        <v>229</v>
      </c>
      <c r="J28" s="96">
        <v>184</v>
      </c>
      <c r="K28" s="101">
        <v>191</v>
      </c>
      <c r="L28" s="104">
        <v>198</v>
      </c>
      <c r="M28" s="104">
        <v>198</v>
      </c>
      <c r="N28" s="98"/>
      <c r="O28" s="42"/>
      <c r="P28" s="42"/>
      <c r="Q28" s="42"/>
      <c r="R28" s="36"/>
      <c r="S28" s="42"/>
      <c r="T28" s="42"/>
      <c r="U28" s="42"/>
      <c r="V28" s="42"/>
      <c r="W28" s="36"/>
      <c r="X28" s="42"/>
    </row>
    <row r="29" spans="1:24">
      <c r="A29" s="78"/>
      <c r="B29" s="79"/>
      <c r="C29" s="79"/>
      <c r="D29" s="79"/>
      <c r="E29" s="88"/>
      <c r="F29" s="79"/>
      <c r="G29" s="79"/>
      <c r="H29" s="79"/>
      <c r="I29" s="79"/>
      <c r="J29" s="88"/>
      <c r="K29" s="100"/>
      <c r="L29" s="100"/>
      <c r="M29" s="100"/>
      <c r="N29" s="79"/>
      <c r="O29" s="42"/>
      <c r="Q29" s="42"/>
      <c r="R29" s="42"/>
      <c r="S29" s="42"/>
      <c r="T29" s="42"/>
      <c r="V29" s="42"/>
      <c r="W29" s="42"/>
      <c r="X29" s="42"/>
    </row>
    <row r="30" spans="1:24" ht="32">
      <c r="A30" s="58" t="s">
        <v>121</v>
      </c>
      <c r="B30" s="42"/>
      <c r="C30" s="42"/>
      <c r="D30" s="42"/>
      <c r="E30" s="42"/>
      <c r="F30" s="42"/>
      <c r="G30" s="36"/>
      <c r="H30" s="72">
        <v>300</v>
      </c>
      <c r="I30" s="42">
        <v>240</v>
      </c>
      <c r="J30" s="60">
        <v>227</v>
      </c>
      <c r="K30" s="60">
        <v>221</v>
      </c>
      <c r="L30" s="60">
        <v>195</v>
      </c>
      <c r="M30" s="42"/>
      <c r="N30" s="42">
        <v>800</v>
      </c>
      <c r="O30" s="42"/>
      <c r="P30" s="42"/>
      <c r="Q30" s="42"/>
      <c r="R30" s="73"/>
      <c r="S30" s="42"/>
      <c r="T30" s="42"/>
      <c r="U30" s="42"/>
      <c r="V30" s="42"/>
      <c r="W30" s="73"/>
      <c r="X30" s="42"/>
    </row>
    <row r="31" spans="1:24" ht="16">
      <c r="A31" s="74" t="s">
        <v>122</v>
      </c>
      <c r="B31" s="42"/>
      <c r="C31" s="34"/>
      <c r="D31" s="75"/>
      <c r="E31" s="42"/>
      <c r="F31" s="75"/>
      <c r="G31" s="75"/>
      <c r="H31" s="72"/>
      <c r="I31" s="75"/>
      <c r="J31" s="60"/>
      <c r="K31" s="93"/>
      <c r="L31" s="93"/>
      <c r="M31" s="42">
        <f t="shared" si="0"/>
        <v>0</v>
      </c>
      <c r="N31" s="42"/>
      <c r="O31" s="75"/>
      <c r="P31" s="42"/>
      <c r="Q31" s="75"/>
      <c r="R31" s="75"/>
      <c r="S31" s="42"/>
      <c r="T31" s="75"/>
      <c r="U31" s="42"/>
      <c r="V31" s="75"/>
      <c r="W31" s="75"/>
      <c r="X31" s="42"/>
    </row>
    <row r="32" spans="1:24" ht="16">
      <c r="E32" s="76"/>
      <c r="J32" s="76"/>
      <c r="P32" s="76"/>
      <c r="U32" s="76"/>
    </row>
    <row r="33" spans="1:24" ht="16">
      <c r="A33" s="31" t="s">
        <v>123</v>
      </c>
    </row>
    <row r="34" spans="1:24" ht="32">
      <c r="A34" s="31" t="s">
        <v>124</v>
      </c>
      <c r="H34" s="77"/>
      <c r="N34" s="77"/>
      <c r="S34" s="77"/>
      <c r="X34" s="77"/>
    </row>
    <row r="35" spans="1:24" ht="16">
      <c r="A35" s="31" t="s">
        <v>130</v>
      </c>
    </row>
  </sheetData>
  <pageMargins left="0.7" right="0.7" top="0.75" bottom="0.75" header="0.3" footer="0.3"/>
  <pageSetup orientation="portrait" r:id="rId1"/>
  <ignoredErrors>
    <ignoredError sqref="M4:M5 M10 M13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"/>
  <sheetViews>
    <sheetView workbookViewId="0">
      <selection activeCell="G26" sqref="G23:G26"/>
    </sheetView>
  </sheetViews>
  <sheetFormatPr baseColWidth="10" defaultColWidth="8.83203125" defaultRowHeight="15"/>
  <cols>
    <col min="1" max="1" width="108" style="31" customWidth="1"/>
    <col min="2" max="2" width="22.33203125" bestFit="1" customWidth="1"/>
    <col min="3" max="3" width="10.5" bestFit="1" customWidth="1"/>
    <col min="4" max="4" width="7.5" bestFit="1" customWidth="1"/>
    <col min="5" max="6" width="12.83203125" bestFit="1" customWidth="1"/>
    <col min="7" max="7" width="14.5" bestFit="1" customWidth="1"/>
    <col min="8" max="8" width="19.6640625" bestFit="1" customWidth="1"/>
    <col min="9" max="9" width="30.83203125" bestFit="1" customWidth="1"/>
    <col min="10" max="10" width="23.83203125" bestFit="1" customWidth="1"/>
  </cols>
  <sheetData>
    <row r="1" spans="1:10">
      <c r="A1" s="110" t="s">
        <v>0</v>
      </c>
      <c r="B1" s="110"/>
      <c r="C1" s="110"/>
      <c r="D1" s="110"/>
      <c r="E1" s="110"/>
      <c r="F1" s="110"/>
      <c r="G1" s="110"/>
      <c r="H1" s="110"/>
      <c r="I1" s="110"/>
      <c r="J1" s="110"/>
    </row>
    <row r="2" spans="1:10" ht="17" thickBot="1">
      <c r="A2" s="26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2" t="s">
        <v>10</v>
      </c>
    </row>
    <row r="3" spans="1:10" ht="16" thickBot="1">
      <c r="A3" s="27" t="s">
        <v>33</v>
      </c>
      <c r="B3" s="3" t="s">
        <v>34</v>
      </c>
      <c r="C3" s="4">
        <v>43739</v>
      </c>
      <c r="D3" s="3" t="s">
        <v>35</v>
      </c>
      <c r="E3" s="5">
        <v>250000</v>
      </c>
      <c r="F3" s="5">
        <v>130000</v>
      </c>
      <c r="G3" s="5">
        <v>380000</v>
      </c>
      <c r="H3" s="6" t="s">
        <v>14</v>
      </c>
      <c r="I3" s="8"/>
      <c r="J3" s="3" t="s">
        <v>36</v>
      </c>
    </row>
    <row r="4" spans="1:10" ht="16" thickBot="1">
      <c r="A4" s="27" t="s">
        <v>44</v>
      </c>
      <c r="B4" s="3" t="s">
        <v>45</v>
      </c>
      <c r="C4" s="4">
        <v>43748</v>
      </c>
      <c r="D4" s="3" t="s">
        <v>46</v>
      </c>
      <c r="E4" s="5">
        <v>363013</v>
      </c>
      <c r="F4" s="5">
        <v>158973</v>
      </c>
      <c r="G4" s="5">
        <v>521986</v>
      </c>
      <c r="H4" s="6" t="s">
        <v>40</v>
      </c>
      <c r="I4" s="7"/>
      <c r="J4" s="3" t="s">
        <v>36</v>
      </c>
    </row>
    <row r="5" spans="1:10" ht="16" thickBot="1">
      <c r="A5" s="27" t="s">
        <v>64</v>
      </c>
      <c r="B5" s="3" t="s">
        <v>62</v>
      </c>
      <c r="C5" s="4">
        <v>43742</v>
      </c>
      <c r="D5" s="3" t="s">
        <v>65</v>
      </c>
      <c r="E5" s="5">
        <v>349210</v>
      </c>
      <c r="F5" s="5">
        <v>160790</v>
      </c>
      <c r="G5" s="5">
        <v>510000</v>
      </c>
      <c r="H5" s="6" t="s">
        <v>60</v>
      </c>
      <c r="I5" s="8"/>
      <c r="J5" s="3" t="s">
        <v>36</v>
      </c>
    </row>
    <row r="6" spans="1:10" ht="16" thickBot="1">
      <c r="A6" s="27" t="s">
        <v>73</v>
      </c>
      <c r="B6" s="3" t="s">
        <v>74</v>
      </c>
      <c r="C6" s="4">
        <v>43826</v>
      </c>
      <c r="D6" s="3" t="s">
        <v>75</v>
      </c>
      <c r="E6" s="5">
        <v>135347</v>
      </c>
      <c r="F6" s="5">
        <v>10828</v>
      </c>
      <c r="G6" s="5">
        <v>146175</v>
      </c>
      <c r="H6" s="6" t="s">
        <v>76</v>
      </c>
      <c r="I6" s="7"/>
      <c r="J6" s="3" t="s">
        <v>36</v>
      </c>
    </row>
    <row r="7" spans="1:10" ht="16" thickBot="1">
      <c r="A7" s="27" t="s">
        <v>77</v>
      </c>
      <c r="B7" s="3" t="s">
        <v>78</v>
      </c>
      <c r="C7" s="4">
        <v>43739</v>
      </c>
      <c r="D7" s="3" t="s">
        <v>79</v>
      </c>
      <c r="E7" s="5">
        <v>80000</v>
      </c>
      <c r="F7" s="5">
        <v>41600</v>
      </c>
      <c r="G7" s="5">
        <v>121600</v>
      </c>
      <c r="H7" s="6" t="s">
        <v>80</v>
      </c>
      <c r="I7" s="8"/>
      <c r="J7" s="3" t="s">
        <v>36</v>
      </c>
    </row>
    <row r="8" spans="1:10" ht="16" thickBot="1">
      <c r="A8" s="27" t="s">
        <v>81</v>
      </c>
      <c r="B8" s="3" t="s">
        <v>82</v>
      </c>
      <c r="C8" s="4">
        <v>43773</v>
      </c>
      <c r="D8" s="3" t="s">
        <v>83</v>
      </c>
      <c r="E8" s="5">
        <v>150000</v>
      </c>
      <c r="F8" s="5">
        <v>78000</v>
      </c>
      <c r="G8" s="5">
        <v>228000</v>
      </c>
      <c r="H8" s="6" t="s">
        <v>84</v>
      </c>
      <c r="I8" s="7"/>
      <c r="J8" s="3" t="s">
        <v>36</v>
      </c>
    </row>
    <row r="9" spans="1:10" ht="16" thickBot="1">
      <c r="A9" s="27" t="s">
        <v>16</v>
      </c>
      <c r="B9" s="3" t="s">
        <v>17</v>
      </c>
      <c r="C9" s="4">
        <v>43788</v>
      </c>
      <c r="D9" s="3" t="s">
        <v>18</v>
      </c>
      <c r="E9" s="5">
        <v>31754.5</v>
      </c>
      <c r="F9" s="5">
        <v>16512.5</v>
      </c>
      <c r="G9" s="5">
        <v>48267</v>
      </c>
      <c r="H9" s="6" t="s">
        <v>14</v>
      </c>
      <c r="I9" s="7"/>
      <c r="J9" s="3" t="s">
        <v>19</v>
      </c>
    </row>
    <row r="10" spans="1:10" ht="31" thickBot="1">
      <c r="A10" s="27" t="s">
        <v>24</v>
      </c>
      <c r="B10" s="3" t="s">
        <v>25</v>
      </c>
      <c r="C10" s="4">
        <v>43767</v>
      </c>
      <c r="D10" s="3" t="s">
        <v>26</v>
      </c>
      <c r="E10" s="5">
        <v>1865</v>
      </c>
      <c r="F10" s="5">
        <v>485</v>
      </c>
      <c r="G10" s="5">
        <v>2350</v>
      </c>
      <c r="H10" s="6" t="s">
        <v>14</v>
      </c>
      <c r="I10" s="7"/>
      <c r="J10" s="3" t="s">
        <v>19</v>
      </c>
    </row>
    <row r="11" spans="1:10" ht="16" thickBot="1">
      <c r="A11" s="27" t="s">
        <v>27</v>
      </c>
      <c r="B11" s="3" t="s">
        <v>12</v>
      </c>
      <c r="C11" s="4">
        <v>43762</v>
      </c>
      <c r="D11" s="3" t="s">
        <v>28</v>
      </c>
      <c r="E11" s="5">
        <v>8977134</v>
      </c>
      <c r="F11" s="5">
        <v>2470651</v>
      </c>
      <c r="G11" s="5">
        <v>11447785</v>
      </c>
      <c r="H11" s="6" t="s">
        <v>14</v>
      </c>
      <c r="I11" s="7"/>
      <c r="J11" s="3" t="s">
        <v>19</v>
      </c>
    </row>
    <row r="12" spans="1:10" ht="16" thickBot="1">
      <c r="A12" s="27" t="s">
        <v>31</v>
      </c>
      <c r="B12" s="3" t="s">
        <v>25</v>
      </c>
      <c r="C12" s="4">
        <v>43740</v>
      </c>
      <c r="D12" s="3" t="s">
        <v>32</v>
      </c>
      <c r="E12" s="5">
        <v>-130.94999999999999</v>
      </c>
      <c r="F12" s="5">
        <v>-34.049999999999997</v>
      </c>
      <c r="G12" s="5">
        <v>-165</v>
      </c>
      <c r="H12" s="6" t="s">
        <v>14</v>
      </c>
      <c r="I12" s="8"/>
      <c r="J12" s="3" t="s">
        <v>19</v>
      </c>
    </row>
    <row r="13" spans="1:10" ht="16" thickBot="1">
      <c r="A13" s="27" t="s">
        <v>54</v>
      </c>
      <c r="B13" s="3" t="s">
        <v>55</v>
      </c>
      <c r="C13" s="4">
        <v>43740</v>
      </c>
      <c r="D13" s="3" t="s">
        <v>56</v>
      </c>
      <c r="E13" s="5">
        <v>98298.240000000005</v>
      </c>
      <c r="F13" s="5">
        <v>51115.09</v>
      </c>
      <c r="G13" s="5">
        <v>149413.32999999999</v>
      </c>
      <c r="H13" s="6" t="s">
        <v>53</v>
      </c>
      <c r="I13" s="8"/>
      <c r="J13" s="3" t="s">
        <v>19</v>
      </c>
    </row>
    <row r="14" spans="1:10" ht="31" thickBot="1">
      <c r="A14" s="27" t="s">
        <v>57</v>
      </c>
      <c r="B14" s="3" t="s">
        <v>58</v>
      </c>
      <c r="C14" s="4">
        <v>43774</v>
      </c>
      <c r="D14" s="3" t="s">
        <v>59</v>
      </c>
      <c r="E14" s="5">
        <v>8492.06</v>
      </c>
      <c r="F14" s="5">
        <v>2207.94</v>
      </c>
      <c r="G14" s="5">
        <v>10700</v>
      </c>
      <c r="H14" s="6" t="s">
        <v>60</v>
      </c>
      <c r="I14" s="7"/>
      <c r="J14" s="3" t="s">
        <v>19</v>
      </c>
    </row>
    <row r="15" spans="1:10" ht="16" thickBot="1">
      <c r="A15" s="27" t="s">
        <v>61</v>
      </c>
      <c r="B15" s="3" t="s">
        <v>62</v>
      </c>
      <c r="C15" s="4">
        <v>43770</v>
      </c>
      <c r="D15" s="3" t="s">
        <v>63</v>
      </c>
      <c r="E15" s="5">
        <v>33962</v>
      </c>
      <c r="F15" s="5">
        <v>11038</v>
      </c>
      <c r="G15" s="5">
        <v>45000</v>
      </c>
      <c r="H15" s="6" t="s">
        <v>60</v>
      </c>
      <c r="I15" s="8"/>
      <c r="J15" s="3" t="s">
        <v>19</v>
      </c>
    </row>
    <row r="16" spans="1:10" ht="31" thickBot="1">
      <c r="A16" s="27" t="s">
        <v>66</v>
      </c>
      <c r="B16" s="3" t="s">
        <v>67</v>
      </c>
      <c r="C16" s="4">
        <v>43739</v>
      </c>
      <c r="D16" s="3" t="s">
        <v>68</v>
      </c>
      <c r="E16" s="5">
        <v>38889</v>
      </c>
      <c r="F16" s="5">
        <v>10111</v>
      </c>
      <c r="G16" s="5">
        <v>49000</v>
      </c>
      <c r="H16" s="6" t="s">
        <v>69</v>
      </c>
      <c r="I16" s="8"/>
      <c r="J16" s="3" t="s">
        <v>19</v>
      </c>
    </row>
    <row r="17" spans="1:10" ht="31" thickBot="1">
      <c r="A17" s="27" t="s">
        <v>20</v>
      </c>
      <c r="B17" s="3" t="s">
        <v>21</v>
      </c>
      <c r="C17" s="4">
        <v>43770</v>
      </c>
      <c r="D17" s="3" t="s">
        <v>22</v>
      </c>
      <c r="E17" s="5">
        <v>40000</v>
      </c>
      <c r="F17" s="5">
        <v>0</v>
      </c>
      <c r="G17" s="5">
        <v>40000</v>
      </c>
      <c r="H17" s="6" t="s">
        <v>14</v>
      </c>
      <c r="I17" s="7"/>
      <c r="J17" s="3" t="s">
        <v>23</v>
      </c>
    </row>
    <row r="18" spans="1:10" ht="16" thickBot="1">
      <c r="A18" s="27" t="s">
        <v>47</v>
      </c>
      <c r="B18" s="3" t="s">
        <v>48</v>
      </c>
      <c r="C18" s="4">
        <v>43745</v>
      </c>
      <c r="D18" s="3" t="s">
        <v>49</v>
      </c>
      <c r="E18" s="5">
        <v>13018</v>
      </c>
      <c r="F18" s="5">
        <v>1302</v>
      </c>
      <c r="G18" s="5">
        <v>14320</v>
      </c>
      <c r="H18" s="6" t="s">
        <v>40</v>
      </c>
      <c r="I18" s="7"/>
      <c r="J18" s="3" t="s">
        <v>23</v>
      </c>
    </row>
    <row r="19" spans="1:10" ht="16" thickBot="1">
      <c r="A19" s="27" t="s">
        <v>50</v>
      </c>
      <c r="B19" s="3" t="s">
        <v>51</v>
      </c>
      <c r="C19" s="4">
        <v>43826</v>
      </c>
      <c r="D19" s="3" t="s">
        <v>52</v>
      </c>
      <c r="E19" s="5">
        <v>24998</v>
      </c>
      <c r="F19" s="5">
        <v>0</v>
      </c>
      <c r="G19" s="5">
        <v>24998</v>
      </c>
      <c r="H19" s="6" t="s">
        <v>53</v>
      </c>
      <c r="I19" s="7"/>
      <c r="J19" s="3" t="s">
        <v>23</v>
      </c>
    </row>
    <row r="20" spans="1:10" ht="16" thickBot="1">
      <c r="A20" s="27" t="s">
        <v>70</v>
      </c>
      <c r="B20" s="3" t="s">
        <v>67</v>
      </c>
      <c r="C20" s="4">
        <v>43810</v>
      </c>
      <c r="D20" s="3" t="s">
        <v>71</v>
      </c>
      <c r="E20" s="5">
        <v>25149</v>
      </c>
      <c r="F20" s="5">
        <v>13077</v>
      </c>
      <c r="G20" s="5">
        <v>38226</v>
      </c>
      <c r="H20" s="6" t="s">
        <v>72</v>
      </c>
      <c r="I20" s="7"/>
      <c r="J20" s="3" t="s">
        <v>23</v>
      </c>
    </row>
    <row r="21" spans="1:10" ht="16" thickBot="1">
      <c r="A21" s="27" t="s">
        <v>85</v>
      </c>
      <c r="B21" s="3" t="s">
        <v>86</v>
      </c>
      <c r="C21" s="4">
        <v>43762</v>
      </c>
      <c r="D21" s="3" t="s">
        <v>87</v>
      </c>
      <c r="E21" s="5">
        <v>7142.86</v>
      </c>
      <c r="F21" s="5">
        <v>1857.14</v>
      </c>
      <c r="G21" s="5">
        <v>9000</v>
      </c>
      <c r="H21" s="6" t="s">
        <v>88</v>
      </c>
      <c r="I21" s="7"/>
      <c r="J21" s="3" t="s">
        <v>23</v>
      </c>
    </row>
    <row r="22" spans="1:10" ht="16" thickBot="1">
      <c r="A22" s="27" t="s">
        <v>89</v>
      </c>
      <c r="B22" s="3" t="s">
        <v>82</v>
      </c>
      <c r="C22" s="4">
        <v>43742</v>
      </c>
      <c r="D22" s="3" t="s">
        <v>90</v>
      </c>
      <c r="E22" s="5">
        <v>54100</v>
      </c>
      <c r="F22" s="5">
        <v>4328</v>
      </c>
      <c r="G22" s="5">
        <v>58428</v>
      </c>
      <c r="H22" s="6" t="s">
        <v>91</v>
      </c>
      <c r="I22" s="8"/>
      <c r="J22" s="3" t="s">
        <v>23</v>
      </c>
    </row>
    <row r="23" spans="1:10" ht="16" thickBot="1">
      <c r="A23" s="27" t="s">
        <v>11</v>
      </c>
      <c r="B23" s="3" t="s">
        <v>12</v>
      </c>
      <c r="C23" s="4">
        <v>43810</v>
      </c>
      <c r="D23" s="3" t="s">
        <v>13</v>
      </c>
      <c r="E23" s="5">
        <v>36679</v>
      </c>
      <c r="F23" s="5">
        <v>11921</v>
      </c>
      <c r="G23" s="5">
        <v>48600</v>
      </c>
      <c r="H23" s="6" t="s">
        <v>14</v>
      </c>
      <c r="I23" s="7"/>
      <c r="J23" s="3" t="s">
        <v>15</v>
      </c>
    </row>
    <row r="24" spans="1:10" ht="16" thickBot="1">
      <c r="A24" s="27" t="s">
        <v>29</v>
      </c>
      <c r="B24" s="3" t="s">
        <v>12</v>
      </c>
      <c r="C24" s="4">
        <v>43754</v>
      </c>
      <c r="D24" s="3" t="s">
        <v>30</v>
      </c>
      <c r="E24" s="5">
        <v>1534912</v>
      </c>
      <c r="F24" s="5">
        <v>498846</v>
      </c>
      <c r="G24" s="5">
        <v>2033758</v>
      </c>
      <c r="H24" s="6" t="s">
        <v>14</v>
      </c>
      <c r="I24" s="7"/>
      <c r="J24" s="3" t="s">
        <v>15</v>
      </c>
    </row>
    <row r="25" spans="1:10" ht="16" thickBot="1">
      <c r="A25" s="27" t="s">
        <v>37</v>
      </c>
      <c r="B25" s="3" t="s">
        <v>38</v>
      </c>
      <c r="C25" s="4">
        <v>43816</v>
      </c>
      <c r="D25" s="3" t="s">
        <v>39</v>
      </c>
      <c r="E25" s="5">
        <v>603774</v>
      </c>
      <c r="F25" s="5">
        <v>196226</v>
      </c>
      <c r="G25" s="5">
        <v>800000</v>
      </c>
      <c r="H25" s="6" t="s">
        <v>40</v>
      </c>
      <c r="I25" s="7"/>
      <c r="J25" s="3" t="s">
        <v>15</v>
      </c>
    </row>
    <row r="26" spans="1:10" ht="16" thickBot="1">
      <c r="A26" s="27" t="s">
        <v>41</v>
      </c>
      <c r="B26" s="3" t="s">
        <v>42</v>
      </c>
      <c r="C26" s="4">
        <v>43749</v>
      </c>
      <c r="D26" s="3" t="s">
        <v>43</v>
      </c>
      <c r="E26" s="5">
        <v>2327787</v>
      </c>
      <c r="F26" s="5">
        <v>602039</v>
      </c>
      <c r="G26" s="5">
        <v>2929826</v>
      </c>
      <c r="H26" s="6" t="s">
        <v>40</v>
      </c>
      <c r="I26" s="7"/>
      <c r="J26" s="3" t="s">
        <v>15</v>
      </c>
    </row>
    <row r="27" spans="1:10" ht="16" thickBot="1">
      <c r="A27" s="28"/>
      <c r="B27" s="9"/>
      <c r="C27" s="10"/>
      <c r="D27" s="9"/>
      <c r="E27" s="11"/>
      <c r="F27" s="11"/>
      <c r="G27" s="11">
        <f>SUBTOTAL(109,G3:G26)</f>
        <v>19657267.329999998</v>
      </c>
      <c r="H27" s="6"/>
      <c r="I27" s="8"/>
      <c r="J27" s="12"/>
    </row>
    <row r="28" spans="1:10" ht="16" thickBot="1">
      <c r="A28" s="29"/>
      <c r="B28" s="13"/>
      <c r="C28" s="14"/>
      <c r="D28" s="13"/>
      <c r="E28" s="15"/>
      <c r="F28" s="15"/>
      <c r="G28" s="15"/>
      <c r="H28" s="13"/>
      <c r="I28" s="16"/>
      <c r="J28" s="13"/>
    </row>
    <row r="29" spans="1:10" ht="16" thickBot="1">
      <c r="A29" s="29"/>
      <c r="B29" s="13"/>
      <c r="C29" s="14"/>
      <c r="D29" s="13"/>
      <c r="E29" s="15"/>
      <c r="F29" s="15"/>
      <c r="G29" s="15"/>
      <c r="H29" s="13"/>
      <c r="I29" s="16"/>
      <c r="J29" s="13"/>
    </row>
    <row r="30" spans="1:10" ht="16" thickBot="1">
      <c r="A30" s="29"/>
      <c r="B30" s="13"/>
      <c r="C30" s="14"/>
      <c r="D30" s="13"/>
      <c r="E30" s="15"/>
      <c r="F30" s="15"/>
      <c r="G30" s="15"/>
      <c r="H30" s="13"/>
      <c r="I30" s="16"/>
      <c r="J30" s="13"/>
    </row>
    <row r="31" spans="1:10" ht="16" thickBot="1">
      <c r="A31" s="29"/>
      <c r="B31" s="13"/>
      <c r="C31" s="14"/>
      <c r="D31" s="13"/>
      <c r="E31" s="15"/>
      <c r="F31" s="15"/>
      <c r="G31" s="15"/>
      <c r="H31" s="13"/>
      <c r="I31" s="16"/>
      <c r="J31" s="13"/>
    </row>
    <row r="32" spans="1:10" ht="16" thickBot="1">
      <c r="A32" s="29"/>
      <c r="B32" s="13"/>
      <c r="C32" s="14"/>
      <c r="D32" s="13"/>
      <c r="E32" s="15"/>
      <c r="F32" s="15"/>
      <c r="G32" s="15"/>
      <c r="H32" s="13"/>
      <c r="I32" s="16"/>
      <c r="J32" s="13"/>
    </row>
    <row r="33" spans="1:10" ht="16" thickBot="1">
      <c r="A33" s="29"/>
      <c r="B33" s="13"/>
      <c r="C33" s="14"/>
      <c r="D33" s="13"/>
      <c r="E33" s="15"/>
      <c r="F33" s="15"/>
      <c r="G33" s="15"/>
      <c r="H33" s="13"/>
      <c r="I33" s="16"/>
      <c r="J33" s="13"/>
    </row>
    <row r="34" spans="1:10" ht="16" thickBot="1">
      <c r="A34" s="29"/>
      <c r="B34" s="13"/>
      <c r="C34" s="14"/>
      <c r="D34" s="13"/>
      <c r="E34" s="15"/>
      <c r="F34" s="15"/>
      <c r="G34" s="15"/>
      <c r="H34" s="13"/>
      <c r="I34" s="16"/>
      <c r="J34" s="13"/>
    </row>
    <row r="35" spans="1:10" ht="16" thickBot="1">
      <c r="A35" s="29"/>
      <c r="B35" s="13"/>
      <c r="C35" s="14"/>
      <c r="D35" s="13"/>
      <c r="E35" s="15"/>
      <c r="F35" s="15"/>
      <c r="G35" s="15"/>
      <c r="H35" s="13"/>
      <c r="I35" s="17"/>
      <c r="J35" s="13"/>
    </row>
    <row r="36" spans="1:10" ht="16" thickBot="1">
      <c r="A36" s="29"/>
      <c r="B36" s="13"/>
      <c r="C36" s="14"/>
      <c r="D36" s="13"/>
      <c r="E36" s="15"/>
      <c r="F36" s="15"/>
      <c r="G36" s="15"/>
      <c r="H36" s="13"/>
      <c r="I36" s="16"/>
      <c r="J36" s="13"/>
    </row>
    <row r="37" spans="1:10" ht="16" thickBot="1">
      <c r="A37" s="29"/>
      <c r="B37" s="13"/>
      <c r="C37" s="14"/>
      <c r="D37" s="13"/>
      <c r="E37" s="15"/>
      <c r="F37" s="15"/>
      <c r="G37" s="15"/>
      <c r="H37" s="13"/>
      <c r="I37" s="17"/>
      <c r="J37" s="13"/>
    </row>
    <row r="38" spans="1:10" ht="16" thickBot="1">
      <c r="A38" s="29"/>
      <c r="B38" s="13"/>
      <c r="C38" s="14"/>
      <c r="D38" s="13"/>
      <c r="E38" s="15"/>
      <c r="F38" s="15"/>
      <c r="G38" s="15"/>
      <c r="H38" s="13"/>
      <c r="I38" s="17"/>
      <c r="J38" s="13"/>
    </row>
    <row r="39" spans="1:10" ht="16" thickBot="1">
      <c r="A39" s="29"/>
      <c r="B39" s="13"/>
      <c r="C39" s="14"/>
      <c r="D39" s="13"/>
      <c r="E39" s="15"/>
      <c r="F39" s="15"/>
      <c r="G39" s="15"/>
      <c r="H39" s="13"/>
      <c r="I39" s="16"/>
      <c r="J39" s="13"/>
    </row>
    <row r="40" spans="1:10" ht="16" thickBot="1">
      <c r="A40" s="29"/>
      <c r="B40" s="13"/>
      <c r="C40" s="14"/>
      <c r="D40" s="13"/>
      <c r="E40" s="15"/>
      <c r="F40" s="15"/>
      <c r="G40" s="15"/>
      <c r="H40" s="13"/>
      <c r="I40" s="17"/>
      <c r="J40" s="13"/>
    </row>
    <row r="41" spans="1:10" ht="16" thickBot="1">
      <c r="A41" s="29"/>
      <c r="B41" s="13"/>
      <c r="C41" s="14"/>
      <c r="D41" s="13"/>
      <c r="E41" s="15"/>
      <c r="F41" s="15"/>
      <c r="G41" s="15"/>
      <c r="H41" s="13"/>
      <c r="I41" s="17"/>
      <c r="J41" s="13"/>
    </row>
    <row r="42" spans="1:10" ht="16" thickBot="1">
      <c r="A42" s="29"/>
      <c r="B42" s="13"/>
      <c r="C42" s="14"/>
      <c r="D42" s="13"/>
      <c r="E42" s="15"/>
      <c r="F42" s="15"/>
      <c r="G42" s="15"/>
      <c r="H42" s="13"/>
      <c r="I42" s="16"/>
      <c r="J42" s="13"/>
    </row>
    <row r="43" spans="1:10" ht="16" thickBot="1">
      <c r="A43" s="29"/>
      <c r="B43" s="13"/>
      <c r="C43" s="14"/>
      <c r="D43" s="13"/>
      <c r="E43" s="15"/>
      <c r="F43" s="15"/>
      <c r="G43" s="15"/>
      <c r="H43" s="13"/>
      <c r="I43" s="17"/>
      <c r="J43" s="13"/>
    </row>
    <row r="44" spans="1:10" ht="16" thickBot="1">
      <c r="A44" s="29"/>
      <c r="B44" s="13"/>
      <c r="C44" s="14"/>
      <c r="D44" s="13"/>
      <c r="E44" s="15"/>
      <c r="F44" s="15"/>
      <c r="G44" s="15"/>
      <c r="H44" s="13"/>
      <c r="I44" s="16"/>
      <c r="J44" s="13"/>
    </row>
    <row r="45" spans="1:10" ht="16" thickBot="1">
      <c r="A45" s="29"/>
      <c r="B45" s="13"/>
      <c r="C45" s="14"/>
      <c r="D45" s="13"/>
      <c r="E45" s="15"/>
      <c r="F45" s="15"/>
      <c r="G45" s="15"/>
      <c r="H45" s="13"/>
      <c r="I45" s="16"/>
      <c r="J45" s="13"/>
    </row>
    <row r="46" spans="1:10" ht="16" thickBot="1">
      <c r="A46" s="29"/>
      <c r="B46" s="13"/>
      <c r="C46" s="14"/>
      <c r="D46" s="13"/>
      <c r="E46" s="15"/>
      <c r="F46" s="15"/>
      <c r="G46" s="15"/>
      <c r="H46" s="13"/>
      <c r="I46" s="16"/>
      <c r="J46" s="13"/>
    </row>
    <row r="47" spans="1:10" ht="16" thickBot="1">
      <c r="A47" s="29"/>
      <c r="B47" s="13"/>
      <c r="C47" s="14"/>
      <c r="D47" s="13"/>
      <c r="E47" s="15"/>
      <c r="F47" s="15"/>
      <c r="G47" s="15"/>
      <c r="H47" s="13"/>
      <c r="I47" s="16"/>
      <c r="J47" s="13"/>
    </row>
    <row r="48" spans="1:10" ht="16" thickBot="1">
      <c r="A48" s="29"/>
      <c r="B48" s="13"/>
      <c r="C48" s="14"/>
      <c r="D48" s="13"/>
      <c r="E48" s="15"/>
      <c r="F48" s="15"/>
      <c r="G48" s="15"/>
      <c r="H48" s="13"/>
      <c r="I48" s="16"/>
      <c r="J48" s="13"/>
    </row>
    <row r="49" spans="1:10" ht="16" thickBot="1">
      <c r="A49" s="29"/>
      <c r="B49" s="13"/>
      <c r="C49" s="14"/>
      <c r="D49" s="13"/>
      <c r="E49" s="15"/>
      <c r="F49" s="15"/>
      <c r="G49" s="15"/>
      <c r="H49" s="13"/>
      <c r="I49" s="16"/>
      <c r="J49" s="13"/>
    </row>
    <row r="50" spans="1:10" ht="16" thickBot="1">
      <c r="A50" s="29"/>
      <c r="B50" s="13"/>
      <c r="C50" s="14"/>
      <c r="D50" s="13"/>
      <c r="E50" s="15"/>
      <c r="F50" s="15"/>
      <c r="G50" s="15"/>
      <c r="H50" s="13"/>
      <c r="I50" s="16"/>
      <c r="J50" s="13"/>
    </row>
    <row r="51" spans="1:10" ht="16" thickBot="1">
      <c r="A51" s="29"/>
      <c r="B51" s="13"/>
      <c r="C51" s="14"/>
      <c r="D51" s="13"/>
      <c r="E51" s="15"/>
      <c r="F51" s="15"/>
      <c r="G51" s="15"/>
    </row>
    <row r="52" spans="1:10" ht="16" thickBot="1">
      <c r="A52" s="29"/>
      <c r="B52" s="13"/>
      <c r="C52" s="14"/>
      <c r="D52" s="13"/>
      <c r="E52" s="15"/>
      <c r="F52" s="15"/>
      <c r="G52" s="15"/>
    </row>
    <row r="53" spans="1:10" ht="16" thickBot="1">
      <c r="A53" s="29"/>
      <c r="B53" s="13"/>
      <c r="C53" s="14"/>
      <c r="D53" s="13"/>
      <c r="E53" s="15"/>
      <c r="F53" s="15"/>
      <c r="G53" s="15"/>
    </row>
    <row r="54" spans="1:10" ht="16" thickBot="1">
      <c r="A54" s="29"/>
      <c r="B54" s="13"/>
      <c r="C54" s="14"/>
      <c r="D54" s="13"/>
      <c r="E54" s="15"/>
      <c r="F54" s="15"/>
      <c r="G54" s="15"/>
    </row>
    <row r="55" spans="1:10">
      <c r="A55" s="30"/>
      <c r="B55" s="18"/>
      <c r="C55" s="19"/>
      <c r="D55" s="18"/>
      <c r="E55" s="20"/>
      <c r="F55" s="20"/>
      <c r="G55" s="20"/>
      <c r="H55" s="21"/>
    </row>
    <row r="56" spans="1:10">
      <c r="A56" s="30"/>
      <c r="B56" s="18"/>
      <c r="C56" s="19"/>
      <c r="D56" s="18"/>
      <c r="E56" s="20"/>
      <c r="F56" s="20"/>
      <c r="G56" s="20"/>
      <c r="H56" s="21"/>
    </row>
    <row r="57" spans="1:10">
      <c r="A57" s="22"/>
      <c r="B57" s="22"/>
      <c r="C57" s="22"/>
      <c r="D57" s="22"/>
      <c r="E57" s="23"/>
      <c r="F57" s="23"/>
      <c r="G57" s="23"/>
      <c r="H57" s="21"/>
    </row>
    <row r="58" spans="1:10">
      <c r="A58" s="24"/>
      <c r="B58" s="24"/>
      <c r="C58" s="24"/>
      <c r="D58" s="24"/>
      <c r="E58" s="25"/>
      <c r="F58" s="25"/>
      <c r="G58" s="25"/>
      <c r="H58" s="16"/>
      <c r="I58" s="16"/>
      <c r="J58" s="16"/>
    </row>
    <row r="59" spans="1:10">
      <c r="A59" s="24"/>
      <c r="B59" s="24"/>
      <c r="C59" s="24"/>
      <c r="D59" s="24"/>
      <c r="E59" s="25"/>
      <c r="F59" s="25"/>
      <c r="G59" s="25"/>
      <c r="H59" s="16"/>
      <c r="I59" s="16"/>
      <c r="J59" s="16"/>
    </row>
    <row r="60" spans="1:10">
      <c r="A60" s="24"/>
      <c r="B60" s="24"/>
      <c r="C60" s="24"/>
      <c r="D60" s="24"/>
      <c r="E60" s="25"/>
      <c r="F60" s="25"/>
      <c r="G60" s="25"/>
      <c r="H60" s="16"/>
      <c r="I60" s="16"/>
      <c r="J60" s="16"/>
    </row>
  </sheetData>
  <mergeCells count="1">
    <mergeCell ref="A1:J1"/>
  </mergeCells>
  <dataValidations count="2">
    <dataValidation type="list" allowBlank="1" showInputMessage="1" showErrorMessage="1" prompt="Choose one" sqref="J3:J27" xr:uid="{00000000-0002-0000-0100-000000000000}">
      <formula1>"federal, state, industry, other"</formula1>
    </dataValidation>
    <dataValidation type="list" allowBlank="1" showInputMessage="1" prompt="Chose all that apply" sqref="H3:H27" xr:uid="{00000000-0002-0000-0100-000001000000}">
      <formula1>"ADMIN, CEO, CRDEB, CRRF, PD, PILOT, TECH, T&amp;E"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FCBDD269052F40B2D8B9EA90F25C78" ma:contentTypeVersion="14" ma:contentTypeDescription="Create a new document." ma:contentTypeScope="" ma:versionID="1e28f21a176ecd2d3d22de73988b2d1c">
  <xsd:schema xmlns:xsd="http://www.w3.org/2001/XMLSchema" xmlns:xs="http://www.w3.org/2001/XMLSchema" xmlns:p="http://schemas.microsoft.com/office/2006/metadata/properties" xmlns:ns1="http://schemas.microsoft.com/sharepoint/v3" xmlns:ns3="cd86c0a6-8c6c-490d-9523-fec3631f28c5" xmlns:ns4="52e75942-20e2-4c9f-9e07-56392e46ed01" targetNamespace="http://schemas.microsoft.com/office/2006/metadata/properties" ma:root="true" ma:fieldsID="26fb891dab4c8a396b13fa97539a9c6c" ns1:_="" ns3:_="" ns4:_="">
    <xsd:import namespace="http://schemas.microsoft.com/sharepoint/v3"/>
    <xsd:import namespace="cd86c0a6-8c6c-490d-9523-fec3631f28c5"/>
    <xsd:import namespace="52e75942-20e2-4c9f-9e07-56392e46ed01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86c0a6-8c6c-490d-9523-fec3631f28c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5942-20e2-4c9f-9e07-56392e46ed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48C0A2F6-02B0-45B1-896D-7D7C957347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AFF782-0202-4FCD-9E45-DEC9DE7C5E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d86c0a6-8c6c-490d-9523-fec3631f28c5"/>
    <ds:schemaRef ds:uri="52e75942-20e2-4c9f-9e07-56392e46ed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60B2AA-B5E6-470B-9D5A-53FB56F8902F}">
  <ds:schemaRefs>
    <ds:schemaRef ds:uri="http://schemas.microsoft.com/office/2006/documentManagement/types"/>
    <ds:schemaRef ds:uri="52e75942-20e2-4c9f-9e07-56392e46ed01"/>
    <ds:schemaRef ds:uri="http://schemas.microsoft.com/sharepoint/v3"/>
    <ds:schemaRef ds:uri="http://purl.org/dc/elements/1.1/"/>
    <ds:schemaRef ds:uri="http://www.w3.org/XML/1998/namespace"/>
    <ds:schemaRef ds:uri="http://schemas.openxmlformats.org/package/2006/metadata/core-properties"/>
    <ds:schemaRef ds:uri="cd86c0a6-8c6c-490d-9523-fec3631f28c5"/>
    <ds:schemaRef ds:uri="http://schemas.microsoft.com/office/infopath/2007/PartnerControls"/>
    <ds:schemaRef ds:uri="http://purl.org/dc/terms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Quarter_Total</vt:lpstr>
      <vt:lpstr>Y8Q2 Funded Awards</vt:lpstr>
    </vt:vector>
  </TitlesOfParts>
  <Company>WVU Health Sciences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Lewis, Nikki</dc:creator>
  <cp:lastModifiedBy>Microsoft Office User</cp:lastModifiedBy>
  <dcterms:created xsi:type="dcterms:W3CDTF">2020-01-23T20:08:41Z</dcterms:created>
  <dcterms:modified xsi:type="dcterms:W3CDTF">2020-08-05T01:34:46Z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0x01010011FCBDD269052F40B2D8B9EA90F25C78</vt:lpwstr>
  </property>
</Properties>
</file>