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comments1.xml" ContentType="application/vnd.openxmlformats-officedocument.spreadsheetml.comments+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comments2.xml" ContentType="application/vnd.openxmlformats-officedocument.spreadsheetml.comments+xml"/>
  <Override PartName="/xl/tables/table79.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skynet/Documents/WVU/Research/PERC/WVCTSI/website.nosync/wvctsi/public/data/Y9Q4/"/>
    </mc:Choice>
  </mc:AlternateContent>
  <xr:revisionPtr revIDLastSave="0" documentId="13_ncr:1_{5944BAA0-79F4-7345-A3CB-838949717AAC}" xr6:coauthVersionLast="47" xr6:coauthVersionMax="47" xr10:uidLastSave="{00000000-0000-0000-0000-000000000000}"/>
  <bookViews>
    <workbookView xWindow="0" yWindow="500" windowWidth="26640" windowHeight="17780" xr2:uid="{00000000-000D-0000-FFFF-FFFF00000000}"/>
  </bookViews>
  <sheets>
    <sheet name="ADMIN Core Metric" sheetId="1" r:id="rId1"/>
    <sheet name="ADMIN Narrative" sheetId="2" r:id="rId2"/>
    <sheet name="CRDEB Core Metric" sheetId="5" r:id="rId3"/>
    <sheet name="CRDEB Narrative" sheetId="6" r:id="rId4"/>
    <sheet name="CRRF Core Metric" sheetId="7" r:id="rId5"/>
    <sheet name="CRRF Narrative" sheetId="8" r:id="rId6"/>
    <sheet name="CEO Core Metric" sheetId="3" r:id="rId7"/>
    <sheet name="CEO Narrative" sheetId="4" r:id="rId8"/>
    <sheet name="Pilot Core Metrics" sheetId="20" r:id="rId9"/>
    <sheet name="Pilot Narrative" sheetId="12" r:id="rId10"/>
    <sheet name="Professional Dev. Core Metrics" sheetId="21" r:id="rId11"/>
    <sheet name="Professional Dev. Narrative" sheetId="10" r:id="rId12"/>
    <sheet name="TECH (TRCL) Core Metric" sheetId="13" r:id="rId13"/>
    <sheet name="TECH Narrative" sheetId="14" r:id="rId14"/>
    <sheet name="Marshall Metric" sheetId="15" r:id="rId15"/>
    <sheet name="WV SOM Metric" sheetId="16" r:id="rId16"/>
    <sheet name="WVSOM Narrative" sheetId="18" r:id="rId17"/>
    <sheet name="CAM Metric" sheetId="23" r:id="rId18"/>
    <sheet name="CAMC Narrative" sheetId="24" r:id="rId19"/>
    <sheet name="NIOSH Metric" sheetId="22" r:id="rId20"/>
    <sheet name="NIOSH Narrative" sheetId="26" r:id="rId21"/>
    <sheet name="VA Metric" sheetId="25" r:id="rId22"/>
    <sheet name="VA Narrative" sheetId="27" r:id="rId23"/>
  </sheets>
  <externalReferences>
    <externalReference r:id="rId24"/>
    <externalReference r:id="rId25"/>
  </externalReferences>
  <definedNames>
    <definedName name="_xlnm.Print_Titles" localSheetId="10">'Professional Dev. Core Metrics'!$1:$1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4" i="15" l="1"/>
  <c r="J24" i="15"/>
  <c r="Q23" i="15"/>
  <c r="J23" i="15"/>
  <c r="J22" i="15"/>
  <c r="Q21" i="15"/>
  <c r="J21" i="15"/>
  <c r="Q20" i="15"/>
  <c r="J20" i="15"/>
  <c r="Q19" i="15"/>
  <c r="J19" i="15"/>
  <c r="Q18" i="15"/>
  <c r="J18" i="15"/>
  <c r="Q17" i="15"/>
  <c r="J17" i="15"/>
  <c r="J16" i="15"/>
  <c r="J14" i="15"/>
  <c r="Q13" i="15"/>
  <c r="J13" i="15"/>
  <c r="Q12" i="15"/>
  <c r="J12" i="15"/>
  <c r="Q11" i="15"/>
  <c r="J11" i="15"/>
  <c r="J10" i="15"/>
  <c r="Q9" i="15"/>
  <c r="J9" i="15"/>
  <c r="Q8" i="15"/>
  <c r="J8" i="15"/>
  <c r="Q7" i="15"/>
  <c r="J7" i="15"/>
  <c r="Q6" i="15"/>
  <c r="J6" i="15"/>
  <c r="M40" i="13" l="1"/>
  <c r="M38" i="13"/>
  <c r="M34" i="13"/>
  <c r="G34" i="13"/>
  <c r="M33" i="13"/>
  <c r="G33" i="13"/>
  <c r="M32" i="13"/>
  <c r="G32" i="13"/>
  <c r="M31" i="13"/>
  <c r="G31" i="13"/>
  <c r="M30" i="13"/>
  <c r="G30" i="13"/>
  <c r="V29" i="13"/>
  <c r="M29" i="13"/>
  <c r="G29" i="13"/>
  <c r="M28" i="13"/>
  <c r="G28" i="13"/>
  <c r="M27" i="13"/>
  <c r="G27" i="13"/>
  <c r="M26" i="13"/>
  <c r="G26" i="13"/>
  <c r="M25" i="13"/>
  <c r="G25" i="13"/>
  <c r="V24" i="13"/>
  <c r="M24" i="13"/>
  <c r="G24" i="13"/>
  <c r="V21" i="13"/>
  <c r="N21" i="13"/>
  <c r="M21" i="13"/>
  <c r="G21" i="13"/>
  <c r="V20" i="13"/>
  <c r="M20" i="13"/>
  <c r="G20" i="13"/>
  <c r="M19" i="13"/>
  <c r="G19" i="13"/>
  <c r="M18" i="13"/>
  <c r="G18" i="13"/>
  <c r="M17" i="13"/>
  <c r="G17" i="13"/>
  <c r="M16" i="13"/>
  <c r="G16" i="13"/>
  <c r="M15" i="13"/>
  <c r="G15" i="13"/>
  <c r="M14" i="13"/>
  <c r="G14" i="13"/>
  <c r="M12" i="13"/>
  <c r="G12" i="13"/>
  <c r="M11" i="13"/>
  <c r="G11" i="13"/>
  <c r="M10" i="13"/>
  <c r="G10" i="13"/>
  <c r="M9" i="13"/>
  <c r="G9" i="13"/>
  <c r="M8" i="13"/>
  <c r="G8" i="13"/>
  <c r="M7" i="13"/>
  <c r="G7" i="13"/>
  <c r="M6" i="13"/>
  <c r="G6" i="13"/>
  <c r="M5" i="13"/>
  <c r="G5" i="13"/>
  <c r="M4" i="13"/>
  <c r="G4" i="13"/>
  <c r="M3" i="13"/>
  <c r="G3" i="13"/>
  <c r="G87" i="21" l="1"/>
  <c r="G86" i="21"/>
  <c r="M81" i="21"/>
  <c r="G81" i="21"/>
  <c r="M80" i="21"/>
  <c r="M79" i="21"/>
  <c r="G79" i="21"/>
  <c r="M78" i="21"/>
  <c r="G78" i="21"/>
  <c r="M77" i="21"/>
  <c r="M76" i="21"/>
  <c r="G73" i="21"/>
  <c r="G72" i="21"/>
  <c r="G71" i="21"/>
  <c r="G70" i="21"/>
  <c r="G69" i="21"/>
  <c r="G68" i="21"/>
  <c r="G67" i="21"/>
  <c r="G66" i="21"/>
  <c r="G57" i="21"/>
  <c r="G56" i="21"/>
  <c r="G55" i="21"/>
  <c r="G54" i="21"/>
  <c r="G53" i="21"/>
  <c r="G52" i="21"/>
  <c r="G51" i="21"/>
  <c r="G50" i="21"/>
  <c r="G49" i="21"/>
  <c r="G45" i="21"/>
  <c r="G44" i="21"/>
  <c r="G43" i="21"/>
  <c r="G42" i="21"/>
  <c r="G39" i="21"/>
  <c r="G38" i="21"/>
  <c r="G37" i="21"/>
  <c r="G36" i="21"/>
  <c r="G35" i="21"/>
  <c r="G31" i="21"/>
  <c r="G30" i="21"/>
  <c r="G29" i="21"/>
  <c r="G28" i="21"/>
  <c r="G27" i="21"/>
  <c r="G26" i="21"/>
  <c r="G25" i="21"/>
  <c r="G23" i="21"/>
  <c r="G22" i="21"/>
  <c r="M14" i="21"/>
  <c r="G14" i="21"/>
  <c r="M13" i="21"/>
  <c r="G13" i="21"/>
  <c r="M12" i="21"/>
  <c r="G12" i="21"/>
  <c r="M11" i="21"/>
  <c r="G11" i="21"/>
  <c r="M10" i="21"/>
  <c r="G10" i="21"/>
  <c r="M9" i="21"/>
  <c r="G9" i="21"/>
  <c r="M8" i="21"/>
  <c r="G8" i="21"/>
  <c r="M7" i="21"/>
  <c r="G7" i="21"/>
  <c r="M6" i="21"/>
  <c r="G6" i="21"/>
  <c r="M5" i="21"/>
  <c r="G5" i="21"/>
  <c r="M4" i="21"/>
  <c r="G4" i="21"/>
  <c r="M3" i="21"/>
  <c r="G3" i="21"/>
  <c r="G21" i="20" l="1"/>
  <c r="G20" i="20"/>
  <c r="G19" i="20"/>
  <c r="G18" i="20"/>
  <c r="G17" i="20"/>
  <c r="G16" i="20"/>
  <c r="G15" i="20"/>
  <c r="G14" i="20"/>
  <c r="G13" i="20"/>
  <c r="G12" i="20"/>
  <c r="G11" i="20"/>
  <c r="G10" i="20"/>
  <c r="G9" i="20"/>
  <c r="G8" i="20"/>
  <c r="G7" i="20"/>
  <c r="G6" i="20"/>
  <c r="G5" i="20"/>
  <c r="G4" i="20"/>
  <c r="G3" i="20"/>
  <c r="G40" i="3" l="1"/>
  <c r="G38" i="3"/>
  <c r="G35" i="3"/>
  <c r="G34" i="3"/>
  <c r="G31" i="3"/>
  <c r="G29" i="3"/>
  <c r="F26" i="3"/>
  <c r="G25" i="3"/>
  <c r="G21" i="3"/>
  <c r="G20" i="3"/>
  <c r="G19" i="3"/>
  <c r="G18" i="3"/>
  <c r="G17" i="3"/>
  <c r="G16" i="3"/>
  <c r="G15" i="3"/>
  <c r="F13" i="3"/>
  <c r="G12" i="3"/>
  <c r="G11" i="3"/>
  <c r="G8" i="3"/>
  <c r="G4" i="3"/>
  <c r="S37" i="7" l="1"/>
  <c r="G37" i="7"/>
  <c r="S36" i="7"/>
  <c r="S35" i="7"/>
  <c r="S34" i="7"/>
  <c r="S33" i="7"/>
  <c r="G33" i="7"/>
  <c r="S32" i="7"/>
  <c r="G32" i="7"/>
  <c r="S31" i="7"/>
  <c r="S30" i="7"/>
  <c r="S29" i="7"/>
  <c r="S28" i="7"/>
  <c r="S27" i="7"/>
  <c r="S26" i="7"/>
  <c r="S25" i="7"/>
  <c r="S24" i="7"/>
  <c r="S23" i="7"/>
  <c r="S22" i="7"/>
  <c r="S21" i="7"/>
  <c r="S20" i="7"/>
  <c r="S19" i="7"/>
  <c r="S18" i="7"/>
  <c r="S17" i="7"/>
  <c r="S16" i="7"/>
  <c r="S15" i="7"/>
  <c r="S14" i="7"/>
  <c r="S13" i="7"/>
  <c r="S12" i="7"/>
  <c r="S11" i="7"/>
  <c r="G11" i="7"/>
  <c r="S10" i="7"/>
  <c r="G10" i="7"/>
  <c r="S9" i="7"/>
  <c r="S8" i="7"/>
  <c r="G8" i="7"/>
  <c r="S7" i="7"/>
  <c r="S6" i="7"/>
  <c r="S5" i="7"/>
  <c r="S4" i="7"/>
  <c r="S3" i="7"/>
  <c r="S47" i="5" l="1"/>
  <c r="S46" i="5"/>
  <c r="S45" i="5"/>
  <c r="S44" i="5"/>
  <c r="S43" i="5"/>
  <c r="S42" i="5"/>
  <c r="S41" i="5"/>
  <c r="S40" i="5"/>
  <c r="S39" i="5"/>
  <c r="S38" i="5"/>
  <c r="S37"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S7" i="5"/>
  <c r="S6" i="5"/>
  <c r="S5" i="5"/>
  <c r="S4" i="5"/>
  <c r="S3" i="5"/>
  <c r="R79" i="2" l="1"/>
  <c r="F70" i="2"/>
  <c r="F69" i="2"/>
  <c r="F68" i="2"/>
  <c r="F67" i="2"/>
  <c r="AC47" i="2"/>
  <c r="X70" i="1"/>
  <c r="X69" i="1"/>
  <c r="X68" i="1"/>
  <c r="X67" i="1"/>
  <c r="X63" i="1"/>
  <c r="X61" i="1"/>
  <c r="X59" i="1"/>
  <c r="X55" i="1"/>
  <c r="X53" i="1"/>
  <c r="X51" i="1"/>
  <c r="X35" i="1"/>
  <c r="X31" i="1"/>
  <c r="X27" i="1"/>
  <c r="R27" i="1"/>
  <c r="X26" i="1"/>
  <c r="R26" i="1"/>
  <c r="X25" i="1"/>
  <c r="R25" i="1"/>
  <c r="X24" i="1"/>
  <c r="R24" i="1"/>
  <c r="L24" i="1"/>
  <c r="X23" i="1"/>
  <c r="R23" i="1"/>
  <c r="X22" i="1"/>
  <c r="R22" i="1"/>
  <c r="L22" i="1"/>
  <c r="X21" i="1"/>
  <c r="R21" i="1"/>
  <c r="X20" i="1"/>
  <c r="R20" i="1"/>
  <c r="X19" i="1"/>
  <c r="R19" i="1"/>
  <c r="X18" i="1"/>
  <c r="R18" i="1"/>
  <c r="X17" i="1"/>
  <c r="R17" i="1"/>
  <c r="X16" i="1"/>
  <c r="R16" i="1"/>
  <c r="X15" i="1"/>
  <c r="R15" i="1"/>
  <c r="L15" i="1"/>
  <c r="X14" i="1"/>
  <c r="R14" i="1"/>
  <c r="L14" i="1"/>
  <c r="X13" i="1"/>
  <c r="R13" i="1"/>
  <c r="L13" i="1"/>
  <c r="X12" i="1"/>
  <c r="R12" i="1"/>
  <c r="L12" i="1"/>
  <c r="X11" i="1"/>
  <c r="R11" i="1"/>
  <c r="X10" i="1"/>
  <c r="R10" i="1"/>
  <c r="L10" i="1"/>
  <c r="X9" i="1"/>
  <c r="R9" i="1"/>
  <c r="L9" i="1"/>
  <c r="X8" i="1"/>
  <c r="R8" i="1"/>
  <c r="X7" i="1"/>
  <c r="R7" i="1"/>
  <c r="X6" i="1"/>
  <c r="R6" i="1"/>
  <c r="X5" i="1"/>
  <c r="R5" i="1"/>
  <c r="L5" i="1"/>
  <c r="X4" i="1"/>
  <c r="R4" i="1"/>
  <c r="L4" i="1"/>
  <c r="X3" i="1"/>
  <c r="R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Welch, Shelley</author>
  </authors>
  <commentList>
    <comment ref="D4" authorId="0" shapeId="0" xr:uid="{00000000-0006-0000-0400-000001000000}">
      <text>
        <r>
          <rPr>
            <b/>
            <sz val="9"/>
            <color indexed="81"/>
            <rFont val="Tahoma"/>
            <family val="2"/>
          </rPr>
          <t>Welch, Shelley:</t>
        </r>
        <r>
          <rPr>
            <sz val="9"/>
            <color indexed="81"/>
            <rFont val="Tahoma"/>
            <family val="2"/>
          </rPr>
          <t xml:space="preserve">
26 to include TPOSE</t>
        </r>
      </text>
    </comment>
    <comment ref="D7" authorId="0" shapeId="0" xr:uid="{00000000-0006-0000-0400-000002000000}">
      <text>
        <r>
          <rPr>
            <b/>
            <sz val="9"/>
            <color indexed="81"/>
            <rFont val="Tahoma"/>
            <family val="2"/>
          </rPr>
          <t>Welch, Shelley:</t>
        </r>
        <r>
          <rPr>
            <sz val="9"/>
            <color indexed="81"/>
            <rFont val="Tahoma"/>
            <family val="2"/>
          </rPr>
          <t xml:space="preserve">
5 to include TPOSE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Denvir</author>
  </authors>
  <commentList>
    <comment ref="AF20" authorId="0" shapeId="0" xr:uid="{00000000-0006-0000-0C00-000001000000}">
      <text>
        <r>
          <rPr>
            <b/>
            <sz val="10"/>
            <color indexed="8"/>
            <rFont val="Tahoma"/>
            <family val="2"/>
          </rPr>
          <t>James Denvir:</t>
        </r>
        <r>
          <rPr>
            <sz val="10"/>
            <color indexed="8"/>
            <rFont val="Tahoma"/>
            <family val="2"/>
          </rPr>
          <t xml:space="preserve">
</t>
        </r>
        <r>
          <rPr>
            <sz val="10"/>
            <color indexed="8"/>
            <rFont val="Tahoma"/>
            <family val="2"/>
          </rPr>
          <t>Undergrad teaching in CS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Lewis, Nikki</author>
    <author>Hereford, Courtney</author>
  </authors>
  <commentList>
    <comment ref="I15" authorId="0" shapeId="0" xr:uid="{00000000-0006-0000-0F00-000001000000}">
      <text>
        <r>
          <rPr>
            <b/>
            <sz val="9"/>
            <color indexed="81"/>
            <rFont val="Tahoma"/>
            <family val="2"/>
          </rPr>
          <t>Lewis, Nikki:</t>
        </r>
        <r>
          <rPr>
            <sz val="9"/>
            <color indexed="81"/>
            <rFont val="Tahoma"/>
            <family val="2"/>
          </rPr>
          <t xml:space="preserve">
# is lower than ours</t>
        </r>
      </text>
    </comment>
    <comment ref="I18" authorId="0" shapeId="0" xr:uid="{00000000-0006-0000-0F00-000002000000}">
      <text>
        <r>
          <rPr>
            <b/>
            <sz val="9"/>
            <color indexed="81"/>
            <rFont val="Tahoma"/>
            <family val="2"/>
          </rPr>
          <t>Lewis, Nikki:</t>
        </r>
        <r>
          <rPr>
            <sz val="9"/>
            <color indexed="81"/>
            <rFont val="Tahoma"/>
            <family val="2"/>
          </rPr>
          <t xml:space="preserve">
included in pilot narrative</t>
        </r>
      </text>
    </comment>
    <comment ref="I26" authorId="0" shapeId="0" xr:uid="{00000000-0006-0000-0F00-000003000000}">
      <text>
        <r>
          <rPr>
            <b/>
            <sz val="9"/>
            <color indexed="81"/>
            <rFont val="Tahoma"/>
            <family val="2"/>
          </rPr>
          <t>Lewis, Nikki:</t>
        </r>
        <r>
          <rPr>
            <sz val="9"/>
            <color indexed="81"/>
            <rFont val="Tahoma"/>
            <family val="2"/>
          </rPr>
          <t xml:space="preserve">
Pull in house</t>
        </r>
      </text>
    </comment>
    <comment ref="A37" authorId="1" shapeId="0" xr:uid="{00000000-0006-0000-0F00-000004000000}">
      <text>
        <r>
          <rPr>
            <b/>
            <sz val="9"/>
            <color indexed="81"/>
            <rFont val="Tahoma"/>
            <family val="2"/>
          </rPr>
          <t>Hereford, Courtney:</t>
        </r>
        <r>
          <rPr>
            <sz val="9"/>
            <color indexed="81"/>
            <rFont val="Tahoma"/>
            <family val="2"/>
          </rPr>
          <t xml:space="preserve">
</t>
        </r>
        <r>
          <rPr>
            <sz val="9"/>
            <color indexed="81"/>
            <rFont val="Tahoma"/>
            <family val="2"/>
          </rPr>
          <t>Includes any workshop, seminar, class, or event relevant to WVCTSI CEO scope of work, i.e. Boots on the Ground, HIS/HER, CHERP, GCHA/Clingman Center. 
Should closely align with corresponding "Workshops, seminars, events" section in "Y8 SOM Narrative" tab</t>
        </r>
      </text>
    </comment>
    <comment ref="A38" authorId="1" shapeId="0" xr:uid="{00000000-0006-0000-0F00-000005000000}">
      <text>
        <r>
          <rPr>
            <b/>
            <sz val="9"/>
            <color indexed="81"/>
            <rFont val="Tahoma"/>
            <family val="2"/>
          </rPr>
          <t xml:space="preserve">Hereford, Courtney:
</t>
        </r>
        <r>
          <rPr>
            <sz val="9"/>
            <color indexed="81"/>
            <rFont val="Tahoma"/>
            <family val="2"/>
          </rPr>
          <t xml:space="preserve">Includes # of participants for all projects outlined in CPR projects line item above 
</t>
        </r>
      </text>
    </comment>
    <comment ref="A39" authorId="1" shapeId="0" xr:uid="{00000000-0006-0000-0F00-000006000000}">
      <text>
        <r>
          <rPr>
            <b/>
            <sz val="9"/>
            <color indexed="81"/>
            <rFont val="Tahoma"/>
            <family val="2"/>
          </rPr>
          <t>Hereford, Courtney:</t>
        </r>
        <r>
          <rPr>
            <sz val="9"/>
            <color indexed="81"/>
            <rFont val="Tahoma"/>
            <family val="2"/>
          </rPr>
          <t xml:space="preserve">
Includes any CEO/CTS-related projects not approved/incorporated into WVPRBN </t>
        </r>
      </text>
    </comment>
    <comment ref="A40" authorId="1" shapeId="0" xr:uid="{00000000-0006-0000-0F00-000007000000}">
      <text>
        <r>
          <rPr>
            <b/>
            <sz val="9"/>
            <color indexed="81"/>
            <rFont val="Tahoma"/>
            <family val="2"/>
          </rPr>
          <t>Hereford, Courtney:</t>
        </r>
        <r>
          <rPr>
            <sz val="9"/>
            <color indexed="81"/>
            <rFont val="Tahoma"/>
            <family val="2"/>
          </rPr>
          <t xml:space="preserve">
*Still waiting for CTSI clarification on how this is defined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Hereford, Courtney</author>
  </authors>
  <commentList>
    <comment ref="A73" authorId="0" shapeId="0" xr:uid="{00000000-0006-0000-1000-000001000000}">
      <text>
        <r>
          <rPr>
            <b/>
            <sz val="9"/>
            <color indexed="81"/>
            <rFont val="Tahoma"/>
            <family val="2"/>
          </rPr>
          <t>Hereford, Courtney:</t>
        </r>
        <r>
          <rPr>
            <sz val="9"/>
            <color indexed="81"/>
            <rFont val="Tahoma"/>
            <family val="2"/>
          </rPr>
          <t xml:space="preserve">
Includes all workshops/classes/seminars/events that are CTSI-related or given by CTSI affiliates; and the number of attendees/trainees, dates, etc. of each. 
CEO FOLKS: Again, this is intended to correspond with the "Community participatory research projects" item in the "Y8 SOM Metrics" tab of the CEO section. </t>
        </r>
      </text>
    </comment>
  </commentList>
</comments>
</file>

<file path=xl/sharedStrings.xml><?xml version="1.0" encoding="utf-8"?>
<sst xmlns="http://schemas.openxmlformats.org/spreadsheetml/2006/main" count="19895" uniqueCount="17968">
  <si>
    <t xml:space="preserve">Administrative Core Metrics </t>
  </si>
  <si>
    <t>Productivity</t>
  </si>
  <si>
    <t>Q1Y6</t>
  </si>
  <si>
    <t>Q2Y6</t>
  </si>
  <si>
    <t>Q3Y6</t>
  </si>
  <si>
    <t>Q4Y6</t>
  </si>
  <si>
    <t>Annual Target Y6</t>
  </si>
  <si>
    <t>Q1 Y7</t>
  </si>
  <si>
    <t>Q2 Y7</t>
  </si>
  <si>
    <t>Q3 Y7</t>
  </si>
  <si>
    <t>Q4 Y7</t>
  </si>
  <si>
    <t>Annual Target Y7</t>
  </si>
  <si>
    <t>Total to Date</t>
  </si>
  <si>
    <t>Q1 Y8</t>
  </si>
  <si>
    <t>Q2 Y8</t>
  </si>
  <si>
    <t>Q3 Y8</t>
  </si>
  <si>
    <t>Q4 Y8</t>
  </si>
  <si>
    <t>Annual Target Y8</t>
  </si>
  <si>
    <t>Total to Date Y8</t>
  </si>
  <si>
    <t>Q1 Y9</t>
  </si>
  <si>
    <t>Q2 Y9</t>
  </si>
  <si>
    <t>Q3 Y9</t>
  </si>
  <si>
    <t>Q4 Y9</t>
  </si>
  <si>
    <t>Annual Target Y9</t>
  </si>
  <si>
    <t>Total to Date Y9</t>
  </si>
  <si>
    <t>Q1 Y10</t>
  </si>
  <si>
    <t>Q2 Y10</t>
  </si>
  <si>
    <t>Q3 Y10</t>
  </si>
  <si>
    <t>Q4 Y855</t>
  </si>
  <si>
    <t>Annual Target Y10</t>
  </si>
  <si>
    <t>Total to Date Y10</t>
  </si>
  <si>
    <t>55*</t>
  </si>
  <si>
    <t>80*</t>
  </si>
  <si>
    <t>11- but still working on this</t>
  </si>
  <si>
    <r>
      <t xml:space="preserve">Number of presentations supported by CTR award, (provide list of citations with indication for each presentation which cores and core components contributed in </t>
    </r>
    <r>
      <rPr>
        <sz val="11"/>
        <color rgb="FFFF0000"/>
        <rFont val="Calibri"/>
        <family val="2"/>
        <scheme val="minor"/>
      </rPr>
      <t>Productivity Narrative tab</t>
    </r>
    <r>
      <rPr>
        <sz val="11"/>
        <rFont val="Calibri"/>
        <family val="2"/>
        <scheme val="minor"/>
      </rPr>
      <t>)</t>
    </r>
  </si>
  <si>
    <r>
      <t xml:space="preserve">Number of external funding proposals supported by CTR award, (provide list of citations with indication for each proposal which cores and core components (e.g., proposal development services, grant writing groups) contributed and type of funding source (Federal PHS, NIH, Federal Non-PHS, Non-Federal) in </t>
    </r>
    <r>
      <rPr>
        <sz val="11"/>
        <color rgb="FFFF0000"/>
        <rFont val="Calibri"/>
        <family val="2"/>
        <scheme val="minor"/>
      </rPr>
      <t>Productivity Narrative tab</t>
    </r>
    <r>
      <rPr>
        <sz val="11"/>
        <color theme="1"/>
        <rFont val="Calibri"/>
        <family val="2"/>
        <scheme val="minor"/>
      </rPr>
      <t>)</t>
    </r>
  </si>
  <si>
    <t>42*</t>
  </si>
  <si>
    <t>61*</t>
  </si>
  <si>
    <t>45*</t>
  </si>
  <si>
    <t>Number of external funding proposals - Marshall</t>
  </si>
  <si>
    <t xml:space="preserve">will report annually </t>
  </si>
  <si>
    <t>Number of external funding proposals - WV SOM</t>
  </si>
  <si>
    <t>Number of external funding proposals - CAMC</t>
  </si>
  <si>
    <t>Total amount of external funding proposals (WVU)</t>
  </si>
  <si>
    <t>$52.6 M</t>
  </si>
  <si>
    <r>
      <t xml:space="preserve">Number of externally funded awards supported by CTR Award (provide list with details requested in </t>
    </r>
    <r>
      <rPr>
        <sz val="11"/>
        <color rgb="FFFF0000"/>
        <rFont val="Calibri"/>
        <family val="2"/>
        <scheme val="minor"/>
      </rPr>
      <t>Productivity Narrative tab</t>
    </r>
    <r>
      <rPr>
        <sz val="11"/>
        <color theme="1"/>
        <rFont val="Calibri"/>
        <family val="2"/>
        <scheme val="minor"/>
      </rPr>
      <t>)</t>
    </r>
  </si>
  <si>
    <t>Number of external funded awards - Marshall</t>
  </si>
  <si>
    <t>Number of external funded awards - WVSOM</t>
  </si>
  <si>
    <t>Number of external funded awards - CAMC</t>
  </si>
  <si>
    <t>Total amount of external funded awards (WVU)</t>
  </si>
  <si>
    <t>$13.6 M</t>
  </si>
  <si>
    <t>$40  M</t>
  </si>
  <si>
    <r>
      <t xml:space="preserve">Number of new internal practice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</si>
  <si>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r>
      <t xml:space="preserve">Number of new internal policy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</si>
  <si>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r>
      <t xml:space="preserve">Number of new external practice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</si>
  <si>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r>
      <t xml:space="preserve">Number of new external policy changes  (provide list with brief description of change and breadth of impact in </t>
    </r>
    <r>
      <rPr>
        <sz val="11"/>
        <color rgb="FFFF0000"/>
        <rFont val="Calibri"/>
        <family val="2"/>
        <scheme val="minor"/>
      </rPr>
      <t>Productivity Narrative tab</t>
    </r>
    <r>
      <rPr>
        <sz val="11"/>
        <color theme="1"/>
        <rFont val="Calibri"/>
        <family val="2"/>
        <scheme val="minor"/>
      </rPr>
      <t>)</t>
    </r>
  </si>
  <si>
    <t>report not received yet</t>
  </si>
  <si>
    <t xml:space="preserve">Number of provisional patents filed </t>
  </si>
  <si>
    <t>Number of disclosures</t>
  </si>
  <si>
    <t>Number of disclosures - Marshall</t>
  </si>
  <si>
    <t>-</t>
  </si>
  <si>
    <t>Number of disclosures - WVSOM</t>
  </si>
  <si>
    <t>Number of disclosures - CAMC</t>
  </si>
  <si>
    <t>Recruiting</t>
  </si>
  <si>
    <t>Q1</t>
  </si>
  <si>
    <t>Q2</t>
  </si>
  <si>
    <t>Q3</t>
  </si>
  <si>
    <t>Q4</t>
  </si>
  <si>
    <t>Q1Y7</t>
  </si>
  <si>
    <t>Q2Y7</t>
  </si>
  <si>
    <t>Q3Y7</t>
  </si>
  <si>
    <t>Q4Y7</t>
  </si>
  <si>
    <r>
      <t xml:space="preserve">Number of new recruited C/T investigators across all sites beginning employment during this reporting period (provide list with Name, Terminal Degree, Title, Start Date, Department, School, and Research Area in </t>
    </r>
    <r>
      <rPr>
        <sz val="11"/>
        <color rgb="FFFF0000"/>
        <rFont val="Calibri"/>
        <family val="2"/>
        <scheme val="minor"/>
      </rPr>
      <t>Recruiting Narrative tab</t>
    </r>
    <r>
      <rPr>
        <sz val="11"/>
        <color theme="1"/>
        <rFont val="Calibri"/>
        <family val="2"/>
        <scheme val="minor"/>
      </rPr>
      <t>)</t>
    </r>
  </si>
  <si>
    <t>NA</t>
  </si>
  <si>
    <r>
      <t xml:space="preserve">Number of new WVCTSI staff (provide list with Name, Title, Start Date in </t>
    </r>
    <r>
      <rPr>
        <sz val="11"/>
        <color rgb="FFFF0000"/>
        <rFont val="Calibri"/>
        <family val="2"/>
        <scheme val="minor"/>
      </rPr>
      <t>Recruiting Narrative tab</t>
    </r>
    <r>
      <rPr>
        <sz val="11"/>
        <color theme="1"/>
        <rFont val="Calibri"/>
        <family val="2"/>
        <scheme val="minor"/>
      </rPr>
      <t>)</t>
    </r>
  </si>
  <si>
    <t>na</t>
  </si>
  <si>
    <t>Total number of WVCTSI staff</t>
  </si>
  <si>
    <t>Membership</t>
  </si>
  <si>
    <t>Number of new WVCTSI members</t>
  </si>
  <si>
    <t xml:space="preserve">Total number WVCTSI membership </t>
  </si>
  <si>
    <t>2000*</t>
  </si>
  <si>
    <t>Total number of WVCTSI members affiliated with WVU (Excluding WVU Charleston/CAMC)</t>
  </si>
  <si>
    <t>2001*</t>
  </si>
  <si>
    <t>Total number of WVCTSI members affiliated with WVU Charleston/CAMC</t>
  </si>
  <si>
    <t>50*</t>
  </si>
  <si>
    <t>Total number of WVCTSI members affiliated with Marshall University</t>
  </si>
  <si>
    <t>Total number of WVCTSI members affiliated with WVSOM</t>
  </si>
  <si>
    <t>Total number of WVCTSI members affiliated with VA</t>
  </si>
  <si>
    <t>Total number of WVCTSI members affiliated with NIOSH</t>
  </si>
  <si>
    <t xml:space="preserve">Total number of community WCTSI members </t>
  </si>
  <si>
    <t>200*</t>
  </si>
  <si>
    <t>Total number of non-Morgantown WVCTSI members</t>
  </si>
  <si>
    <t>600*</t>
  </si>
  <si>
    <t>Communications</t>
  </si>
  <si>
    <t>Total number of website visitor hits</t>
  </si>
  <si>
    <t>n/a</t>
  </si>
  <si>
    <t>94203*</t>
  </si>
  <si>
    <t>81987*</t>
  </si>
  <si>
    <t>Total page views</t>
  </si>
  <si>
    <t>59920*</t>
  </si>
  <si>
    <t>66514*</t>
  </si>
  <si>
    <t>Average page views per visitor</t>
  </si>
  <si>
    <t>2.77*</t>
  </si>
  <si>
    <t>2.6*</t>
  </si>
  <si>
    <t>Average website visitors per day</t>
  </si>
  <si>
    <t>312.3*</t>
  </si>
  <si>
    <t>361.5*</t>
  </si>
  <si>
    <t>New Facebook Page Likes (New Likes Minus Unsubscribes)</t>
  </si>
  <si>
    <t>Total Facebook Page Likes (Total Likes Minus Unsubscribes)</t>
  </si>
  <si>
    <t xml:space="preserve">New Facebook Followers </t>
  </si>
  <si>
    <t xml:space="preserve">Total Facebook Followers </t>
  </si>
  <si>
    <t>New Twitter Followers (New Follows Minus Unfollows)</t>
  </si>
  <si>
    <t>Total Twitter Followers (Total Follows Minus Unfollows)</t>
  </si>
  <si>
    <t>Total Number of YouTube Subscribers</t>
  </si>
  <si>
    <t>Total Number of YouTube Video Views</t>
  </si>
  <si>
    <t>New Instagram Followers</t>
  </si>
  <si>
    <t>Total Number of Instagram Followers</t>
  </si>
  <si>
    <t>Number of new General Interest Mailing List subscribers (New Subscribers Minus Unsubscribes)</t>
  </si>
  <si>
    <t>Total General Interest Mailing List Subscribers (New  Minus Unsubscribes)</t>
  </si>
  <si>
    <t xml:space="preserve">Number of new public announcements </t>
  </si>
  <si>
    <t>*December web numbers only capture December 1-6 (Q2Y8)</t>
  </si>
  <si>
    <t>Investigator Development/Service Delivery</t>
  </si>
  <si>
    <t>Annjual Target Y6</t>
  </si>
  <si>
    <t>Column2</t>
  </si>
  <si>
    <t>Column1</t>
  </si>
  <si>
    <t>Total number of iLabs users</t>
  </si>
  <si>
    <t>waiting on number</t>
  </si>
  <si>
    <t>Total number of members using iLab platform to request services</t>
  </si>
  <si>
    <r>
      <t xml:space="preserve">Total number of new investigator development service requests (provide brief description and type of service in </t>
    </r>
    <r>
      <rPr>
        <sz val="11"/>
        <color rgb="FFFF0000"/>
        <rFont val="Calibri"/>
        <family val="2"/>
        <scheme val="minor"/>
      </rPr>
      <t>Investigator&amp;Service Narrative tab</t>
    </r>
    <r>
      <rPr>
        <sz val="11"/>
        <rFont val="Calibri"/>
        <family val="2"/>
        <scheme val="minor"/>
      </rPr>
      <t>)</t>
    </r>
  </si>
  <si>
    <t xml:space="preserve">Total number of services requested through iLabs </t>
  </si>
  <si>
    <r>
      <t>Number of orientations or consultations provided to investigators new to WVCTSI (provide name, degree, department, and school/location in</t>
    </r>
    <r>
      <rPr>
        <sz val="11"/>
        <color rgb="FFFF0000"/>
        <rFont val="Calibri"/>
        <family val="2"/>
        <scheme val="minor"/>
      </rPr>
      <t xml:space="preserve"> Investigator&amp;Service Narrative tab</t>
    </r>
    <r>
      <rPr>
        <sz val="11"/>
        <color theme="1"/>
        <rFont val="Calibri"/>
        <family val="2"/>
        <scheme val="minor"/>
      </rPr>
      <t>)</t>
    </r>
  </si>
  <si>
    <r>
      <t>Number of grant related services or products shared with other institutions (provide brief description of service or product in</t>
    </r>
    <r>
      <rPr>
        <sz val="11"/>
        <color rgb="FFFF0000"/>
        <rFont val="Calibri"/>
        <family val="2"/>
        <scheme val="minor"/>
      </rPr>
      <t xml:space="preserve"> Investigator&amp;Service Narrative tab</t>
    </r>
    <r>
      <rPr>
        <sz val="11"/>
        <color theme="1"/>
        <rFont val="Calibri"/>
        <family val="2"/>
        <scheme val="minor"/>
      </rPr>
      <t>)</t>
    </r>
  </si>
  <si>
    <t xml:space="preserve">Number of services provided by proposal development </t>
  </si>
  <si>
    <t>328 if we include Susan and Meghan's pre-award work</t>
  </si>
  <si>
    <t>Number of services provided by proposal development to Marshall University</t>
  </si>
  <si>
    <t>Number of services provided by proposal development to West Virginia University</t>
  </si>
  <si>
    <t>326  if we include Susan and Meghan's pre-award work</t>
  </si>
  <si>
    <t>Number of services provided by proposal development to WVU Charleston/CAMC</t>
  </si>
  <si>
    <t>Number of services provided by proposal development to WVSOM</t>
  </si>
  <si>
    <t>Number of services provided by proposal development to other affiliates</t>
  </si>
  <si>
    <t>Number of WVCTSI members receiving consultations for external grant proposal development/proposal editing and writing services</t>
  </si>
  <si>
    <t>Number of WVCTSI members participating in WVCTSI Grant Writing Groups</t>
  </si>
  <si>
    <t>Waiting on Joan</t>
  </si>
  <si>
    <t>*Does not include web numbers for the month of January (Q3Y8)</t>
  </si>
  <si>
    <t>Finance Metrics</t>
  </si>
  <si>
    <t>Percentage of the NIH award expended to date</t>
  </si>
  <si>
    <t>Percentage of the NIH award-Administrative Core budget expended to date</t>
  </si>
  <si>
    <t>Percentage of the NIH award - Technologies and Resources for Clinical Laboratories</t>
  </si>
  <si>
    <t>Percentage of the NIH award-Clinical Research Design, Epidemiology, &amp; Biostatistics Core budget expended to date</t>
  </si>
  <si>
    <t>Percentage of the NIH award-Clinical Research, Resources, &amp; Facilities Core budget expended to date</t>
  </si>
  <si>
    <t>Percentage of the NIH award-Community Engagement &amp; Outreach Core budget expended to date</t>
  </si>
  <si>
    <t>Percentage of the NIH award-Pilot Projects Core budget expended to date</t>
  </si>
  <si>
    <t>Percentage of the NIH award-Professional Development Core budget expended to date</t>
  </si>
  <si>
    <t>Percentage of the NIH award-Tracking &amp; Evaluation Core budget expended to date</t>
  </si>
  <si>
    <t>Number of cost transfers/corrections due to review of expenditures to ensure cot accounting standards are followed; compliance with 2 CFR 200 (please provide brief description in Finance Narrative tab)</t>
  </si>
  <si>
    <t>List of Peer Reviewed Publications linked to CTR Award</t>
  </si>
  <si>
    <t>List of Presentations supported by CTR Award</t>
  </si>
  <si>
    <t>List of External funding proposals supported by CTR Award</t>
  </si>
  <si>
    <t>List of externally funded awards supported by CTR Award</t>
  </si>
  <si>
    <t>List of new internal or external Policy or Practice Changes</t>
  </si>
  <si>
    <t>List of Abstracts linked to CTR Award</t>
  </si>
  <si>
    <t>Citation</t>
  </si>
  <si>
    <t>Cores Contributed</t>
  </si>
  <si>
    <t>Core Components Contributed</t>
  </si>
  <si>
    <t>Partners</t>
  </si>
  <si>
    <t>Date</t>
  </si>
  <si>
    <t>Principal Investigator</t>
  </si>
  <si>
    <t>Sponsor</t>
  </si>
  <si>
    <t>OSP</t>
  </si>
  <si>
    <t>Direct</t>
  </si>
  <si>
    <t>Indirect</t>
  </si>
  <si>
    <t>Total</t>
  </si>
  <si>
    <t>Type of funding source</t>
  </si>
  <si>
    <t>Internal or External Policy or Practice Change</t>
  </si>
  <si>
    <t>Brief description of change and breadth of impact</t>
  </si>
  <si>
    <t>CRDEB</t>
  </si>
  <si>
    <t>Hodder, Sally</t>
  </si>
  <si>
    <t>DHHS-NIH-NIGMS</t>
  </si>
  <si>
    <t>Federal</t>
  </si>
  <si>
    <t>PD</t>
  </si>
  <si>
    <t>DeVries-Nelson, Anne</t>
  </si>
  <si>
    <t>13-606</t>
  </si>
  <si>
    <t>CEO</t>
  </si>
  <si>
    <t>CRRF</t>
  </si>
  <si>
    <t>Industry</t>
  </si>
  <si>
    <t>ADMIN</t>
  </si>
  <si>
    <t>TECH</t>
  </si>
  <si>
    <t>DHHS-NIH-NCI</t>
  </si>
  <si>
    <t>12-303</t>
  </si>
  <si>
    <t>Other</t>
  </si>
  <si>
    <t>Damron, Fredrick</t>
  </si>
  <si>
    <t>Geldenhuys, Werner</t>
  </si>
  <si>
    <t>Lockman, Paul</t>
  </si>
  <si>
    <t>Mason, Jay</t>
  </si>
  <si>
    <t>Appalachian CTN Node</t>
  </si>
  <si>
    <t>Feinberg, Judith</t>
  </si>
  <si>
    <t>University of Pittsburgh</t>
  </si>
  <si>
    <t>19-378</t>
  </si>
  <si>
    <t>Sokos, George</t>
  </si>
  <si>
    <t>Agazie, Yehenew</t>
  </si>
  <si>
    <t>Marshall</t>
  </si>
  <si>
    <t>DHHS-NIH-NHLBI</t>
  </si>
  <si>
    <t>Almubarak, Mohammed</t>
  </si>
  <si>
    <t>DHHS-NIH-NIDA</t>
  </si>
  <si>
    <t>Bossarte, Robert</t>
  </si>
  <si>
    <t>Craig, Michael</t>
  </si>
  <si>
    <t>Moran, Garrett</t>
  </si>
  <si>
    <t>State</t>
  </si>
  <si>
    <t>Jenkins, Hannah</t>
  </si>
  <si>
    <t>West Virginia Bureau for Behavioral Health State Opioid Response Grant Prescriber/Provider Training, Education, and Development Implementation</t>
  </si>
  <si>
    <t>19-410</t>
  </si>
  <si>
    <t>13-282</t>
  </si>
  <si>
    <t>Kolodney, Joanna</t>
  </si>
  <si>
    <t>West Virginia School of Osteopathic Medicine</t>
  </si>
  <si>
    <t>DHHS-CDC-NIOSH</t>
  </si>
  <si>
    <t>Pahuja, Shalu</t>
  </si>
  <si>
    <t>Allen, Lindsay</t>
  </si>
  <si>
    <t>List of new recruited C/T investigators across all sites beginning employment during this reporting period</t>
  </si>
  <si>
    <t>Name</t>
  </si>
  <si>
    <t>Terminal Degree</t>
  </si>
  <si>
    <t>Title</t>
  </si>
  <si>
    <t>Start Date</t>
  </si>
  <si>
    <t>Department</t>
  </si>
  <si>
    <t>School</t>
  </si>
  <si>
    <t>Research Area</t>
  </si>
  <si>
    <t>List of new WVCTSI staff beginning employment during this reporting period</t>
  </si>
  <si>
    <t>Investigator &amp; Service Narrative</t>
  </si>
  <si>
    <t>Type of Service</t>
  </si>
  <si>
    <t>Orientations or Consultations provided to Investigators new to WVCTSI</t>
  </si>
  <si>
    <t>Degree</t>
  </si>
  <si>
    <t>School/Location</t>
  </si>
  <si>
    <t>Brief description of grant related service or product shared with other institutions</t>
  </si>
  <si>
    <t>Finance Narrative</t>
  </si>
  <si>
    <t xml:space="preserve">Brief description of cost transfers/corrections </t>
  </si>
  <si>
    <t xml:space="preserve">Brief description of potential violations of cost accounting standards identified and corrected </t>
  </si>
  <si>
    <t>Community Engagement &amp; Outreach Core Metrics</t>
  </si>
  <si>
    <t>Community Engagement</t>
  </si>
  <si>
    <t>Total to date Y6</t>
  </si>
  <si>
    <t>Q4 Y10</t>
  </si>
  <si>
    <r>
      <t>Number of total WVPRBN sites  (list new sites in narrative)</t>
    </r>
    <r>
      <rPr>
        <b/>
        <sz val="11"/>
        <color rgb="FF00B0F0"/>
        <rFont val="Calibri"/>
        <family val="2"/>
        <scheme val="minor"/>
      </rPr>
      <t>*</t>
    </r>
  </si>
  <si>
    <r>
      <t xml:space="preserve">Number of new projects for WVPBRN </t>
    </r>
    <r>
      <rPr>
        <b/>
        <sz val="11"/>
        <color rgb="FF00B0F0"/>
        <rFont val="Calibri"/>
        <family val="2"/>
        <scheme val="minor"/>
      </rPr>
      <t>*</t>
    </r>
  </si>
  <si>
    <t>∞</t>
  </si>
  <si>
    <t>20-30</t>
  </si>
  <si>
    <r>
      <t xml:space="preserve">Number of ongoing projects for WVPBRN </t>
    </r>
    <r>
      <rPr>
        <b/>
        <sz val="11"/>
        <color rgb="FF00B0F0"/>
        <rFont val="Calibri"/>
        <family val="2"/>
        <scheme val="minor"/>
      </rPr>
      <t>*</t>
    </r>
  </si>
  <si>
    <t>Rolling total</t>
  </si>
  <si>
    <t>25-35</t>
  </si>
  <si>
    <r>
      <t xml:space="preserve">Number of completed projects for WVPBRN (project, unawarded, suspended) </t>
    </r>
    <r>
      <rPr>
        <sz val="11"/>
        <color rgb="FF00B0F0"/>
        <rFont val="Calibri"/>
        <family val="2"/>
        <scheme val="minor"/>
      </rPr>
      <t>*</t>
    </r>
  </si>
  <si>
    <t>49 (10 this quarter)</t>
  </si>
  <si>
    <r>
      <t xml:space="preserve">Number of total ECHO sites (list new sites in CEO narrative tab) </t>
    </r>
    <r>
      <rPr>
        <b/>
        <sz val="11"/>
        <color rgb="FF00B050"/>
        <rFont val="Calibri"/>
        <family val="2"/>
        <scheme val="minor"/>
      </rPr>
      <t xml:space="preserve"> ~</t>
    </r>
  </si>
  <si>
    <t>62*</t>
  </si>
  <si>
    <r>
      <t xml:space="preserve">Number of new CEO (non-ECHO) projects ( provide brief description and details for each project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</si>
  <si>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t>2-3</t>
  </si>
  <si>
    <r>
      <t xml:space="preserve">Number of ongoing projects for CEO </t>
    </r>
    <r>
      <rPr>
        <b/>
        <sz val="11"/>
        <color rgb="FF00B0F0"/>
        <rFont val="Calibri"/>
        <family val="2"/>
        <scheme val="minor"/>
      </rPr>
      <t>*</t>
    </r>
  </si>
  <si>
    <r>
      <t xml:space="preserve">Number of completed projects for CEO (project, unawarded, suspended) </t>
    </r>
    <r>
      <rPr>
        <b/>
        <sz val="11"/>
        <color rgb="FF00B0F0"/>
        <rFont val="Calibri"/>
        <family val="2"/>
        <scheme val="minor"/>
      </rPr>
      <t>*</t>
    </r>
  </si>
  <si>
    <t>5 (0 this quarter)</t>
  </si>
  <si>
    <r>
      <t xml:space="preserve">Number of mentored investigators </t>
    </r>
    <r>
      <rPr>
        <b/>
        <sz val="11"/>
        <color rgb="FFFF00FF"/>
        <rFont val="Calibri"/>
        <family val="2"/>
        <scheme val="minor"/>
      </rPr>
      <t>ꙮ</t>
    </r>
  </si>
  <si>
    <r>
      <t xml:space="preserve">Number of new partnerships and organizations created (provide brief description in </t>
    </r>
    <r>
      <rPr>
        <sz val="11"/>
        <color rgb="FFFF0000"/>
        <rFont val="Calibri"/>
        <family val="2"/>
        <scheme val="minor"/>
      </rPr>
      <t>CEO Narrative tab</t>
    </r>
    <r>
      <rPr>
        <sz val="11"/>
        <color theme="1"/>
        <rFont val="Calibri"/>
        <family val="2"/>
        <scheme val="minor"/>
      </rPr>
      <t xml:space="preserve">) </t>
    </r>
    <r>
      <rPr>
        <b/>
        <sz val="11"/>
        <color rgb="FFFF00FF"/>
        <rFont val="Calibri"/>
        <family val="2"/>
        <scheme val="minor"/>
      </rPr>
      <t>ꙮ</t>
    </r>
  </si>
  <si>
    <t>Total number of Community Engagement and Training services</t>
  </si>
  <si>
    <t>25-30</t>
  </si>
  <si>
    <t>Number of current alliance CTS collaborations across the state</t>
  </si>
  <si>
    <r>
      <t xml:space="preserve">Number of services provided for Patient and Community Engagement </t>
    </r>
    <r>
      <rPr>
        <b/>
        <sz val="11"/>
        <color rgb="FF7030A0"/>
        <rFont val="Calibri"/>
        <family val="2"/>
        <scheme val="minor"/>
      </rPr>
      <t>+</t>
    </r>
  </si>
  <si>
    <t>Number of Community Advisory Board meetings</t>
  </si>
  <si>
    <t>Number of Community Concept Maps</t>
  </si>
  <si>
    <r>
      <t xml:space="preserve">Number of BOTG Training Sessions (provide location and brief description of each session in </t>
    </r>
    <r>
      <rPr>
        <sz val="11"/>
        <color rgb="FFFF0000"/>
        <rFont val="Calibri"/>
        <family val="2"/>
        <scheme val="minor"/>
      </rPr>
      <t>CEO Narrative tab</t>
    </r>
    <r>
      <rPr>
        <sz val="11"/>
        <color theme="1"/>
        <rFont val="Calibri"/>
        <family val="2"/>
        <scheme val="minor"/>
      </rPr>
      <t>)</t>
    </r>
  </si>
  <si>
    <t>TBD</t>
  </si>
  <si>
    <r>
      <t xml:space="preserve">Number of researchers connected to provider and lay partners </t>
    </r>
    <r>
      <rPr>
        <b/>
        <sz val="11"/>
        <color rgb="FF7030A0"/>
        <rFont val="Calibri"/>
        <family val="2"/>
        <scheme val="minor"/>
      </rPr>
      <t>+</t>
    </r>
  </si>
  <si>
    <r>
      <t xml:space="preserve">Number of Focus Groups (provide details of each session in </t>
    </r>
    <r>
      <rPr>
        <sz val="11"/>
        <color rgb="FFFF0000"/>
        <rFont val="Calibri"/>
        <family val="2"/>
        <scheme val="minor"/>
      </rPr>
      <t>CEO Narrative tab</t>
    </r>
    <r>
      <rPr>
        <sz val="11"/>
        <color theme="1"/>
        <rFont val="Calibri"/>
        <family val="2"/>
        <scheme val="minor"/>
      </rPr>
      <t>)</t>
    </r>
  </si>
  <si>
    <r>
      <t xml:space="preserve">Number of networking opportunities (provided details of networking opportunities in </t>
    </r>
    <r>
      <rPr>
        <sz val="11"/>
        <color rgb="FFFF0000"/>
        <rFont val="Calibri"/>
        <family val="2"/>
        <scheme val="minor"/>
      </rPr>
      <t>CEO Narrative tab</t>
    </r>
    <r>
      <rPr>
        <sz val="11"/>
        <color theme="1"/>
        <rFont val="Calibri"/>
        <family val="2"/>
        <scheme val="minor"/>
      </rPr>
      <t xml:space="preserve">) </t>
    </r>
    <r>
      <rPr>
        <sz val="11"/>
        <color rgb="FF7030A0"/>
        <rFont val="Calibri"/>
        <family val="2"/>
        <scheme val="minor"/>
      </rPr>
      <t>+</t>
    </r>
  </si>
  <si>
    <t>Number of trainees in community-engaged research curriculum</t>
  </si>
  <si>
    <t>Total number of Project Development services</t>
  </si>
  <si>
    <t>same as below ?</t>
  </si>
  <si>
    <t>Total number of Project Implementation services</t>
  </si>
  <si>
    <t>*100</t>
  </si>
  <si>
    <r>
      <t>Number of services provided for Project Development and Success</t>
    </r>
    <r>
      <rPr>
        <b/>
        <sz val="11"/>
        <color rgb="FF7030A0"/>
        <rFont val="Calibri"/>
        <family val="2"/>
        <scheme val="minor"/>
      </rPr>
      <t xml:space="preserve"> +</t>
    </r>
  </si>
  <si>
    <t>*45</t>
  </si>
  <si>
    <t>15-20</t>
  </si>
  <si>
    <t>Ideas on Deck - Project idea initiation, discussion, and planning</t>
  </si>
  <si>
    <t>Ideas to Action - Formation of a project team</t>
  </si>
  <si>
    <r>
      <t>Number of funding opportunities identified  (provide brief description and details of each funding opportunity in</t>
    </r>
    <r>
      <rPr>
        <sz val="11"/>
        <color rgb="FFFF0000"/>
        <rFont val="Calibri"/>
        <family val="2"/>
        <scheme val="minor"/>
      </rPr>
      <t xml:space="preserve"> CEO Narrative tab</t>
    </r>
    <r>
      <rPr>
        <sz val="11"/>
        <color theme="1"/>
        <rFont val="Calibri"/>
        <family val="2"/>
        <scheme val="minor"/>
      </rPr>
      <t xml:space="preserve">) </t>
    </r>
    <r>
      <rPr>
        <sz val="11"/>
        <color rgb="FF7030A0"/>
        <rFont val="Calibri"/>
        <family val="2"/>
        <scheme val="minor"/>
      </rPr>
      <t xml:space="preserve">+ </t>
    </r>
    <r>
      <rPr>
        <sz val="11"/>
        <color rgb="FFFF00FF"/>
        <rFont val="Calibri"/>
        <family val="2"/>
        <scheme val="minor"/>
      </rPr>
      <t>ꙮ</t>
    </r>
  </si>
  <si>
    <t>5-10</t>
  </si>
  <si>
    <t>Total Number of Translation and Dissemination services</t>
  </si>
  <si>
    <t>350-450</t>
  </si>
  <si>
    <t>Work on Community/ Project Policy Briefs</t>
  </si>
  <si>
    <t>Total Number of Consultation services</t>
  </si>
  <si>
    <t>Number of Services provided for WVPBRN Activities</t>
  </si>
  <si>
    <r>
      <t xml:space="preserve">Number of WVPBRN Projects Reviewed </t>
    </r>
    <r>
      <rPr>
        <b/>
        <sz val="11"/>
        <color rgb="FF7030A0"/>
        <rFont val="Calibri"/>
        <family val="2"/>
        <scheme val="minor"/>
      </rPr>
      <t>+</t>
    </r>
  </si>
  <si>
    <r>
      <t xml:space="preserve">Number of WVPBRN Projects Accepted </t>
    </r>
    <r>
      <rPr>
        <b/>
        <sz val="11"/>
        <color rgb="FF7030A0"/>
        <rFont val="Calibri"/>
        <family val="2"/>
        <scheme val="minor"/>
      </rPr>
      <t>+</t>
    </r>
  </si>
  <si>
    <t>Number of WVPBRN - WVSOM</t>
  </si>
  <si>
    <t>Number of Services provided for Project ECHO</t>
  </si>
  <si>
    <t>250-400</t>
  </si>
  <si>
    <r>
      <t xml:space="preserve">Number of new ECHO Projects  (provide brief description of each project in </t>
    </r>
    <r>
      <rPr>
        <sz val="11"/>
        <color rgb="FFFF0000"/>
        <rFont val="Calibri"/>
        <family val="2"/>
        <scheme val="minor"/>
      </rPr>
      <t>CEO Narrative tab</t>
    </r>
    <r>
      <rPr>
        <sz val="11"/>
        <color theme="1"/>
        <rFont val="Calibri"/>
        <family val="2"/>
        <scheme val="minor"/>
      </rPr>
      <t xml:space="preserve">) </t>
    </r>
    <r>
      <rPr>
        <sz val="11"/>
        <color rgb="FF00B050"/>
        <rFont val="Calibri"/>
        <family val="2"/>
        <scheme val="minor"/>
      </rPr>
      <t>~</t>
    </r>
  </si>
  <si>
    <t>Number of Services provided for Products</t>
  </si>
  <si>
    <r>
      <t xml:space="preserve">Number of internal practice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</si>
  <si>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t>3*</t>
  </si>
  <si>
    <r>
      <t xml:space="preserve">Number of internal policy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</si>
  <si>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r>
      <t xml:space="preserve">Number of external practice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</si>
  <si>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r>
      <t xml:space="preserve">Number of external policy changes (provide site and brief description of each practice change in </t>
    </r>
    <r>
      <rPr>
        <sz val="11"/>
        <color rgb="FFFF0000"/>
        <rFont val="Calibri"/>
        <family val="2"/>
        <scheme val="minor"/>
      </rPr>
      <t>CEO Narrative tab</t>
    </r>
    <r>
      <rPr>
        <sz val="11"/>
        <color theme="1"/>
        <rFont val="Calibri"/>
        <family val="2"/>
        <scheme val="minor"/>
      </rPr>
      <t xml:space="preserve">) </t>
    </r>
    <r>
      <rPr>
        <b/>
        <sz val="11"/>
        <color rgb="FF7030A0"/>
        <rFont val="Calibri"/>
        <family val="2"/>
        <scheme val="minor"/>
      </rPr>
      <t>+</t>
    </r>
  </si>
  <si>
    <t>Number of Community/ Project Policy Briefs; attach briefs</t>
  </si>
  <si>
    <t>Project Description (non-ECHO/non-PBRN)</t>
  </si>
  <si>
    <t>Description of translation and dissemination plans</t>
  </si>
  <si>
    <t>Does the project involve patients (yes/no)</t>
  </si>
  <si>
    <t>How many patients are involved? If none, type in 0</t>
  </si>
  <si>
    <t>Does the project involve community members? (yes/no)</t>
  </si>
  <si>
    <t>How many community members are involved? If none, type in 02</t>
  </si>
  <si>
    <t>yes</t>
  </si>
  <si>
    <t>Project Description (ECHO)</t>
  </si>
  <si>
    <t>PBRN Project</t>
  </si>
  <si>
    <t>PI</t>
  </si>
  <si>
    <t>Description</t>
  </si>
  <si>
    <t>List of new ECHO sites</t>
  </si>
  <si>
    <t>List and description of new Partner Organizations</t>
  </si>
  <si>
    <t>Brief description of BOTG Training Sessions</t>
  </si>
  <si>
    <t xml:space="preserve">Location </t>
  </si>
  <si>
    <t>Focus group name</t>
  </si>
  <si>
    <t>Brief description of funding opportunities identified</t>
  </si>
  <si>
    <t>Brief description/significance of internal or external policy or practice changes</t>
  </si>
  <si>
    <t>Site Name</t>
  </si>
  <si>
    <t>Brief description of networking opportunities</t>
  </si>
  <si>
    <t>Brief description of Community Advisory Board Meeting</t>
  </si>
  <si>
    <t>Clinical Research Design, Epidemiology &amp; Biostatistics Core</t>
  </si>
  <si>
    <t xml:space="preserve">Metrics </t>
  </si>
  <si>
    <t>Total to date Y7</t>
  </si>
  <si>
    <t>Q1Y8</t>
  </si>
  <si>
    <t>Q2Y8</t>
  </si>
  <si>
    <t>Q3Y8</t>
  </si>
  <si>
    <t>Q4Y8</t>
  </si>
  <si>
    <t>Total to date Y8</t>
  </si>
  <si>
    <t>Total to date Y9</t>
  </si>
  <si>
    <t>Total to date Y10</t>
  </si>
  <si>
    <t>iLab Information</t>
  </si>
  <si>
    <t xml:space="preserve">Number of new custom IDR data set requests this quarter </t>
  </si>
  <si>
    <t>iLab</t>
  </si>
  <si>
    <t>iLab Custom Form: BMIR Data Request Form (w/DUA), excluding request statuses Cancelled and Researcher Draft</t>
  </si>
  <si>
    <t>Number of requests for updates to previous IDR datasets</t>
  </si>
  <si>
    <t>iLab Custom Form: Update to Existing Data Request, excluding request statuses Cancelled and Researcher Draft</t>
  </si>
  <si>
    <r>
      <rPr>
        <sz val="11"/>
        <rFont val="Calibri"/>
        <family val="2"/>
        <scheme val="minor"/>
      </rPr>
      <t>Number of completed IDR projects</t>
    </r>
    <r>
      <rPr>
        <sz val="11"/>
        <color theme="1"/>
        <rFont val="Calibri"/>
        <family val="2"/>
        <scheme val="minor"/>
      </rPr>
      <t xml:space="preserve"> (provide brief description of ongoing IDR projects in the </t>
    </r>
    <r>
      <rPr>
        <sz val="11"/>
        <color rgb="FFFF0000"/>
        <rFont val="Calibri"/>
        <family val="2"/>
        <scheme val="minor"/>
      </rPr>
      <t>CRDEB Narrative tab</t>
    </r>
    <r>
      <rPr>
        <sz val="11"/>
        <color theme="1"/>
        <rFont val="Calibri"/>
        <family val="2"/>
        <scheme val="minor"/>
      </rPr>
      <t>)</t>
    </r>
  </si>
  <si>
    <t>Hours spent on new data requests</t>
  </si>
  <si>
    <t>Hours spent on updates to previous data sets</t>
  </si>
  <si>
    <t>Hours spent on data request consultations</t>
  </si>
  <si>
    <t>Number of new REDCap service inquiries this quarter</t>
  </si>
  <si>
    <t>iLab custom form: REDCap Service Request, excluding request statuses Cancelled and Researcher Draft</t>
  </si>
  <si>
    <r>
      <t xml:space="preserve">Number of new REDCap projects / data instruments this quarter (provide a </t>
    </r>
    <r>
      <rPr>
        <sz val="11"/>
        <rFont val="Calibri"/>
        <family val="2"/>
        <scheme val="minor"/>
      </rPr>
      <t>brief description of ongoing REDCap projects in the</t>
    </r>
    <r>
      <rPr>
        <sz val="11"/>
        <color rgb="FFFF0000"/>
        <rFont val="Calibri"/>
        <family val="2"/>
        <scheme val="minor"/>
      </rPr>
      <t xml:space="preserve"> CRDEB Narrative tab</t>
    </r>
    <r>
      <rPr>
        <sz val="11"/>
        <color theme="1"/>
        <rFont val="Calibri"/>
        <family val="2"/>
        <scheme val="minor"/>
      </rPr>
      <t>)</t>
    </r>
  </si>
  <si>
    <t>Number of REDCap projects built for CTSI-funded investigators</t>
  </si>
  <si>
    <t>Number of REDCap projects built for non-CTSI funded investigators</t>
  </si>
  <si>
    <t>Hours spent building new REDCap projects for investigators</t>
  </si>
  <si>
    <t>Hours spent updating existing REDCap projects and providing project follow-up meetings</t>
  </si>
  <si>
    <t>Hours spent providing REDCap consultations</t>
  </si>
  <si>
    <t>Number of total REDCap projects / data instruments</t>
  </si>
  <si>
    <t>Number of new REDCap users this quarter</t>
  </si>
  <si>
    <t xml:space="preserve">Total number of all ACTIVE REDCap users overall </t>
  </si>
  <si>
    <t>Total number of all REDCap users overall, including both active and inactive</t>
  </si>
  <si>
    <t>Number of ACTIVE REDCap users affiliated with WVU</t>
  </si>
  <si>
    <t>Total number of REDCap users affiliated with WVU, active and inactive</t>
  </si>
  <si>
    <t>Number of ACTIVE REDCap users affiliated with CAMC</t>
  </si>
  <si>
    <t>Total number of REDCap users affiliated with CAMC, active and inactive</t>
  </si>
  <si>
    <t>Number of ACTIVE REDCap users affiliated with WVSOM</t>
  </si>
  <si>
    <t>Total number of REDCap users affiliated with WVSOM, active and inactive</t>
  </si>
  <si>
    <t>Number of other ACTIVE REDCap users not affiliated with any of the above entities</t>
  </si>
  <si>
    <t>Total number of other REDCap users not affiliated with any of the above entities, active and inactive</t>
  </si>
  <si>
    <t>Number of current TriNetX users</t>
  </si>
  <si>
    <t>Number of new TriNetX queries this quarter</t>
  </si>
  <si>
    <t>Number of new TriNetX logins this quarter</t>
  </si>
  <si>
    <t>iLab Service: TriNetX Account Creation</t>
  </si>
  <si>
    <t>Number of new TriNetX Data Set Requests</t>
  </si>
  <si>
    <t>Number of new BMIR-related inquiries</t>
  </si>
  <si>
    <t>Number of new CRDEB Consultations (unique)</t>
  </si>
  <si>
    <t xml:space="preserve">iLab custom form: WVU Consultation Request Form, excluding request statuses Cancelled and Researcher Draft </t>
  </si>
  <si>
    <t>Number of new statistical analysis consultations</t>
  </si>
  <si>
    <t>Number of new sample size/power consultations</t>
  </si>
  <si>
    <t>Number of new clinical study design consultations</t>
  </si>
  <si>
    <t>Hours spent in biostatistics consultations:</t>
  </si>
  <si>
    <t>Number of new GIS analysis consultations</t>
  </si>
  <si>
    <r>
      <t>Number of internal practice changes (provide a brief description of practice changes in the</t>
    </r>
    <r>
      <rPr>
        <sz val="11"/>
        <color rgb="FFFF0000"/>
        <rFont val="Calibri"/>
        <family val="2"/>
        <scheme val="minor"/>
      </rPr>
      <t xml:space="preserve"> CRDEB Narrative tab</t>
    </r>
    <r>
      <rPr>
        <sz val="11"/>
        <color theme="1"/>
        <rFont val="Calibri"/>
        <family val="2"/>
        <scheme val="minor"/>
      </rPr>
      <t>)</t>
    </r>
  </si>
  <si>
    <r>
      <t>Number of internal policy changes (provide a brief description of policy changes in the</t>
    </r>
    <r>
      <rPr>
        <sz val="11"/>
        <color rgb="FFFF0000"/>
        <rFont val="Calibri"/>
        <family val="2"/>
        <scheme val="minor"/>
      </rPr>
      <t xml:space="preserve"> CRDEB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</si>
  <si>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CRDEB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</si>
  <si>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CRDEB Narrative tab</t>
    </r>
    <r>
      <rPr>
        <sz val="11"/>
        <color theme="1"/>
        <rFont val="Calibri"/>
        <family val="2"/>
        <scheme val="minor"/>
      </rPr>
      <t>)</t>
    </r>
  </si>
  <si>
    <r>
      <t xml:space="preserve">Number of professional development events (provide brief description in </t>
    </r>
    <r>
      <rPr>
        <sz val="11"/>
        <color rgb="FFFF0000"/>
        <rFont val="Calibri"/>
        <family val="2"/>
        <scheme val="minor"/>
      </rPr>
      <t>CRDEB Narrative tab</t>
    </r>
    <r>
      <rPr>
        <sz val="11"/>
        <color theme="1"/>
        <rFont val="Calibri"/>
        <family val="2"/>
        <scheme val="minor"/>
      </rPr>
      <t>)</t>
    </r>
  </si>
  <si>
    <t>Total income from service provision</t>
  </si>
  <si>
    <t>List of IDR Projects</t>
  </si>
  <si>
    <t>List of Ongoing REDCap Projects/Instruments</t>
  </si>
  <si>
    <t xml:space="preserve">REDCap Builds for CTSI Supported Investigators </t>
  </si>
  <si>
    <t>List of Policy/Practice Changes</t>
  </si>
  <si>
    <t>Project Description</t>
  </si>
  <si>
    <t>Project Title Description</t>
  </si>
  <si>
    <t>Instrument Title Description</t>
  </si>
  <si>
    <t>Description of Internal or External Policy or Practice Change</t>
  </si>
  <si>
    <t>Brief description of professional development activities</t>
  </si>
  <si>
    <t>Quarter</t>
  </si>
  <si>
    <t>Clinical Resources &amp; Facilities Core Metrics</t>
  </si>
  <si>
    <t>Metrics</t>
  </si>
  <si>
    <t>Total to Date Y7</t>
  </si>
  <si>
    <t>Total Projected Accrual: Number of subjects who should be enrolled across studies</t>
  </si>
  <si>
    <t>Total Actual Accrual: Number of subjects who are enrolled across studies</t>
  </si>
  <si>
    <t>Total Completed (Retention): Number of subjects who have completed across all studies</t>
  </si>
  <si>
    <t>Feasibility surveys completed</t>
  </si>
  <si>
    <t>Total New Trials: Number of new active trials</t>
  </si>
  <si>
    <t>Observational studies:  Number of new observational studies</t>
  </si>
  <si>
    <t xml:space="preserve">Interventional studies:  Number of new interventional studies </t>
  </si>
  <si>
    <t>Interview studies:  Number of new interview/focus group studies</t>
  </si>
  <si>
    <t>Survey studies: Number of new survey studies</t>
  </si>
  <si>
    <t>Other studies: Number of new other studies</t>
  </si>
  <si>
    <r>
      <t xml:space="preserve">Early Stage Principal Investigators: Number of new PIs with active study protocols, include narrative identifying funding category: CTSI, federal agency, professional society, foundation, investigator-initiated/industry funded (provide description and funding category in </t>
    </r>
    <r>
      <rPr>
        <sz val="11"/>
        <color rgb="FFFF0000"/>
        <rFont val="Calibri"/>
        <family val="2"/>
        <scheme val="minor"/>
      </rPr>
      <t>CRRF Narrative tab</t>
    </r>
    <r>
      <rPr>
        <sz val="11"/>
        <color theme="1"/>
        <rFont val="Calibri"/>
        <family val="2"/>
        <scheme val="minor"/>
      </rPr>
      <t>)</t>
    </r>
  </si>
  <si>
    <t>Renzelli Cain, Sangani, Reece, Hadique</t>
  </si>
  <si>
    <r>
      <t>New research areas: Number of trials in new therapeutic areas as defined by the division or department, include brief narrative identifying new area, relevant department, and funding category as in above metric. (provide description, department, and  funding category in</t>
    </r>
    <r>
      <rPr>
        <sz val="11"/>
        <color rgb="FFFF0000"/>
        <rFont val="Calibri"/>
        <family val="2"/>
        <scheme val="minor"/>
      </rPr>
      <t xml:space="preserve"> CRRF Narrative tab</t>
    </r>
    <r>
      <rPr>
        <sz val="11"/>
        <color theme="1"/>
        <rFont val="Calibri"/>
        <family val="2"/>
        <scheme val="minor"/>
      </rPr>
      <t>)</t>
    </r>
  </si>
  <si>
    <t>Serious Adverse Event :  Number of SAE's reported to IRB, Sponsor and/or FDA.</t>
  </si>
  <si>
    <t>Total Quality Audits: Number of CTSI funded quality audits completed</t>
  </si>
  <si>
    <t>Total Quality Audits: Number of Non-CTSI funded quality audits completed</t>
  </si>
  <si>
    <t>Total Quality Monitoring: Number of CTSI and Non-CTSI funded monitoring events</t>
  </si>
  <si>
    <t>TriNetX Offer Rate: Number of studies offered to WVU</t>
  </si>
  <si>
    <t>TriNetX Offer Rate: Number of studies accepted to WVU</t>
  </si>
  <si>
    <t>TriNetX Acceptance Rate: Number of studies successfully activated by WVU researchers</t>
  </si>
  <si>
    <t>Clinical Trials Center of Excellence-Registration:Number of Trials Approved</t>
  </si>
  <si>
    <t xml:space="preserve">Clinical Trials Center of Excellence-Risk Assessment Committee:Number of Trials reviewed at the RAC </t>
  </si>
  <si>
    <t xml:space="preserve">Clinical Trials Center of Excellence-Risk Assessment Committee:Number of Trials approved at the RAC </t>
  </si>
  <si>
    <t xml:space="preserve">Clinical Trials Center of Excellence-Apeals Committee:Number of Trials approved at the Appeals Committee </t>
  </si>
  <si>
    <t xml:space="preserve">Clinical Trials Center of Excellence-Apeals Committee:Number of Trials denied at the Appeals Committee </t>
  </si>
  <si>
    <t>Clinical Trials Center of Excellence- Regulatory: Number of non-CTSI studies receiving regulatory assistance</t>
  </si>
  <si>
    <t>Clinical Trials Center of Excellence- Coordination: Number of non-CTSI studies receiving study coordination assistance</t>
  </si>
  <si>
    <t>Clinical Trials Center of Excellence- Accounting: Number of non-CTSI studies receiving acounting assistance</t>
  </si>
  <si>
    <t>PI Academy Events</t>
  </si>
  <si>
    <t>PI Academy New Members</t>
  </si>
  <si>
    <t>Clinical Trials Center of Excellence- Income: $ total program income from service provision</t>
  </si>
  <si>
    <t>N/A</t>
  </si>
  <si>
    <r>
      <t xml:space="preserve">Number of internal practice changes (provide description of practice changes in </t>
    </r>
    <r>
      <rPr>
        <sz val="11"/>
        <color rgb="FFFF0000"/>
        <rFont val="Calibri"/>
        <family val="2"/>
        <scheme val="minor"/>
      </rPr>
      <t>CRRF Narrative tab</t>
    </r>
    <r>
      <rPr>
        <sz val="11"/>
        <color theme="1"/>
        <rFont val="Calibri"/>
        <family val="2"/>
        <scheme val="minor"/>
      </rPr>
      <t>)</t>
    </r>
  </si>
  <si>
    <r>
      <t xml:space="preserve">Number of internal policy changes (provide description of policy changes in </t>
    </r>
    <r>
      <rPr>
        <sz val="11"/>
        <color rgb="FFFF0000"/>
        <rFont val="Calibri"/>
        <family val="2"/>
        <scheme val="minor"/>
      </rPr>
      <t>CRRF Narrative tab</t>
    </r>
    <r>
      <rPr>
        <sz val="11"/>
        <color theme="1"/>
        <rFont val="Calibri"/>
        <family val="2"/>
        <scheme val="minor"/>
      </rPr>
      <t>)</t>
    </r>
  </si>
  <si>
    <r>
      <t xml:space="preserve">Number of external practice changes (provide description of practice changes in </t>
    </r>
    <r>
      <rPr>
        <sz val="11"/>
        <color rgb="FFFF0000"/>
        <rFont val="Calibri"/>
        <family val="2"/>
        <scheme val="minor"/>
      </rPr>
      <t>CRRF Narrative tab</t>
    </r>
    <r>
      <rPr>
        <sz val="11"/>
        <color theme="1"/>
        <rFont val="Calibri"/>
        <family val="2"/>
        <scheme val="minor"/>
      </rPr>
      <t>)</t>
    </r>
  </si>
  <si>
    <r>
      <t xml:space="preserve">Number of external policy changes (provide description of policy changes in </t>
    </r>
    <r>
      <rPr>
        <sz val="11"/>
        <color rgb="FFFF0000"/>
        <rFont val="Calibri"/>
        <family val="2"/>
        <scheme val="minor"/>
      </rPr>
      <t>CRRF Narrative tab</t>
    </r>
    <r>
      <rPr>
        <sz val="11"/>
        <color theme="1"/>
        <rFont val="Calibri"/>
        <family val="2"/>
        <scheme val="minor"/>
      </rPr>
      <t>)</t>
    </r>
  </si>
  <si>
    <t>Early Stage Principal Investigators</t>
  </si>
  <si>
    <t>Active Study Protocol or PI name</t>
  </si>
  <si>
    <t>Funding Category (CTSI, Federal agency, Professional society, Foundation, Investigator-initiated/Industry funded)</t>
  </si>
  <si>
    <t>New Research Areas</t>
  </si>
  <si>
    <t xml:space="preserve">Description of trial </t>
  </si>
  <si>
    <t>Division or Department</t>
  </si>
  <si>
    <t>Brief description/significance of Internal or External Policy or Practice changes</t>
  </si>
  <si>
    <t>Professional Development Core Metrics</t>
  </si>
  <si>
    <t>Research Scholars</t>
  </si>
  <si>
    <t>Q1 Y6</t>
  </si>
  <si>
    <t>Q2 Y6</t>
  </si>
  <si>
    <t>Q3 Y6</t>
  </si>
  <si>
    <t>Q4 Y6</t>
  </si>
  <si>
    <t>Number of research scholar program applications received</t>
  </si>
  <si>
    <t>11 LOIs</t>
  </si>
  <si>
    <r>
      <t xml:space="preserve">Number of disclosures (provide list of citations in </t>
    </r>
    <r>
      <rPr>
        <sz val="11"/>
        <color rgb="FFFF0000"/>
        <rFont val="Calibri"/>
        <family val="2"/>
        <scheme val="minor"/>
      </rPr>
      <t>Research Scholars tab</t>
    </r>
    <r>
      <rPr>
        <sz val="11"/>
        <color theme="1"/>
        <rFont val="Calibri"/>
        <family val="2"/>
        <scheme val="minor"/>
      </rPr>
      <t>)</t>
    </r>
  </si>
  <si>
    <t>Report not received yet</t>
  </si>
  <si>
    <r>
      <t xml:space="preserve">Number of patents/license agreement applications  (provide list of citations in </t>
    </r>
    <r>
      <rPr>
        <sz val="11"/>
        <color rgb="FFFF0000"/>
        <rFont val="Calibri"/>
        <family val="2"/>
        <scheme val="minor"/>
      </rPr>
      <t>Research Scholars tab</t>
    </r>
    <r>
      <rPr>
        <sz val="11"/>
        <color theme="1"/>
        <rFont val="Calibri"/>
        <family val="2"/>
        <scheme val="minor"/>
      </rPr>
      <t>)</t>
    </r>
  </si>
  <si>
    <r>
      <t xml:space="preserve">Number of patents/license agreements approved  (provide list of citations in </t>
    </r>
    <r>
      <rPr>
        <sz val="11"/>
        <color rgb="FFFF0000"/>
        <rFont val="Calibri"/>
        <family val="2"/>
        <scheme val="minor"/>
      </rPr>
      <t>Research Scholars tab</t>
    </r>
    <r>
      <rPr>
        <sz val="11"/>
        <color theme="1"/>
        <rFont val="Calibri"/>
        <family val="2"/>
        <scheme val="minor"/>
      </rPr>
      <t>)</t>
    </r>
  </si>
  <si>
    <r>
      <t xml:space="preserve">Number of study section services (provide brief description in </t>
    </r>
    <r>
      <rPr>
        <sz val="11"/>
        <color rgb="FFFF0000"/>
        <rFont val="Calibri"/>
        <family val="2"/>
        <scheme val="minor"/>
      </rPr>
      <t>Research Scholars tab</t>
    </r>
    <r>
      <rPr>
        <sz val="11"/>
        <color theme="1"/>
        <rFont val="Calibri"/>
        <family val="2"/>
        <scheme val="minor"/>
      </rPr>
      <t>)</t>
    </r>
  </si>
  <si>
    <r>
      <t xml:space="preserve">Number of honors and awards (provide brief description in </t>
    </r>
    <r>
      <rPr>
        <sz val="11"/>
        <color rgb="FFFF0000"/>
        <rFont val="Calibri"/>
        <family val="2"/>
        <scheme val="minor"/>
      </rPr>
      <t>Research Scholars tab</t>
    </r>
    <r>
      <rPr>
        <sz val="11"/>
        <color theme="1"/>
        <rFont val="Calibri"/>
        <family val="2"/>
        <scheme val="minor"/>
      </rPr>
      <t>)</t>
    </r>
  </si>
  <si>
    <t>Report in Q3</t>
  </si>
  <si>
    <t>in qualtrics</t>
  </si>
  <si>
    <r>
      <t xml:space="preserve">Number of National Society/Organization services (provide brief description in </t>
    </r>
    <r>
      <rPr>
        <sz val="11"/>
        <color rgb="FFFF0000"/>
        <rFont val="Calibri"/>
        <family val="2"/>
        <scheme val="minor"/>
      </rPr>
      <t>Research Scholars tab</t>
    </r>
    <r>
      <rPr>
        <sz val="11"/>
        <color theme="1"/>
        <rFont val="Calibri"/>
        <family val="2"/>
        <scheme val="minor"/>
      </rPr>
      <t>)</t>
    </r>
  </si>
  <si>
    <r>
      <t xml:space="preserve">Number of Professional Development activities (provide brief description in </t>
    </r>
    <r>
      <rPr>
        <sz val="11"/>
        <color rgb="FFFF0000"/>
        <rFont val="Calibri"/>
        <family val="2"/>
        <scheme val="minor"/>
      </rPr>
      <t>Research Scholars tab</t>
    </r>
    <r>
      <rPr>
        <sz val="11"/>
        <color theme="1"/>
        <rFont val="Calibri"/>
        <family val="2"/>
        <scheme val="minor"/>
      </rPr>
      <t>)</t>
    </r>
  </si>
  <si>
    <r>
      <t xml:space="preserve">Number unique fellows/residents mentored by Scholars (provide brief description in </t>
    </r>
    <r>
      <rPr>
        <sz val="11"/>
        <color rgb="FFFF0000"/>
        <rFont val="Calibri"/>
        <family val="2"/>
        <scheme val="minor"/>
      </rPr>
      <t>Research Scholars tab</t>
    </r>
    <r>
      <rPr>
        <sz val="11"/>
        <color theme="1"/>
        <rFont val="Calibri"/>
        <family val="2"/>
        <scheme val="minor"/>
      </rPr>
      <t>)</t>
    </r>
  </si>
  <si>
    <t>Will collect next quarter</t>
  </si>
  <si>
    <r>
      <t xml:space="preserve">Number of graduate students mentored by research scholars  (provide brief description in </t>
    </r>
    <r>
      <rPr>
        <sz val="11"/>
        <color rgb="FFFF0000"/>
        <rFont val="Calibri"/>
        <family val="2"/>
        <scheme val="minor"/>
      </rPr>
      <t>Research Scholars tab</t>
    </r>
    <r>
      <rPr>
        <sz val="11"/>
        <color theme="1"/>
        <rFont val="Calibri"/>
        <family val="2"/>
        <scheme val="minor"/>
      </rPr>
      <t>)</t>
    </r>
  </si>
  <si>
    <r>
      <t xml:space="preserve">Number of undergraduate students mentored by research scholars (provide brief description in </t>
    </r>
    <r>
      <rPr>
        <sz val="11"/>
        <color rgb="FFFF0000"/>
        <rFont val="Calibri"/>
        <family val="2"/>
        <scheme val="minor"/>
      </rPr>
      <t>Research Scholars tab</t>
    </r>
    <r>
      <rPr>
        <sz val="11"/>
        <color theme="1"/>
        <rFont val="Calibri"/>
        <family val="2"/>
        <scheme val="minor"/>
      </rPr>
      <t>)</t>
    </r>
  </si>
  <si>
    <r>
      <t xml:space="preserve">Number of full team meetings mentored (provide dates of meetings for each scholar in </t>
    </r>
    <r>
      <rPr>
        <sz val="11"/>
        <color rgb="FFFF0000"/>
        <rFont val="Calibri"/>
        <family val="2"/>
        <scheme val="minor"/>
      </rPr>
      <t>Research Scholars tab</t>
    </r>
    <r>
      <rPr>
        <sz val="11"/>
        <rFont val="Calibri"/>
        <family val="2"/>
        <scheme val="minor"/>
      </rPr>
      <t>)</t>
    </r>
  </si>
  <si>
    <t>4 each scholar</t>
  </si>
  <si>
    <t>WVU MS in CTS</t>
  </si>
  <si>
    <t>Total number of current enrollment</t>
  </si>
  <si>
    <t>Number of faculty enrolled</t>
  </si>
  <si>
    <t>Number of fellows and residents enrolled</t>
  </si>
  <si>
    <t>Number of professional students enrolled</t>
  </si>
  <si>
    <t>Number of others enrolled</t>
  </si>
  <si>
    <t>Number of applications received</t>
  </si>
  <si>
    <t>Number of applicants accepted/offers extended</t>
  </si>
  <si>
    <t>(2 pending)1</t>
  </si>
  <si>
    <t>Number of students to complete the program</t>
  </si>
  <si>
    <r>
      <t xml:space="preserve">Number of disclosures (provide list of citations in </t>
    </r>
    <r>
      <rPr>
        <sz val="11"/>
        <color rgb="FFFF0000"/>
        <rFont val="Calibri"/>
        <family val="2"/>
        <scheme val="minor"/>
      </rPr>
      <t>MS in CTS tab</t>
    </r>
    <r>
      <rPr>
        <sz val="11"/>
        <color theme="1"/>
        <rFont val="Calibri"/>
        <family val="2"/>
        <scheme val="minor"/>
      </rPr>
      <t>)</t>
    </r>
  </si>
  <si>
    <r>
      <t xml:space="preserve">Number of patents/license agreement applications  (provide list of citations in </t>
    </r>
    <r>
      <rPr>
        <sz val="11"/>
        <color rgb="FFFF0000"/>
        <rFont val="Calibri"/>
        <family val="2"/>
        <scheme val="minor"/>
      </rPr>
      <t>MS in CTS tab</t>
    </r>
    <r>
      <rPr>
        <sz val="11"/>
        <color theme="1"/>
        <rFont val="Calibri"/>
        <family val="2"/>
        <scheme val="minor"/>
      </rPr>
      <t>)</t>
    </r>
  </si>
  <si>
    <r>
      <t xml:space="preserve">Number of patents/license agreements approved  (provide list of citations in </t>
    </r>
    <r>
      <rPr>
        <sz val="11"/>
        <color rgb="FFFF0000"/>
        <rFont val="Calibri"/>
        <family val="2"/>
        <scheme val="minor"/>
      </rPr>
      <t>MS in CTS tab</t>
    </r>
    <r>
      <rPr>
        <sz val="11"/>
        <color theme="1"/>
        <rFont val="Calibri"/>
        <family val="2"/>
        <scheme val="minor"/>
      </rPr>
      <t>)</t>
    </r>
  </si>
  <si>
    <r>
      <t xml:space="preserve">Number of study section services (provide brief description in </t>
    </r>
    <r>
      <rPr>
        <sz val="11"/>
        <color rgb="FFFF0000"/>
        <rFont val="Calibri"/>
        <family val="2"/>
        <scheme val="minor"/>
      </rPr>
      <t>MS in CTS tab</t>
    </r>
    <r>
      <rPr>
        <sz val="11"/>
        <color theme="1"/>
        <rFont val="Calibri"/>
        <family val="2"/>
        <scheme val="minor"/>
      </rPr>
      <t>)</t>
    </r>
  </si>
  <si>
    <r>
      <t xml:space="preserve">Number of honors and awards (provide brief description in </t>
    </r>
    <r>
      <rPr>
        <sz val="11"/>
        <color rgb="FFFF0000"/>
        <rFont val="Calibri"/>
        <family val="2"/>
        <scheme val="minor"/>
      </rPr>
      <t>MS in CTS tab</t>
    </r>
    <r>
      <rPr>
        <sz val="11"/>
        <color theme="1"/>
        <rFont val="Calibri"/>
        <family val="2"/>
        <scheme val="minor"/>
      </rPr>
      <t>)</t>
    </r>
  </si>
  <si>
    <r>
      <t xml:space="preserve">Number of national society/organization services (provide brief description in </t>
    </r>
    <r>
      <rPr>
        <sz val="11"/>
        <color rgb="FFFF0000"/>
        <rFont val="Calibri"/>
        <family val="2"/>
        <scheme val="minor"/>
      </rPr>
      <t>MS in CTS tab</t>
    </r>
    <r>
      <rPr>
        <sz val="11"/>
        <color theme="1"/>
        <rFont val="Calibri"/>
        <family val="2"/>
        <scheme val="minor"/>
      </rPr>
      <t>)</t>
    </r>
  </si>
  <si>
    <r>
      <t xml:space="preserve">Number of professional development activities (provide brief description in </t>
    </r>
    <r>
      <rPr>
        <sz val="11"/>
        <color rgb="FFFF0000"/>
        <rFont val="Calibri"/>
        <family val="2"/>
        <scheme val="minor"/>
      </rPr>
      <t>MS in CTS tab</t>
    </r>
    <r>
      <rPr>
        <sz val="11"/>
        <color theme="1"/>
        <rFont val="Calibri"/>
        <family val="2"/>
        <scheme val="minor"/>
      </rPr>
      <t>)</t>
    </r>
  </si>
  <si>
    <t>MU MS in CTS</t>
  </si>
  <si>
    <t xml:space="preserve">did not yet receive yet from MU- should be same as last quarter as MU only admits on a annual basis. </t>
  </si>
  <si>
    <t>Waiting on MU Report</t>
  </si>
  <si>
    <t>Number of new students enrolled</t>
  </si>
  <si>
    <t>Number of Applications received</t>
  </si>
  <si>
    <t>Number of new degrees conferred</t>
  </si>
  <si>
    <t>CTS Certificate</t>
  </si>
  <si>
    <r>
      <t xml:space="preserve">Number of honors and awards (provide brief description in </t>
    </r>
    <r>
      <rPr>
        <sz val="11"/>
        <color rgb="FFFF0000"/>
        <rFont val="Calibri"/>
        <family val="2"/>
        <scheme val="minor"/>
      </rPr>
      <t>CTS Certificate tab</t>
    </r>
    <r>
      <rPr>
        <sz val="11"/>
        <color theme="1"/>
        <rFont val="Calibri"/>
        <family val="2"/>
        <scheme val="minor"/>
      </rPr>
      <t>)</t>
    </r>
  </si>
  <si>
    <t>CTS PhD Program</t>
  </si>
  <si>
    <t>Number of applicants interviewed</t>
  </si>
  <si>
    <t>Number of applicant offers accepted</t>
  </si>
  <si>
    <r>
      <t xml:space="preserve">Number of disclosures (provide list of citations in </t>
    </r>
    <r>
      <rPr>
        <sz val="11"/>
        <color rgb="FFFF0000"/>
        <rFont val="Calibri"/>
        <family val="2"/>
        <scheme val="minor"/>
      </rPr>
      <t>CTS PhD tab</t>
    </r>
    <r>
      <rPr>
        <sz val="11"/>
        <color theme="1"/>
        <rFont val="Calibri"/>
        <family val="2"/>
        <scheme val="minor"/>
      </rPr>
      <t>)</t>
    </r>
  </si>
  <si>
    <r>
      <t xml:space="preserve">Number of patents/license agreement applications  (provide list of citations in </t>
    </r>
    <r>
      <rPr>
        <sz val="11"/>
        <color rgb="FFFF0000"/>
        <rFont val="Calibri"/>
        <family val="2"/>
        <scheme val="minor"/>
      </rPr>
      <t>CTS PhD tab</t>
    </r>
    <r>
      <rPr>
        <sz val="11"/>
        <color theme="1"/>
        <rFont val="Calibri"/>
        <family val="2"/>
        <scheme val="minor"/>
      </rPr>
      <t>)</t>
    </r>
  </si>
  <si>
    <r>
      <t xml:space="preserve">Number of patents/license agreements approved  (provide list of citations in </t>
    </r>
    <r>
      <rPr>
        <sz val="11"/>
        <color rgb="FFFF0000"/>
        <rFont val="Calibri"/>
        <family val="2"/>
        <scheme val="minor"/>
      </rPr>
      <t>CTS PhD tab</t>
    </r>
    <r>
      <rPr>
        <sz val="11"/>
        <color theme="1"/>
        <rFont val="Calibri"/>
        <family val="2"/>
        <scheme val="minor"/>
      </rPr>
      <t>)</t>
    </r>
  </si>
  <si>
    <r>
      <t xml:space="preserve">Number of honors and awards (provide brief description in </t>
    </r>
    <r>
      <rPr>
        <sz val="11"/>
        <color rgb="FFFF0000"/>
        <rFont val="Calibri"/>
        <family val="2"/>
        <scheme val="minor"/>
      </rPr>
      <t>CTS PhD tab</t>
    </r>
    <r>
      <rPr>
        <sz val="11"/>
        <color theme="1"/>
        <rFont val="Calibri"/>
        <family val="2"/>
        <scheme val="minor"/>
      </rPr>
      <t>)</t>
    </r>
  </si>
  <si>
    <t>INTRO</t>
  </si>
  <si>
    <t>Total participants</t>
  </si>
  <si>
    <t>Nothing new this quarter (summer program)</t>
  </si>
  <si>
    <t>Report in Q4</t>
  </si>
  <si>
    <t>24(6 supported by WVCTSI)</t>
  </si>
  <si>
    <r>
      <t xml:space="preserve">Number of student majors/disciplines represented (provide list of majors/disciplines in </t>
    </r>
    <r>
      <rPr>
        <sz val="11"/>
        <color rgb="FFFF0000"/>
        <rFont val="Calibri"/>
        <family val="2"/>
        <scheme val="minor"/>
      </rPr>
      <t>INTRO tab</t>
    </r>
    <r>
      <rPr>
        <sz val="11"/>
        <color theme="1"/>
        <rFont val="Calibri"/>
        <family val="2"/>
        <scheme val="minor"/>
      </rPr>
      <t>)</t>
    </r>
  </si>
  <si>
    <r>
      <t xml:space="preserve">Number of students mentored by CTSI-supported scientists (provide list of mentors in </t>
    </r>
    <r>
      <rPr>
        <sz val="11"/>
        <color rgb="FFFF0000"/>
        <rFont val="Calibri"/>
        <family val="2"/>
        <scheme val="minor"/>
      </rPr>
      <t>INTRO tab</t>
    </r>
    <r>
      <rPr>
        <sz val="11"/>
        <color theme="1"/>
        <rFont val="Calibri"/>
        <family val="2"/>
        <scheme val="minor"/>
      </rPr>
      <t>)</t>
    </r>
  </si>
  <si>
    <t>NA this quarter</t>
  </si>
  <si>
    <t>Number of former INTRO students engaged in research within past 12 months</t>
  </si>
  <si>
    <t>will survey annually</t>
  </si>
  <si>
    <t>Educational Programming</t>
  </si>
  <si>
    <r>
      <t xml:space="preserve">Number of new academic courses offered (provide list of course name in </t>
    </r>
    <r>
      <rPr>
        <sz val="11"/>
        <color rgb="FFFF0000"/>
        <rFont val="Calibri"/>
        <family val="2"/>
        <scheme val="minor"/>
      </rPr>
      <t>Edu Programming tab</t>
    </r>
    <r>
      <rPr>
        <sz val="11"/>
        <color theme="1"/>
        <rFont val="Calibri"/>
        <family val="2"/>
        <scheme val="minor"/>
      </rPr>
      <t>)</t>
    </r>
  </si>
  <si>
    <r>
      <t xml:space="preserve">Number of C/T research seminars offered (provide list of seminar titles in </t>
    </r>
    <r>
      <rPr>
        <sz val="11"/>
        <color rgb="FFFF0000"/>
        <rFont val="Calibri"/>
        <family val="2"/>
        <scheme val="minor"/>
      </rPr>
      <t>Edu Programming tab</t>
    </r>
    <r>
      <rPr>
        <sz val="11"/>
        <color theme="1"/>
        <rFont val="Calibri"/>
        <family val="2"/>
        <scheme val="minor"/>
      </rPr>
      <t>)</t>
    </r>
  </si>
  <si>
    <r>
      <t xml:space="preserve">Number of C/T research workshops or short courses offered (provide list of workshop/course titles in </t>
    </r>
    <r>
      <rPr>
        <sz val="11"/>
        <color rgb="FFFF0000"/>
        <rFont val="Calibri"/>
        <family val="2"/>
        <scheme val="minor"/>
      </rPr>
      <t>Edu Programming tab</t>
    </r>
    <r>
      <rPr>
        <sz val="11"/>
        <color theme="1"/>
        <rFont val="Calibri"/>
        <family val="2"/>
        <scheme val="minor"/>
      </rPr>
      <t>)</t>
    </r>
  </si>
  <si>
    <t>Number of unique participants in educational programming (above 2 metrics)</t>
  </si>
  <si>
    <t>Number of unique participants in educational programming originating from WVU</t>
  </si>
  <si>
    <t>Number of unique participants in educational programming originating from MU</t>
  </si>
  <si>
    <t xml:space="preserve"> </t>
  </si>
  <si>
    <t>Number of unique participants in educational programming originating from CAMC</t>
  </si>
  <si>
    <t>Number of unique participants in educational programming originating from WVSOM</t>
  </si>
  <si>
    <t>Mentoring</t>
  </si>
  <si>
    <t>Active mentors in CTSI SACS program</t>
  </si>
  <si>
    <t>23 Internal, 8 external</t>
  </si>
  <si>
    <t>same as last quarter</t>
  </si>
  <si>
    <t>Total number of trained mentors</t>
  </si>
  <si>
    <t>Number of new trained mentors</t>
  </si>
  <si>
    <t>10 internal, 8 external</t>
  </si>
  <si>
    <t>no new trained mentors this quarter</t>
  </si>
  <si>
    <t>Number of new mentoring teams formed</t>
  </si>
  <si>
    <t>no new teams formed this quarter</t>
  </si>
  <si>
    <t>Number of female clinician scientists being mentored</t>
  </si>
  <si>
    <r>
      <t xml:space="preserve">Number of special events/programs for women in science sponsored by WVCTSI (provide list of titles in </t>
    </r>
    <r>
      <rPr>
        <sz val="11"/>
        <color rgb="FFFF0000"/>
        <rFont val="Calibri"/>
        <family val="2"/>
        <scheme val="minor"/>
      </rPr>
      <t>Mentoring tab</t>
    </r>
    <r>
      <rPr>
        <sz val="11"/>
        <color theme="1"/>
        <rFont val="Calibri"/>
        <family val="2"/>
        <scheme val="minor"/>
      </rPr>
      <t>)</t>
    </r>
  </si>
  <si>
    <t>Policy or Practice Changes</t>
  </si>
  <si>
    <r>
      <t>Number of internal practice changes (provide a brief description of practice changes in the</t>
    </r>
    <r>
      <rPr>
        <sz val="11"/>
        <color rgb="FFFF0000"/>
        <rFont val="Calibri"/>
        <family val="2"/>
        <scheme val="minor"/>
      </rPr>
      <t xml:space="preserve"> PD Narrative tab</t>
    </r>
    <r>
      <rPr>
        <sz val="11"/>
        <color theme="1"/>
        <rFont val="Calibri"/>
        <family val="2"/>
        <scheme val="minor"/>
      </rPr>
      <t>)</t>
    </r>
  </si>
  <si>
    <r>
      <t>Number of internal policy changes (provide a brief description of policy changes in the</t>
    </r>
    <r>
      <rPr>
        <sz val="11"/>
        <color rgb="FFFF0000"/>
        <rFont val="Calibri"/>
        <family val="2"/>
        <scheme val="minor"/>
      </rPr>
      <t xml:space="preserve"> PD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</si>
  <si>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PD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</si>
  <si>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PD Narrative tab</t>
    </r>
    <r>
      <rPr>
        <sz val="11"/>
        <color theme="1"/>
        <rFont val="Calibri"/>
        <family val="2"/>
        <scheme val="minor"/>
      </rPr>
      <t>)</t>
    </r>
  </si>
  <si>
    <t>will follow up and send</t>
  </si>
  <si>
    <t>1051 (of all time)</t>
  </si>
  <si>
    <t>Joan did not report this quarter due to lack of admin support</t>
  </si>
  <si>
    <t>52 (not entered into iLab)</t>
  </si>
  <si>
    <t>Provide all information for Research Scholars, WVU MS in CTS, MU MS in CTS, CTS Certificate, CTS Ph.D, INTRO, Educational Programming, Mentoring in tables below</t>
  </si>
  <si>
    <t>PD Program</t>
  </si>
  <si>
    <t>List of citations for disclosures</t>
  </si>
  <si>
    <t>Core/Partner</t>
  </si>
  <si>
    <t>Pilot</t>
  </si>
  <si>
    <t xml:space="preserve">List of patents/license agreement applications  </t>
  </si>
  <si>
    <t>List of patents/license agreements approved</t>
  </si>
  <si>
    <t>Brief description of study section services provided</t>
  </si>
  <si>
    <t>Brief description of honors and awards</t>
  </si>
  <si>
    <t>Y9 Q1</t>
  </si>
  <si>
    <t xml:space="preserve">National Service </t>
  </si>
  <si>
    <t>Brief description of  research mentoring sessions of fellows/residents</t>
  </si>
  <si>
    <t>Brief description of research mentoring of graduate/professional students</t>
  </si>
  <si>
    <t>Brief description of research mentoring of undergraduate students</t>
  </si>
  <si>
    <t>Scholars team meetings mentored (Scholar Name)</t>
  </si>
  <si>
    <t>PD Core</t>
  </si>
  <si>
    <t>List of student majors/disciplines</t>
  </si>
  <si>
    <t>Mentor Name</t>
  </si>
  <si>
    <t>Student Name</t>
  </si>
  <si>
    <t>WVCTSI Supported Mentor</t>
  </si>
  <si>
    <t>List of new academic courses offered</t>
  </si>
  <si>
    <t>List of C/T research seminars offered</t>
  </si>
  <si>
    <t>List of C/T research workshops or short courses offered</t>
  </si>
  <si>
    <t>List of special events/programs for women in science sponsored by WVCTSI</t>
  </si>
  <si>
    <t>Publications</t>
  </si>
  <si>
    <t>Researcher</t>
  </si>
  <si>
    <t>Presentation Title</t>
  </si>
  <si>
    <t>Location</t>
  </si>
  <si>
    <t>Conference</t>
  </si>
  <si>
    <t>Pilot Core Metrics</t>
  </si>
  <si>
    <t>Pilot Metrics</t>
  </si>
  <si>
    <r>
      <t xml:space="preserve">Total number of Letters of Intent (provide details in </t>
    </r>
    <r>
      <rPr>
        <sz val="11"/>
        <color rgb="FFFF0000"/>
        <rFont val="Calibri"/>
        <family val="2"/>
        <scheme val="minor"/>
      </rPr>
      <t>Pilot Narrative tab</t>
    </r>
    <r>
      <rPr>
        <sz val="11"/>
        <color theme="1"/>
        <rFont val="Calibri"/>
        <family val="2"/>
        <scheme val="minor"/>
      </rPr>
      <t>)</t>
    </r>
  </si>
  <si>
    <t xml:space="preserve">Number of Letters of Intent - Open Grant </t>
  </si>
  <si>
    <t xml:space="preserve">Number of Letters of Intent - Collaborative Grant </t>
  </si>
  <si>
    <t xml:space="preserve">Number of Letters of Intent - Launch Grant </t>
  </si>
  <si>
    <r>
      <t xml:space="preserve">Total number of applications (provide details in </t>
    </r>
    <r>
      <rPr>
        <sz val="11"/>
        <color rgb="FFFF0000"/>
        <rFont val="Calibri"/>
        <family val="2"/>
        <scheme val="minor"/>
      </rPr>
      <t>Pilot Narrative tab</t>
    </r>
    <r>
      <rPr>
        <sz val="11"/>
        <color theme="1"/>
        <rFont val="Calibri"/>
        <family val="2"/>
        <scheme val="minor"/>
      </rPr>
      <t>)</t>
    </r>
  </si>
  <si>
    <t xml:space="preserve">Number of applications - Open Grant </t>
  </si>
  <si>
    <t xml:space="preserve">Number of applications -  Collaborative </t>
  </si>
  <si>
    <t xml:space="preserve">Number of applications - Launch Grant </t>
  </si>
  <si>
    <t xml:space="preserve">Number of applications - Small Grant </t>
  </si>
  <si>
    <r>
      <t xml:space="preserve">Number of awarded pilot projects (provide details in </t>
    </r>
    <r>
      <rPr>
        <sz val="11"/>
        <color rgb="FFFF0000"/>
        <rFont val="Calibri"/>
        <family val="2"/>
        <scheme val="minor"/>
      </rPr>
      <t>Pilot Narrative tab</t>
    </r>
    <r>
      <rPr>
        <sz val="11"/>
        <color theme="1"/>
        <rFont val="Calibri"/>
        <family val="2"/>
        <scheme val="minor"/>
      </rPr>
      <t>)</t>
    </r>
  </si>
  <si>
    <t xml:space="preserve">Number of awards - Open Grant </t>
  </si>
  <si>
    <t xml:space="preserve">Number of awards -  Collaborative </t>
  </si>
  <si>
    <t xml:space="preserve">Number of awards - Launch Grant </t>
  </si>
  <si>
    <t xml:space="preserve">Number of awards - Small Grant </t>
  </si>
  <si>
    <r>
      <t xml:space="preserve">Number of workshops/trainings offered (provide details in </t>
    </r>
    <r>
      <rPr>
        <sz val="11"/>
        <color rgb="FFFF0000"/>
        <rFont val="Calibri"/>
        <family val="2"/>
        <scheme val="minor"/>
      </rPr>
      <t>Pilot Narrative tab</t>
    </r>
    <r>
      <rPr>
        <sz val="11"/>
        <color theme="1"/>
        <rFont val="Calibri"/>
        <family val="2"/>
        <scheme val="minor"/>
      </rPr>
      <t>)</t>
    </r>
  </si>
  <si>
    <r>
      <t xml:space="preserve">Number of requested services (includes consultations, meetings, and other Pilot Projects services) (provide details in </t>
    </r>
    <r>
      <rPr>
        <sz val="11"/>
        <color rgb="FFFF0000"/>
        <rFont val="Calibri"/>
        <family val="2"/>
        <scheme val="minor"/>
      </rPr>
      <t>Pilot Narrative tab</t>
    </r>
    <r>
      <rPr>
        <sz val="11"/>
        <rFont val="Calibri"/>
        <family val="2"/>
        <scheme val="minor"/>
      </rPr>
      <t>)</t>
    </r>
  </si>
  <si>
    <t>Current enrollment target per active pilot project</t>
  </si>
  <si>
    <t>1129 - See Pilot Narrative Tab for breakdown</t>
  </si>
  <si>
    <t>1252 - See Pilot Narrative Tab for breakdown</t>
  </si>
  <si>
    <t>4934 - See Pilot Narrative Tab for breakdown</t>
  </si>
  <si>
    <t>5432 - See Pilot Narrative tab for breakdown</t>
  </si>
  <si>
    <t>1774 - See Pilot Narrative tab for breakdown</t>
  </si>
  <si>
    <t>1123 - See Pilot Narrative tab for breakdown</t>
  </si>
  <si>
    <t>Actual accrual per active pilot project</t>
  </si>
  <si>
    <t>1444 - See Pilot Narrative Tab for breakdown</t>
  </si>
  <si>
    <t>1645 - See Pilot Narrative Tab for breakdown</t>
  </si>
  <si>
    <t>2976 - See Pilot Narrative Tab for breakdown</t>
  </si>
  <si>
    <t>2726 - See Pilot Narrative Tab for breakdown</t>
  </si>
  <si>
    <t>948 - See Pilot Narrative Tab for breakdown</t>
  </si>
  <si>
    <t>548 - See Pilot Narrative Tab for breakdown</t>
  </si>
  <si>
    <r>
      <t xml:space="preserve">Number of Pilot Awardees (provide details of new awardees in </t>
    </r>
    <r>
      <rPr>
        <sz val="11"/>
        <color rgb="FFFF0000"/>
        <rFont val="Calibri"/>
        <family val="2"/>
        <scheme val="minor"/>
      </rPr>
      <t>Pilot Narrative tab</t>
    </r>
    <r>
      <rPr>
        <sz val="11"/>
        <color theme="1"/>
        <rFont val="Calibri"/>
        <family val="2"/>
        <scheme val="minor"/>
      </rPr>
      <t>)</t>
    </r>
  </si>
  <si>
    <t>Annual Target Y82</t>
  </si>
  <si>
    <r>
      <t>Number of internal practice changes (provide a brief description of practice changes in the</t>
    </r>
    <r>
      <rPr>
        <sz val="11"/>
        <color rgb="FFFF0000"/>
        <rFont val="Calibri"/>
        <family val="2"/>
        <scheme val="minor"/>
      </rPr>
      <t xml:space="preserve"> Pilot Narrative tab</t>
    </r>
    <r>
      <rPr>
        <sz val="11"/>
        <color theme="1"/>
        <rFont val="Calibri"/>
        <family val="2"/>
        <scheme val="minor"/>
      </rPr>
      <t>)</t>
    </r>
  </si>
  <si>
    <r>
      <t>Number of internal policy changes (provide a brief description of policy changes in the</t>
    </r>
    <r>
      <rPr>
        <sz val="11"/>
        <color rgb="FFFF0000"/>
        <rFont val="Calibri"/>
        <family val="2"/>
        <scheme val="minor"/>
      </rPr>
      <t xml:space="preserve"> Pilot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</si>
  <si>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Pilot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</si>
  <si>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Pilot Narrative tab</t>
    </r>
    <r>
      <rPr>
        <sz val="11"/>
        <color theme="1"/>
        <rFont val="Calibri"/>
        <family val="2"/>
        <scheme val="minor"/>
      </rPr>
      <t>)</t>
    </r>
  </si>
  <si>
    <t>Applications for each competition</t>
  </si>
  <si>
    <t>Awarded Pilot Projects</t>
  </si>
  <si>
    <t>Workshops or Trainings</t>
  </si>
  <si>
    <t>Pilot Core Consultations</t>
  </si>
  <si>
    <t>Active Pilot Projects</t>
  </si>
  <si>
    <t>Pilot Awardees List</t>
  </si>
  <si>
    <t>Competition Label</t>
  </si>
  <si>
    <t>Submission Deadline</t>
  </si>
  <si>
    <t>Total # of applications</t>
  </si>
  <si>
    <t>ESI PI #</t>
  </si>
  <si>
    <t>Clinician PI #</t>
  </si>
  <si>
    <t>WVU PI #</t>
  </si>
  <si>
    <t>WVSOM PI #</t>
  </si>
  <si>
    <t>CAMC PI #</t>
  </si>
  <si>
    <t>VA PI #</t>
  </si>
  <si>
    <t>NIOSH PI #</t>
  </si>
  <si>
    <t>Marshall PI #</t>
  </si>
  <si>
    <t>PBRN #</t>
  </si>
  <si>
    <t>Training Title</t>
  </si>
  <si>
    <t>Total # of participants</t>
  </si>
  <si>
    <t>WVU #</t>
  </si>
  <si>
    <t>WVSOM #</t>
  </si>
  <si>
    <t>CAMC #</t>
  </si>
  <si>
    <t>VA #</t>
  </si>
  <si>
    <t>Requestor</t>
  </si>
  <si>
    <t>Investigator</t>
  </si>
  <si>
    <t># Hours</t>
  </si>
  <si>
    <t>Partner</t>
  </si>
  <si>
    <t>Consultation type</t>
  </si>
  <si>
    <t>Pilot Awardee</t>
  </si>
  <si>
    <t>Study title</t>
  </si>
  <si>
    <t>Current enrollement target</t>
  </si>
  <si>
    <t>Actual current enrollment</t>
  </si>
  <si>
    <t>Pilot Awardee Name</t>
  </si>
  <si>
    <t>Project Title</t>
  </si>
  <si>
    <t>Priority Health Area</t>
  </si>
  <si>
    <t xml:space="preserve">Partner </t>
  </si>
  <si>
    <t>Pilot Start Date</t>
  </si>
  <si>
    <t>Pilot End Date</t>
  </si>
  <si>
    <t>Biostats Effort (Y/N)</t>
  </si>
  <si>
    <t>Clinical Trials Coordinator (Y/N)</t>
  </si>
  <si>
    <t>List of Policy or Practice Changes</t>
  </si>
  <si>
    <t>WVU</t>
  </si>
  <si>
    <t>Gupta, Shipra</t>
  </si>
  <si>
    <t>SUSPECT study- Seropositivity in Unknown Subjects with Positive Exposure by COVID Testing</t>
  </si>
  <si>
    <t>MU</t>
  </si>
  <si>
    <t>Hussain, Salik</t>
  </si>
  <si>
    <t>An Association of NLRX1 expression and single nucleotide polymorphism with susceptibility and severity of COVID-19</t>
  </si>
  <si>
    <t>Y</t>
  </si>
  <si>
    <t>Allen, Jessica</t>
  </si>
  <si>
    <t>Altered sensorimotor control of walking balance underlying increased risk of falls in older adults</t>
  </si>
  <si>
    <t>Kellermeyer, Brian</t>
  </si>
  <si>
    <t>Evaluation of a human model for deposition of aerosolized material within the upper aerodigestive tract</t>
  </si>
  <si>
    <t>Shrader, Carl</t>
  </si>
  <si>
    <t>Covid-19 Transmission, Life Cycle, and Outbreak Experiences: An
Analysis of the Outbreak at Sundale Nursing Home</t>
  </si>
  <si>
    <t>Boudreaux, Crystal</t>
  </si>
  <si>
    <t>Elucidation of serine threonine kinase 11 interacting protein as a predictor for SARS-CoV-2 infection using a rotavirus model</t>
  </si>
  <si>
    <t>WVSOM</t>
  </si>
  <si>
    <t>Casaburi, Larissa</t>
  </si>
  <si>
    <t>The impact of smoking, vaping, coal-mining status, and chronic lung
disease on the severity of COVID-19 pulmonary infection: a causal machine learning approach.</t>
  </si>
  <si>
    <t>Bardes, James</t>
  </si>
  <si>
    <t>Eubank, Timothy</t>
  </si>
  <si>
    <t>Kestner, Kathryn</t>
  </si>
  <si>
    <t xml:space="preserve">Laboratory Model for Relapse to Sedentary Behavior: Toward a Physically Active WV </t>
  </si>
  <si>
    <r>
      <rPr>
        <b/>
        <sz val="12"/>
        <color theme="1"/>
        <rFont val="Calibri"/>
        <family val="2"/>
        <scheme val="minor"/>
      </rPr>
      <t xml:space="preserve">Jarrett, Traci </t>
    </r>
    <r>
      <rPr>
        <sz val="12"/>
        <color theme="1"/>
        <rFont val="Calibri"/>
        <family val="2"/>
        <scheme val="minor"/>
      </rPr>
      <t xml:space="preserve">
Mudd-Martin, Gia 
Feltner, Frances </t>
    </r>
  </si>
  <si>
    <t>Journey of Hope in Appalachian Youth: Building Youth Resilience</t>
  </si>
  <si>
    <t>WVU
UK
UK</t>
  </si>
  <si>
    <t>Sengupta, Partho</t>
  </si>
  <si>
    <t>Journigan, Velvet</t>
  </si>
  <si>
    <t xml:space="preserve">Somatosensory-targeting probes for neuropathic pain </t>
  </si>
  <si>
    <r>
      <rPr>
        <b/>
        <sz val="12"/>
        <color theme="1"/>
        <rFont val="Calibri"/>
        <family val="2"/>
        <scheme val="minor"/>
      </rPr>
      <t>Cyphert, Holly</t>
    </r>
    <r>
      <rPr>
        <sz val="12"/>
        <color theme="1"/>
        <rFont val="Calibri"/>
        <family val="2"/>
        <scheme val="minor"/>
      </rPr>
      <t xml:space="preserve">
Damron, Heath</t>
    </r>
  </si>
  <si>
    <t>Understanding the contribution of different bile acids to overall metabolic health</t>
  </si>
  <si>
    <t>Marshall
WVU</t>
  </si>
  <si>
    <t>Evaluation of Biopatch utilization on biofilm production</t>
  </si>
  <si>
    <t>Fisher, Melanie</t>
  </si>
  <si>
    <t>Assessing WVU's Multidisciplinary Infusion Service through Patients' Perspectives</t>
  </si>
  <si>
    <t>Grabo, Daniel</t>
  </si>
  <si>
    <t>Fresh Human cadaver perfusion system for surgical anatomy and procedural training</t>
  </si>
  <si>
    <t>Hinkle, David</t>
  </si>
  <si>
    <t>Machine Learning Algorithm to Analyze Histopathologic Sections of Temporal Artery Biopsy Specimens</t>
  </si>
  <si>
    <t>Kadiyala, Madhavi</t>
  </si>
  <si>
    <t>CMR assessment of HRT Impact on Myocardial Blood Flow in Perimenopausal Women</t>
  </si>
  <si>
    <t>McLaughlin, Mark</t>
  </si>
  <si>
    <t>Positron Emission Tomography (PET) imaging by opioid receptor antagonist</t>
  </si>
  <si>
    <t>Nelson, Randy</t>
  </si>
  <si>
    <t>Use of Blue-Light Filters to Improve Recovery in the Cardiac Intensive Care Unit</t>
  </si>
  <si>
    <t>Risher, Mary-Louise</t>
  </si>
  <si>
    <t xml:space="preserve">The roles of socialization and stress in the onset of adolescent drinking in a rat model of voluntary drinking </t>
  </si>
  <si>
    <t>Robinson, Cory</t>
  </si>
  <si>
    <t>Profiling immunological responses in infants with in utero opioid exposure</t>
  </si>
  <si>
    <t>Weil, Ekaterina (Kate)</t>
  </si>
  <si>
    <t>Impact of post-TBI exercise on neurometabolic and functional recovery</t>
  </si>
  <si>
    <t>Technology &amp; Resources for Core Laboratories Core Metrics</t>
  </si>
  <si>
    <t>Biospecimen</t>
  </si>
  <si>
    <t>Number of WVCTSI-supported projects</t>
  </si>
  <si>
    <t>Number of  projects initiated this quarter</t>
  </si>
  <si>
    <t>Total number of open projects by end of quarter</t>
  </si>
  <si>
    <t>Number of WVU samples utilized</t>
  </si>
  <si>
    <t>Number of WVU samples collected</t>
  </si>
  <si>
    <t>Number of MU samples utilized</t>
  </si>
  <si>
    <t>*</t>
  </si>
  <si>
    <t>Number of MU samples collected</t>
  </si>
  <si>
    <t>Number of CAMC samples utilized</t>
  </si>
  <si>
    <t>Number of CAMC samples collected</t>
  </si>
  <si>
    <t>Genomics</t>
  </si>
  <si>
    <t xml:space="preserve">Number of WVU WVCTSI studies </t>
  </si>
  <si>
    <t xml:space="preserve">Number of MU WVCTSI studies </t>
  </si>
  <si>
    <t>Total number of WVU projects - Illumina</t>
  </si>
  <si>
    <t>Total number of MU projects - Illumina</t>
  </si>
  <si>
    <t>Number of WVU runs (Illumina sequencing lanes)</t>
  </si>
  <si>
    <t>Number of Marshall runs (Illumina sequencing lanes)</t>
  </si>
  <si>
    <t>Number of educational sessions provided to WVU and MU including Bioinformatics</t>
  </si>
  <si>
    <t>Total number attending educational sessions at WVU and MU including Bioinformatics</t>
  </si>
  <si>
    <t>Imaging</t>
  </si>
  <si>
    <t>Number of WVCTSI investigators served</t>
  </si>
  <si>
    <t>This is the number of labs that have been supported by the CTSI.</t>
  </si>
  <si>
    <t>Number of clinical research projects</t>
  </si>
  <si>
    <t>This is the number of projects paid for with CTSI funds.</t>
  </si>
  <si>
    <t>Number of hours -MicroCT</t>
  </si>
  <si>
    <t>Number of people - MicroCT</t>
  </si>
  <si>
    <t>Number total projects -  MicroCT</t>
  </si>
  <si>
    <t>Number of hours -MRI</t>
  </si>
  <si>
    <t>5-6 per week</t>
  </si>
  <si>
    <t>Number of projects -  MRI</t>
  </si>
  <si>
    <t>Number of patents</t>
  </si>
  <si>
    <t>Number of educational sessions provided</t>
  </si>
  <si>
    <t>This is the number of training sessions in the AMIF</t>
  </si>
  <si>
    <t>Total number attending educational sessions</t>
  </si>
  <si>
    <t>This is the number of users that received training in the AMIF</t>
  </si>
  <si>
    <t>Column3</t>
  </si>
  <si>
    <t>Column4</t>
  </si>
  <si>
    <t>Column5</t>
  </si>
  <si>
    <t>Column6</t>
  </si>
  <si>
    <t>Column7</t>
  </si>
  <si>
    <t>Column8</t>
  </si>
  <si>
    <t>Column9</t>
  </si>
  <si>
    <t>Column10</t>
  </si>
  <si>
    <t>Column11</t>
  </si>
  <si>
    <t>Column12</t>
  </si>
  <si>
    <t>Column13</t>
  </si>
  <si>
    <r>
      <t>Number of internal practice changes (provide a brief description of practice changes in the</t>
    </r>
    <r>
      <rPr>
        <sz val="11"/>
        <color rgb="FFFF0000"/>
        <rFont val="Calibri"/>
        <family val="2"/>
        <scheme val="minor"/>
      </rPr>
      <t xml:space="preserve"> Tech Narrative tab</t>
    </r>
    <r>
      <rPr>
        <sz val="11"/>
        <color theme="1"/>
        <rFont val="Calibri"/>
        <family val="2"/>
        <scheme val="minor"/>
      </rPr>
      <t>)</t>
    </r>
  </si>
  <si>
    <t>None</t>
  </si>
  <si>
    <t>Installation of Dr. Michael Hu as Director of WVU Bioinformatics Core.</t>
  </si>
  <si>
    <r>
      <t>Number of internal policy changes (provide a brief description of policy changes in the Tech</t>
    </r>
    <r>
      <rPr>
        <sz val="11"/>
        <color rgb="FFFF0000"/>
        <rFont val="Calibri"/>
        <family val="2"/>
        <scheme val="minor"/>
      </rPr>
      <t xml:space="preserve"> Narrative tab</t>
    </r>
    <r>
      <rPr>
        <sz val="11"/>
        <color theme="1"/>
        <rFont val="Calibri"/>
        <family val="2"/>
        <scheme val="minor"/>
      </rPr>
      <t>)</t>
    </r>
  </si>
  <si>
    <r>
      <t>Number of external practice changes (provide a brief description of practice changes in the</t>
    </r>
    <r>
      <rPr>
        <sz val="11"/>
        <color rgb="FFFF0000"/>
        <rFont val="Calibri"/>
        <family val="2"/>
        <scheme val="minor"/>
      </rPr>
      <t xml:space="preserve"> Tech Narrative tab</t>
    </r>
    <r>
      <rPr>
        <sz val="11"/>
        <color theme="1"/>
        <rFont val="Calibri"/>
        <family val="2"/>
        <scheme val="minor"/>
      </rPr>
      <t>)</t>
    </r>
  </si>
  <si>
    <r>
      <t>Number of external policy changes (provide a brief description of policy changes in the</t>
    </r>
    <r>
      <rPr>
        <sz val="11"/>
        <color rgb="FFFF0000"/>
        <rFont val="Calibri"/>
        <family val="2"/>
        <scheme val="minor"/>
      </rPr>
      <t xml:space="preserve"> Tech Narrative tab</t>
    </r>
    <r>
      <rPr>
        <sz val="11"/>
        <color theme="1"/>
        <rFont val="Calibri"/>
        <family val="2"/>
        <scheme val="minor"/>
      </rPr>
      <t>)</t>
    </r>
  </si>
  <si>
    <t>WVCTSI Dashboard / Cycle II</t>
  </si>
  <si>
    <t>Marshall University</t>
  </si>
  <si>
    <t>Metric</t>
  </si>
  <si>
    <r>
      <rPr>
        <b/>
        <i/>
        <sz val="11"/>
        <color theme="1"/>
        <rFont val="Calibri"/>
        <family val="2"/>
        <scheme val="minor"/>
      </rPr>
      <t>Baseline</t>
    </r>
    <r>
      <rPr>
        <b/>
        <sz val="11"/>
        <color theme="1"/>
        <rFont val="Calibri"/>
        <family val="2"/>
        <scheme val="minor"/>
      </rPr>
      <t xml:space="preserve">      Cycle I / Yr 5  </t>
    </r>
  </si>
  <si>
    <t xml:space="preserve">Year 6  </t>
  </si>
  <si>
    <t xml:space="preserve">Year 7 Q1 </t>
  </si>
  <si>
    <t xml:space="preserve">Year 7 Q2 </t>
  </si>
  <si>
    <t>Year 7 Q3</t>
  </si>
  <si>
    <t>Year 7 Q4</t>
  </si>
  <si>
    <t>Y8 Q1</t>
  </si>
  <si>
    <t>Y8 Q2</t>
  </si>
  <si>
    <t>Y8 Q3</t>
  </si>
  <si>
    <t xml:space="preserve">78 Q4 </t>
  </si>
  <si>
    <t>Y9 Q2</t>
  </si>
  <si>
    <t>Y9 Q3</t>
  </si>
  <si>
    <t xml:space="preserve">Y9 Q4 </t>
  </si>
  <si>
    <t>Y10 Q1</t>
  </si>
  <si>
    <t>Y10 Q2</t>
  </si>
  <si>
    <t>Y10 Q3</t>
  </si>
  <si>
    <t xml:space="preserve">Y10 Q4 </t>
  </si>
  <si>
    <t>Period of Performance</t>
  </si>
  <si>
    <t>7/01/2016 to 6/30/2017</t>
  </si>
  <si>
    <t>7/01/2017 to 6/30/2018</t>
  </si>
  <si>
    <t>7/01/2018 to 6/30/2019</t>
  </si>
  <si>
    <t>10/1/2018 to 12/31/2018</t>
  </si>
  <si>
    <t>1/1/2019 to 3/31/2019</t>
  </si>
  <si>
    <t>4/1/2019 to 6/30/2019</t>
  </si>
  <si>
    <t xml:space="preserve">7/01/2019 to 6/30/2020 </t>
  </si>
  <si>
    <t>7/01/2020 to 6/30/2021</t>
  </si>
  <si>
    <t>7/01/2021 to 6/30/2022</t>
  </si>
  <si>
    <t>Cycle I / Year 5</t>
  </si>
  <si>
    <t>TARGET</t>
  </si>
  <si>
    <t>Y7 Q1</t>
  </si>
  <si>
    <t>Y7 Q2</t>
  </si>
  <si>
    <t>Y7 Q3</t>
  </si>
  <si>
    <t>Y7Q4</t>
  </si>
  <si>
    <t xml:space="preserve">Year 7 </t>
  </si>
  <si>
    <t xml:space="preserve"># CTR-Linked Publications </t>
  </si>
  <si>
    <t xml:space="preserve"># Proposals Submitted </t>
  </si>
  <si>
    <t>Subcategory: Proposals submitted by ESIs</t>
  </si>
  <si>
    <t>Subcategory: Proposals submitted by clinicians</t>
  </si>
  <si>
    <t xml:space="preserve"># Proposals Funded </t>
  </si>
  <si>
    <t># WVCTSI Membership: Marshall</t>
  </si>
  <si>
    <t>41 (27)</t>
  </si>
  <si>
    <t>45 (29)</t>
  </si>
  <si>
    <t>43 (33)</t>
  </si>
  <si>
    <t>40 (-)</t>
  </si>
  <si>
    <t>48 (40)</t>
  </si>
  <si>
    <t>48 (45)</t>
  </si>
  <si>
    <t># External Grant Proposals submitted</t>
  </si>
  <si>
    <t>Subcategory: Federal</t>
  </si>
  <si>
    <t>Subcategory: State</t>
  </si>
  <si>
    <t>Subcategory: Industry</t>
  </si>
  <si>
    <t>Subcategory: Other*</t>
  </si>
  <si>
    <t># Disclosures submitted</t>
  </si>
  <si>
    <t xml:space="preserve"># ESIs accessing CTSI services or resources </t>
  </si>
  <si>
    <t>*other includes nonprofits: foundations, professional societies, etc.</t>
  </si>
  <si>
    <t>WVCTSI Dashboard / Cycle III</t>
  </si>
  <si>
    <r>
      <rPr>
        <b/>
        <i/>
        <sz val="11"/>
        <color rgb="FF000000"/>
        <rFont val="Calibri"/>
        <family val="2"/>
        <scheme val="minor"/>
      </rPr>
      <t>Baseline</t>
    </r>
    <r>
      <rPr>
        <b/>
        <sz val="11"/>
        <color rgb="FF000000"/>
        <rFont val="Calibri"/>
        <family val="2"/>
        <scheme val="minor"/>
      </rPr>
      <t xml:space="preserve">      Cycle I / Yr 5  </t>
    </r>
  </si>
  <si>
    <t>Year 7 Q1</t>
  </si>
  <si>
    <t>Year 7 Q2</t>
  </si>
  <si>
    <t>Y8 Q4</t>
  </si>
  <si>
    <t xml:space="preserve">Total Y10 </t>
  </si>
  <si>
    <t>Overall/Administrative Core</t>
  </si>
  <si>
    <t xml:space="preserve"># Investigators recruited </t>
  </si>
  <si>
    <t># WVCTSI Membership: WVSOM</t>
  </si>
  <si>
    <t># WVCTSI funded pilot projects</t>
  </si>
  <si>
    <t>Clinical Research Design, Epidemiology &amp; Biostatics (CRDEB) Core</t>
  </si>
  <si>
    <t># Biostatistics consults</t>
  </si>
  <si>
    <t>2*</t>
  </si>
  <si>
    <t># Adaptive response designs</t>
  </si>
  <si>
    <t># Group randomized control trials</t>
  </si>
  <si>
    <t># Seminars/workshops delivered</t>
  </si>
  <si>
    <t># Journal clubs attended</t>
  </si>
  <si>
    <t># iLab users</t>
  </si>
  <si>
    <t>Professional Development (PD) CORE</t>
  </si>
  <si>
    <t># in SACS mentoring program</t>
  </si>
  <si>
    <t># Student Opportunities for C/T research</t>
  </si>
  <si>
    <t>12*</t>
  </si>
  <si>
    <t># Faculty participating in WVCTSI sponsored research training programs</t>
  </si>
  <si>
    <t xml:space="preserve"># Workshops/courses/seminars/retreats </t>
  </si>
  <si>
    <t># Posters/exhibits/promotional events</t>
  </si>
  <si>
    <t># students in summer research projects</t>
  </si>
  <si>
    <t>Community Engagement &amp; Outreach (CEO) CORE</t>
  </si>
  <si>
    <t># Community participatory research projects (workshops/seminars/classes)</t>
  </si>
  <si>
    <t># Trainees in community-engaged research curriculum</t>
  </si>
  <si>
    <t># Open collaborative CTS projects outside the WVPBRN</t>
  </si>
  <si>
    <t># Current Alliance CTS collaborations across the state</t>
  </si>
  <si>
    <t>Clinical Research Resources &amp; Facilities (CRRF) CORE</t>
  </si>
  <si>
    <t># Research Projects using Integrated Data Repository</t>
  </si>
  <si>
    <t># of Research Projects Initiated</t>
  </si>
  <si>
    <t># Patient Disclosures Submitted</t>
  </si>
  <si>
    <t xml:space="preserve">WVCTSI Cores </t>
  </si>
  <si>
    <t>WVCTSI Partners</t>
  </si>
  <si>
    <t>Scientific Highlight or Advance (Describe the scientific highlight and how WVCTSI supported this scientific advance)</t>
  </si>
  <si>
    <t>Author(s) Indicate Presenter with *</t>
  </si>
  <si>
    <t>If oral Presentation- was it selected from abstract submission or special invitation</t>
  </si>
  <si>
    <t xml:space="preserve">List of grant proposals submitted </t>
  </si>
  <si>
    <t>Member Name</t>
  </si>
  <si>
    <t>PI of Grant</t>
  </si>
  <si>
    <t>Role of Member (ESI/Clinician)</t>
  </si>
  <si>
    <t>Funding Agency</t>
  </si>
  <si>
    <t>Type of Application (R01, K99, etc)</t>
  </si>
  <si>
    <t>Amount </t>
  </si>
  <si>
    <t>Project Start Date</t>
  </si>
  <si>
    <t>Project End Date</t>
  </si>
  <si>
    <t>WVCTSI Utilized to generate proposal (Yes/No)</t>
  </si>
  <si>
    <t>Subcategory (Federal, State, Industry, Other)</t>
  </si>
  <si>
    <t>Jill Cochran</t>
  </si>
  <si>
    <t>List of grants awarded</t>
  </si>
  <si>
    <t>Amount Requested</t>
  </si>
  <si>
    <t>Date Submited</t>
  </si>
  <si>
    <t>Targeted Start Date</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</si>
  <si>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</si>
  <si>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</si>
  <si>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</si>
  <si>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</si>
  <si>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</si>
  <si>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</si>
  <si>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</si>
  <si>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</si>
  <si>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</si>
  <si>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</si>
  <si>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</si>
  <si>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</si>
  <si>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</si>
  <si>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</si>
  <si>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</si>
  <si>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</si>
  <si>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</si>
  <si>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</si>
  <si>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</si>
  <si>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</si>
  <si>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</si>
  <si>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</si>
  <si>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</si>
  <si>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</si>
  <si>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</si>
  <si>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</si>
  <si>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</si>
  <si>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</si>
  <si>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</si>
  <si>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</si>
  <si>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</si>
  <si>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</si>
  <si>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</si>
  <si>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</si>
  <si>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</si>
  <si>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</si>
  <si>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</si>
  <si>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</si>
  <si>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</si>
  <si>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</si>
  <si>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</si>
  <si>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</si>
  <si>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</si>
  <si>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</si>
  <si>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</si>
  <si>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</si>
  <si>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</si>
  <si>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</si>
  <si>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</si>
  <si>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</si>
  <si>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</si>
  <si>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</si>
  <si>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</si>
  <si>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</si>
  <si>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</si>
  <si>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</si>
  <si>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</si>
  <si>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</si>
  <si>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</si>
  <si>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</si>
  <si>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</si>
  <si>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</si>
  <si>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</si>
  <si>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</si>
  <si>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</si>
  <si>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</si>
  <si>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</si>
  <si>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</si>
  <si>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</si>
  <si>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</si>
  <si>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</si>
  <si>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</si>
  <si>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</si>
  <si>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</si>
  <si>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</si>
  <si>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</si>
  <si>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</si>
  <si>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</si>
  <si>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</si>
  <si>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</si>
  <si>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</si>
  <si>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</si>
  <si>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</si>
  <si>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</si>
  <si>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</si>
  <si>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</si>
  <si>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</si>
  <si>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</si>
  <si>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</si>
  <si>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</si>
  <si>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</si>
  <si>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</si>
  <si>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</si>
  <si>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</si>
  <si>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</si>
  <si>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</si>
  <si>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</si>
  <si>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</si>
  <si>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</si>
  <si>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</si>
  <si>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</si>
  <si>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</si>
  <si>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</si>
  <si>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</si>
  <si>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</si>
  <si>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</si>
  <si>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</si>
  <si>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</si>
  <si>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</si>
  <si>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</si>
  <si>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</si>
  <si>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</si>
  <si>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</si>
  <si>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</si>
  <si>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</si>
  <si>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</si>
  <si>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</si>
  <si>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</si>
  <si>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</si>
  <si>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</si>
  <si>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</si>
  <si>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</si>
  <si>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</si>
  <si>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</si>
  <si>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</si>
  <si>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</si>
  <si>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</si>
  <si>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</si>
  <si>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</si>
  <si>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</si>
  <si>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</si>
  <si>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</si>
  <si>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</si>
  <si>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</si>
  <si>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</si>
  <si>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</si>
  <si>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</si>
  <si>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</si>
  <si>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</si>
  <si>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</si>
  <si>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</si>
  <si>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</si>
  <si>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</si>
  <si>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</si>
  <si>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</si>
  <si>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</si>
  <si>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</si>
  <si>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</si>
  <si>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</si>
  <si>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</si>
  <si>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</si>
  <si>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</si>
  <si>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</si>
  <si>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</si>
  <si>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</si>
  <si>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</si>
  <si>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</si>
  <si>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</si>
  <si>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</si>
  <si>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</si>
  <si>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</si>
  <si>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</si>
  <si>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</si>
  <si>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</si>
  <si>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</si>
  <si>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</si>
  <si>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</si>
  <si>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</si>
  <si>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</si>
  <si>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</si>
  <si>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</si>
  <si>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</si>
  <si>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</si>
  <si>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</si>
  <si>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</si>
  <si>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</si>
  <si>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</si>
  <si>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</si>
  <si>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</si>
  <si>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</si>
  <si>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</si>
  <si>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</si>
  <si>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</si>
  <si>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</si>
  <si>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</si>
  <si>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</si>
  <si>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</si>
  <si>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</si>
  <si>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</si>
  <si>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</si>
  <si>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</si>
  <si>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</si>
  <si>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</si>
  <si>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</si>
  <si>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</si>
  <si>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</si>
  <si>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</si>
  <si>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</si>
  <si>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</si>
  <si>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</si>
  <si>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</si>
  <si>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</si>
  <si>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</si>
  <si>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</si>
  <si>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</si>
  <si>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</si>
  <si>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</si>
  <si>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</si>
  <si>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</si>
  <si>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</si>
  <si>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</si>
  <si>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</si>
  <si>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</si>
  <si>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</si>
  <si>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</si>
  <si>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</si>
  <si>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</si>
  <si>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</si>
  <si>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</si>
  <si>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</si>
  <si>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</si>
  <si>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</si>
  <si>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</si>
  <si>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</si>
  <si>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</si>
  <si>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</si>
  <si>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</si>
  <si>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</si>
  <si>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</si>
  <si>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</si>
  <si>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</si>
  <si>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</si>
  <si>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</si>
  <si>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</si>
  <si>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</si>
  <si>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</si>
  <si>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</si>
  <si>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</si>
  <si>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</si>
  <si>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</si>
  <si>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</si>
  <si>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</si>
  <si>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</si>
  <si>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</si>
  <si>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</si>
  <si>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</si>
  <si>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</si>
  <si>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</si>
  <si>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</si>
  <si>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</si>
  <si>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</si>
  <si>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</si>
  <si>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</si>
  <si>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</si>
  <si>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</si>
  <si>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</si>
  <si>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</si>
  <si>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</si>
  <si>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</si>
  <si>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</si>
  <si>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</si>
  <si>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</si>
  <si>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</si>
  <si>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</si>
  <si>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</si>
  <si>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</si>
  <si>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</si>
  <si>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</si>
  <si>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</si>
  <si>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</si>
  <si>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</si>
  <si>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</si>
  <si>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</si>
  <si>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</si>
  <si>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</si>
  <si>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</si>
  <si>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</si>
  <si>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</si>
  <si>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</si>
  <si>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</si>
  <si>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</si>
  <si>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</si>
  <si>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</si>
  <si>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</si>
  <si>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</si>
  <si>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</si>
  <si>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</si>
  <si>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</si>
  <si>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</si>
  <si>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</si>
  <si>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</si>
  <si>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</si>
  <si>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</si>
  <si>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</si>
  <si>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</si>
  <si>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</si>
  <si>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</si>
  <si>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</si>
  <si>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</si>
  <si>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</si>
  <si>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</si>
  <si>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</si>
  <si>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</si>
  <si>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</si>
  <si>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</si>
  <si>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</si>
  <si>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</si>
  <si>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</si>
  <si>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</si>
  <si>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</si>
  <si>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</si>
  <si>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</si>
  <si>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</si>
  <si>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</si>
  <si>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</si>
  <si>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</si>
  <si>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</si>
  <si>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</si>
  <si>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</si>
  <si>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</si>
  <si>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</si>
  <si>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</si>
  <si>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</si>
  <si>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</si>
  <si>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</si>
  <si>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</si>
  <si>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</si>
  <si>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</si>
  <si>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</si>
  <si>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</si>
  <si>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</si>
  <si>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</si>
  <si>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</si>
  <si>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</si>
  <si>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</si>
  <si>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</si>
  <si>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</si>
  <si>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</si>
  <si>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</si>
  <si>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</si>
  <si>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</si>
  <si>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</si>
  <si>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</si>
  <si>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</si>
  <si>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</si>
  <si>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</si>
  <si>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</si>
  <si>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</si>
  <si>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</si>
  <si>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</si>
  <si>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</si>
  <si>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</si>
  <si>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</si>
  <si>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</si>
  <si>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</si>
  <si>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</si>
  <si>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</si>
  <si>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</si>
  <si>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</si>
  <si>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</si>
  <si>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</si>
  <si>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</si>
  <si>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</si>
  <si>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</si>
  <si>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</si>
  <si>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</si>
  <si>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</si>
  <si>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</si>
  <si>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</si>
  <si>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</si>
  <si>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</si>
  <si>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</si>
  <si>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</si>
  <si>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</si>
  <si>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</si>
  <si>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</si>
  <si>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</si>
  <si>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</si>
  <si>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</si>
  <si>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</si>
  <si>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</si>
  <si>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</si>
  <si>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</si>
  <si>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</si>
  <si>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</si>
  <si>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</si>
  <si>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</si>
  <si>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</si>
  <si>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</si>
  <si>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</si>
  <si>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</si>
  <si>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</si>
  <si>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</si>
  <si>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</si>
  <si>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</si>
  <si>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</si>
  <si>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</si>
  <si>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</si>
  <si>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</si>
  <si>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</si>
  <si>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</si>
  <si>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</si>
  <si>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</si>
  <si>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</si>
  <si>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</si>
  <si>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</si>
  <si>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</si>
  <si>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</si>
  <si>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</si>
  <si>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</si>
  <si>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</si>
  <si>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</si>
  <si>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</si>
  <si>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</si>
  <si>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</si>
  <si>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</si>
  <si>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</si>
  <si>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</si>
  <si>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</si>
  <si>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</si>
  <si>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</si>
  <si>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</si>
  <si>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</si>
  <si>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</si>
  <si>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</si>
  <si>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</si>
  <si>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</si>
  <si>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</si>
  <si>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</si>
  <si>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</si>
  <si>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</si>
  <si>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</si>
  <si>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</si>
  <si>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</si>
  <si>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</si>
  <si>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</si>
  <si>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</si>
  <si>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</si>
  <si>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</si>
  <si>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</si>
  <si>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</si>
  <si>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</si>
  <si>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</si>
  <si>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</si>
  <si>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</si>
  <si>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</si>
  <si>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</si>
  <si>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</si>
  <si>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</si>
  <si>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</si>
  <si>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</si>
  <si>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</si>
  <si>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</si>
  <si>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</si>
  <si>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</si>
  <si>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</si>
  <si>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</si>
  <si>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</si>
  <si>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</si>
  <si>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</si>
  <si>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</si>
  <si>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</si>
  <si>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</si>
  <si>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</si>
  <si>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</si>
  <si>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</si>
  <si>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</si>
  <si>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</si>
  <si>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</si>
  <si>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</si>
  <si>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</si>
  <si>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</si>
  <si>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</si>
  <si>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</si>
  <si>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</si>
  <si>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</si>
  <si>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</si>
  <si>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</si>
  <si>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</si>
  <si>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</si>
  <si>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</si>
  <si>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</si>
  <si>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</si>
  <si>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</si>
  <si>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</si>
  <si>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</si>
  <si>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</si>
  <si>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</si>
  <si>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</si>
  <si>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</si>
  <si>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</si>
  <si>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</si>
  <si>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</si>
  <si>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</si>
  <si>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</si>
  <si>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</si>
  <si>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</si>
  <si>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</si>
  <si>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</si>
  <si>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</si>
  <si>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</si>
  <si>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</si>
  <si>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</si>
  <si>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</si>
  <si>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</si>
  <si>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</si>
  <si>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</si>
  <si>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</si>
  <si>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</si>
  <si>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</si>
  <si>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</si>
  <si>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</si>
  <si>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</si>
  <si>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</si>
  <si>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</si>
  <si>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</si>
  <si>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</si>
  <si>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</si>
  <si>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</si>
  <si>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</si>
  <si>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</si>
  <si>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</si>
  <si>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</si>
  <si>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</si>
  <si>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</si>
  <si>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</si>
  <si>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</si>
  <si>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</si>
  <si>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</si>
  <si>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</si>
  <si>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</si>
  <si>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</si>
  <si>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</si>
  <si>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</si>
  <si>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</si>
  <si>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</si>
  <si>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</si>
  <si>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</si>
  <si>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</si>
  <si>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</si>
  <si>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</si>
  <si>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</si>
  <si>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</si>
  <si>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</si>
  <si>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</si>
  <si>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</si>
  <si>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</si>
  <si>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</si>
  <si>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</si>
  <si>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</si>
  <si>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</si>
  <si>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</si>
  <si>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</si>
  <si>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</si>
  <si>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</si>
  <si>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</si>
  <si>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</si>
  <si>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</si>
  <si>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</si>
  <si>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</si>
  <si>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</si>
  <si>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</si>
  <si>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</si>
  <si>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</si>
  <si>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</si>
  <si>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</si>
  <si>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</si>
  <si>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</si>
  <si>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</si>
  <si>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</si>
  <si>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</si>
  <si>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</si>
  <si>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</si>
  <si>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</si>
  <si>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</si>
  <si>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</si>
  <si>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</si>
  <si>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</si>
  <si>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</si>
  <si>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</si>
  <si>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</si>
  <si>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</si>
  <si>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</si>
  <si>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</si>
  <si>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</si>
  <si>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</si>
  <si>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</si>
  <si>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</si>
  <si>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</si>
  <si>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</si>
  <si>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</si>
  <si>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</si>
  <si>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</si>
  <si>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</si>
  <si>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</si>
  <si>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</si>
  <si>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</si>
  <si>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</si>
  <si>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</si>
  <si>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</si>
  <si>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</si>
  <si>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</si>
  <si>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</si>
  <si>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</si>
  <si>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</si>
  <si>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</si>
  <si>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</si>
  <si>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</si>
  <si>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</si>
  <si>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</si>
  <si>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</si>
  <si>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</si>
  <si>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</si>
  <si>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</si>
  <si>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</si>
  <si>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</si>
  <si>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</si>
  <si>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</si>
  <si>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</si>
  <si>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</si>
  <si>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</si>
  <si>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</si>
  <si>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</si>
  <si>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</si>
  <si>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</si>
  <si>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</si>
  <si>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</si>
  <si>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</si>
  <si>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</si>
  <si>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</si>
  <si>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</si>
  <si>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</si>
  <si>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</si>
  <si>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</si>
  <si>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</si>
  <si>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</si>
  <si>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</si>
  <si>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</si>
  <si>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</si>
  <si>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</si>
  <si>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</si>
  <si>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</si>
  <si>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</si>
  <si>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</si>
  <si>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</si>
  <si>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</si>
  <si>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</si>
  <si>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</si>
  <si>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</si>
  <si>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</si>
  <si>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</si>
  <si>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</si>
  <si>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</si>
  <si>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</si>
  <si>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</si>
  <si>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</si>
  <si>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</si>
  <si>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</si>
  <si>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</si>
  <si>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</si>
  <si>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</si>
  <si>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</si>
  <si>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</si>
  <si>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</si>
  <si>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</si>
  <si>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</si>
  <si>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</si>
  <si>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</si>
  <si>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</si>
  <si>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</si>
  <si>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</si>
  <si>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</si>
  <si>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</si>
  <si>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</si>
  <si>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</si>
  <si>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</si>
  <si>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</si>
  <si>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</si>
  <si>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</si>
  <si>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</si>
  <si>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</si>
  <si>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</si>
  <si>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</si>
  <si>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</si>
  <si>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</si>
  <si>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</si>
  <si>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</si>
  <si>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</si>
  <si>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</si>
  <si>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</si>
  <si>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</si>
  <si>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</si>
  <si>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</si>
  <si>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</si>
  <si>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</si>
  <si>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</si>
  <si>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</si>
  <si>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</si>
  <si>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</si>
  <si>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</si>
  <si>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</si>
  <si>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</si>
  <si>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</si>
  <si>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</si>
  <si>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</si>
  <si>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</si>
  <si>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</si>
  <si>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</si>
  <si>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</si>
  <si>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</si>
  <si>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</si>
  <si>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</si>
  <si>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</si>
  <si>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</si>
  <si>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</si>
  <si>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</si>
  <si>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</si>
  <si>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</si>
  <si>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</si>
  <si>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</si>
  <si>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</si>
  <si>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</si>
  <si>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</si>
  <si>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</si>
  <si>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</si>
  <si>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</si>
  <si>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</si>
  <si>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</si>
  <si>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</si>
  <si>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</si>
  <si>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</si>
  <si>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</si>
  <si>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</si>
  <si>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</si>
  <si>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</si>
  <si>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</si>
  <si>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</si>
  <si>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</si>
  <si>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</si>
  <si>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</si>
  <si>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</si>
  <si>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</si>
  <si>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</si>
  <si>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</si>
  <si>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</si>
  <si>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</si>
  <si>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</si>
  <si>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</si>
  <si>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</si>
  <si>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</si>
  <si>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</si>
  <si>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</si>
  <si>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</si>
  <si>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</si>
  <si>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</si>
  <si>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</si>
  <si>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</si>
  <si>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</si>
  <si>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</si>
  <si>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</si>
  <si>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</si>
  <si>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</si>
  <si>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</si>
  <si>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</si>
  <si>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</si>
  <si>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</si>
  <si>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</si>
  <si>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</si>
  <si>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</si>
  <si>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</si>
  <si>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</si>
  <si>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</si>
  <si>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</si>
  <si>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</si>
  <si>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</si>
  <si>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</si>
  <si>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</si>
  <si>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</si>
  <si>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</si>
  <si>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</si>
  <si>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</si>
  <si>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</si>
  <si>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</si>
  <si>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</si>
  <si>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</si>
  <si>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</si>
  <si>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</si>
  <si>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</si>
  <si>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</si>
  <si>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</si>
  <si>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</si>
  <si>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</si>
  <si>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</si>
  <si>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</si>
  <si>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</si>
  <si>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</si>
  <si>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</si>
  <si>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</si>
  <si>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</si>
  <si>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</si>
  <si>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</si>
  <si>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</si>
  <si>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</si>
  <si>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</si>
  <si>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</si>
  <si>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</si>
  <si>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</si>
  <si>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</si>
  <si>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</si>
  <si>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</si>
  <si>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</si>
  <si>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</si>
  <si>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</si>
  <si>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</si>
  <si>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</si>
  <si>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</si>
  <si>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</si>
  <si>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</si>
  <si>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</si>
  <si>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</si>
  <si>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</si>
  <si>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</si>
  <si>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</si>
  <si>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</si>
  <si>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</si>
  <si>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</si>
  <si>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</si>
  <si>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</si>
  <si>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</si>
  <si>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</si>
  <si>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</si>
  <si>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</si>
  <si>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</si>
  <si>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</si>
  <si>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</si>
  <si>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</si>
  <si>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</si>
  <si>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</si>
  <si>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</si>
  <si>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</si>
  <si>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</si>
  <si>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</si>
  <si>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</si>
  <si>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</si>
  <si>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</si>
  <si>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</si>
  <si>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</si>
  <si>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</si>
  <si>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</si>
  <si>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</si>
  <si>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</si>
  <si>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</si>
  <si>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</si>
  <si>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</si>
  <si>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</si>
  <si>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</si>
  <si>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</si>
  <si>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</si>
  <si>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</si>
  <si>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</si>
  <si>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</si>
  <si>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</si>
  <si>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</si>
  <si>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</si>
  <si>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</si>
  <si>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</si>
  <si>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</si>
  <si>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</si>
  <si>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</si>
  <si>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</si>
  <si>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</si>
  <si>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</si>
  <si>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</si>
  <si>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</si>
  <si>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</si>
  <si>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</si>
  <si>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</si>
  <si>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</si>
  <si>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</si>
  <si>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</si>
  <si>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</si>
  <si>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</si>
  <si>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</si>
  <si>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</si>
  <si>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</si>
  <si>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</si>
  <si>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</si>
  <si>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</si>
  <si>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</si>
  <si>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</si>
  <si>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</si>
  <si>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</si>
  <si>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</si>
  <si>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</si>
  <si>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</si>
  <si>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</si>
  <si>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</si>
  <si>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</si>
  <si>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</si>
  <si>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</si>
  <si>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</si>
  <si>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</si>
  <si>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</si>
  <si>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</si>
  <si>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</si>
  <si>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</si>
  <si>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</si>
  <si>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</si>
  <si>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</si>
  <si>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</si>
  <si>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</si>
  <si>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</si>
  <si>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</si>
  <si>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</si>
  <si>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</si>
  <si>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</si>
  <si>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</si>
  <si>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</si>
  <si>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</si>
  <si>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</si>
  <si>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</si>
  <si>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</si>
  <si>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</si>
  <si>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</si>
  <si>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</si>
  <si>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</si>
  <si>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</si>
  <si>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</si>
  <si>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</si>
  <si>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</si>
  <si>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</si>
  <si>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</si>
  <si>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</si>
  <si>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</si>
  <si>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</si>
  <si>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</si>
  <si>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</si>
  <si>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</si>
  <si>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</si>
  <si>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</si>
  <si>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</si>
  <si>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</si>
  <si>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</si>
  <si>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</si>
  <si>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</si>
  <si>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</si>
  <si>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</si>
  <si>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</si>
  <si>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</si>
  <si>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</si>
  <si>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</si>
  <si>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</si>
  <si>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</si>
  <si>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</si>
  <si>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</si>
  <si>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</si>
  <si>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</si>
  <si>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</si>
  <si>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</si>
  <si>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</si>
  <si>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</si>
  <si>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</si>
  <si>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</si>
  <si>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</si>
  <si>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</si>
  <si>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</si>
  <si>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</si>
  <si>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</si>
  <si>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</si>
  <si>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</si>
  <si>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</si>
  <si>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</si>
  <si>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</si>
  <si>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</si>
  <si>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</si>
  <si>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</si>
  <si>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</si>
  <si>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</si>
  <si>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</si>
  <si>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</si>
  <si>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</si>
  <si>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</si>
  <si>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</si>
  <si>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</si>
  <si>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</si>
  <si>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</si>
  <si>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</si>
  <si>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</si>
  <si>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</si>
  <si>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</si>
  <si>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</si>
  <si>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</si>
  <si>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</si>
  <si>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</si>
  <si>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</si>
  <si>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</si>
  <si>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</si>
  <si>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</si>
  <si>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</si>
  <si>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</si>
  <si>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</si>
  <si>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</si>
  <si>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</si>
  <si>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</si>
  <si>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</si>
  <si>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</si>
  <si>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</si>
  <si>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</si>
  <si>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</si>
  <si>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</si>
  <si>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</si>
  <si>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</si>
  <si>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</si>
  <si>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</si>
  <si>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</si>
  <si>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</si>
  <si>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</si>
  <si>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</si>
  <si>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</si>
  <si>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</si>
  <si>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</si>
  <si>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</si>
  <si>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</si>
  <si>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</si>
  <si>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</si>
  <si>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</si>
  <si>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</si>
  <si>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</si>
  <si>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</si>
  <si>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</si>
  <si>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</si>
  <si>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</si>
  <si>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</si>
  <si>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</si>
  <si>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</si>
  <si>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</si>
  <si>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</si>
  <si>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</si>
  <si>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</si>
  <si>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</si>
  <si>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</si>
  <si>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</si>
  <si>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</si>
  <si>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</si>
  <si>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</si>
  <si>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</si>
  <si>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</si>
  <si>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</si>
  <si>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</si>
  <si>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</si>
  <si>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</si>
  <si>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</si>
  <si>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</si>
  <si>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</si>
  <si>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</si>
  <si>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</si>
  <si>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</si>
  <si>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</si>
  <si>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</si>
  <si>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</si>
  <si>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</si>
  <si>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</si>
  <si>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</si>
  <si>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</si>
  <si>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</si>
  <si>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</si>
  <si>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</si>
  <si>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</si>
  <si>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</si>
  <si>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</si>
  <si>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</si>
  <si>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</si>
  <si>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</si>
  <si>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</si>
  <si>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</si>
  <si>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</si>
  <si>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</si>
  <si>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</si>
  <si>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</si>
  <si>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</si>
  <si>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</si>
  <si>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</si>
  <si>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</si>
  <si>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</si>
  <si>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</si>
  <si>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</si>
  <si>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</si>
  <si>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</si>
  <si>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</si>
  <si>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</si>
  <si>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</si>
  <si>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</si>
  <si>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</si>
  <si>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</si>
  <si>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</si>
  <si>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</si>
  <si>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</si>
  <si>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</si>
  <si>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</si>
  <si>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</si>
  <si>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</si>
  <si>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</si>
  <si>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</si>
  <si>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</si>
  <si>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</si>
  <si>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</si>
  <si>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</si>
  <si>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</si>
  <si>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</si>
  <si>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</si>
  <si>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</si>
  <si>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</si>
  <si>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</si>
  <si>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</si>
  <si>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</si>
  <si>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</si>
  <si>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</si>
  <si>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</si>
  <si>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</si>
  <si>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</si>
  <si>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</si>
  <si>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</si>
  <si>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</si>
  <si>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</si>
  <si>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</si>
  <si>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</si>
  <si>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</si>
  <si>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</si>
  <si>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</si>
  <si>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</si>
  <si>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</si>
  <si>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</si>
  <si>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</si>
  <si>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</si>
  <si>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</si>
  <si>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</si>
  <si>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</si>
  <si>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</si>
  <si>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</si>
  <si>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</si>
  <si>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</si>
  <si>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</si>
  <si>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</si>
  <si>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</si>
  <si>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</si>
  <si>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</si>
  <si>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</si>
  <si>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</si>
  <si>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</si>
  <si>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</si>
  <si>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</si>
  <si>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</si>
  <si>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</si>
  <si>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</si>
  <si>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</si>
  <si>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</si>
  <si>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</si>
  <si>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</si>
  <si>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</si>
  <si>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</si>
  <si>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</si>
  <si>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</si>
  <si>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</si>
  <si>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</si>
  <si>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</si>
  <si>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</si>
  <si>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</si>
  <si>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</si>
  <si>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</si>
  <si>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</si>
  <si>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</si>
  <si>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</si>
  <si>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</si>
  <si>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</si>
  <si>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</si>
  <si>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</si>
  <si>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</si>
  <si>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</si>
  <si>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</si>
  <si>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</si>
  <si>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</si>
  <si>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</si>
  <si>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</si>
  <si>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</si>
  <si>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</si>
  <si>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</si>
  <si>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</si>
  <si>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</si>
  <si>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</si>
  <si>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</si>
  <si>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</si>
  <si>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</si>
  <si>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</si>
  <si>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</si>
  <si>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</si>
  <si>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</si>
  <si>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</si>
  <si>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</si>
  <si>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</si>
  <si>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</si>
  <si>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</si>
  <si>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</si>
  <si>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</si>
  <si>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</si>
  <si>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</si>
  <si>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</si>
  <si>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</si>
  <si>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</si>
  <si>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</si>
  <si>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</si>
  <si>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</si>
  <si>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</si>
  <si>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</si>
  <si>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</si>
  <si>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</si>
  <si>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</si>
  <si>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</si>
  <si>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</si>
  <si>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</si>
  <si>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</si>
  <si>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</si>
  <si>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</si>
  <si>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</si>
  <si>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</si>
  <si>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</si>
  <si>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</si>
  <si>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</si>
  <si>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</si>
  <si>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</si>
  <si>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</si>
  <si>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</si>
  <si>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</si>
  <si>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</si>
  <si>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</si>
  <si>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</si>
  <si>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</si>
  <si>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</si>
  <si>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</si>
  <si>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</si>
  <si>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</si>
  <si>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</si>
  <si>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</si>
  <si>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</si>
  <si>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</si>
  <si>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</si>
  <si>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</si>
  <si>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</si>
  <si>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</si>
  <si>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</si>
  <si>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</si>
  <si>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</si>
  <si>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</si>
  <si>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</si>
  <si>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</si>
  <si>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</si>
  <si>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</si>
  <si>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</si>
  <si>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</si>
  <si>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</si>
  <si>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</si>
  <si>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</si>
  <si>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</si>
  <si>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</si>
  <si>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</si>
  <si>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</si>
  <si>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</si>
  <si>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</si>
  <si>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</si>
  <si>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</si>
  <si>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</si>
  <si>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</si>
  <si>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</si>
  <si>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</si>
  <si>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</si>
  <si>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</si>
  <si>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</si>
  <si>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</si>
  <si>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</si>
  <si>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</si>
  <si>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</si>
  <si>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</si>
  <si>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</si>
  <si>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</si>
  <si>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</si>
  <si>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</si>
  <si>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</si>
  <si>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</si>
  <si>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</si>
  <si>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</si>
  <si>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</si>
  <si>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</si>
  <si>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</si>
  <si>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</si>
  <si>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</si>
  <si>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</si>
  <si>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</si>
  <si>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</si>
  <si>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</si>
  <si>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</si>
  <si>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</si>
  <si>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</si>
  <si>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</si>
  <si>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</si>
  <si>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</si>
  <si>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</si>
  <si>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</si>
  <si>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</si>
  <si>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</si>
  <si>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</si>
  <si>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</si>
  <si>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</si>
  <si>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</si>
  <si>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</si>
  <si>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</si>
  <si>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</si>
  <si>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</si>
  <si>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</si>
  <si>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</si>
  <si>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</si>
  <si>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</si>
  <si>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</si>
  <si>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</si>
  <si>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</si>
  <si>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</si>
  <si>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</si>
  <si>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</si>
  <si>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</si>
  <si>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</si>
  <si>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</si>
  <si>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</si>
  <si>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</si>
  <si>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</si>
  <si>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</si>
  <si>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</si>
  <si>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</si>
  <si>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</si>
  <si>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</si>
  <si>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</si>
  <si>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</si>
  <si>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</si>
  <si>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</si>
  <si>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</si>
  <si>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</si>
  <si>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</si>
  <si>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</si>
  <si>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</si>
  <si>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</si>
  <si>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</si>
  <si>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</si>
  <si>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</si>
  <si>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</si>
  <si>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</si>
  <si>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</si>
  <si>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</si>
  <si>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</si>
  <si>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</si>
  <si>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</si>
  <si>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</si>
  <si>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</si>
  <si>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</si>
  <si>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</si>
  <si>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</si>
  <si>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</si>
  <si>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</si>
  <si>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</si>
  <si>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</si>
  <si>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</si>
  <si>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</si>
  <si>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</si>
  <si>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</si>
  <si>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</si>
  <si>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</si>
  <si>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</si>
  <si>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</si>
  <si>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</si>
  <si>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</si>
  <si>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</si>
  <si>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</si>
  <si>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</si>
  <si>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</si>
  <si>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</si>
  <si>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</si>
  <si>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</si>
  <si>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</si>
  <si>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</si>
  <si>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</si>
  <si>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</si>
  <si>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</si>
  <si>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</si>
  <si>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</si>
  <si>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</si>
  <si>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</si>
  <si>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</si>
  <si>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</si>
  <si>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</si>
  <si>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</si>
  <si>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</si>
  <si>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</si>
  <si>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</si>
  <si>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</si>
  <si>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</si>
  <si>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</si>
  <si>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</si>
  <si>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</si>
  <si>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</si>
  <si>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</si>
  <si>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</si>
  <si>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</si>
  <si>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</si>
  <si>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</si>
  <si>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</si>
  <si>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</si>
  <si>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</si>
  <si>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</si>
  <si>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</si>
  <si>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</si>
  <si>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</si>
  <si>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</si>
  <si>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</si>
  <si>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</si>
  <si>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</si>
  <si>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</si>
  <si>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</si>
  <si>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</si>
  <si>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</si>
  <si>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</si>
  <si>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</si>
  <si>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</si>
  <si>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</si>
  <si>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</si>
  <si>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</si>
  <si>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</si>
  <si>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</si>
  <si>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</si>
  <si>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</si>
  <si>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</si>
  <si>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</si>
  <si>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</si>
  <si>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</si>
  <si>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</si>
  <si>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</si>
  <si>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</si>
  <si>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</si>
  <si>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</si>
  <si>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</si>
  <si>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</si>
  <si>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</si>
  <si>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</si>
  <si>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</si>
  <si>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</si>
  <si>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</si>
  <si>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</si>
  <si>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</si>
  <si>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</si>
  <si>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</si>
  <si>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</si>
  <si>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</si>
  <si>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</si>
  <si>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</si>
  <si>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</si>
  <si>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</si>
  <si>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</si>
  <si>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</si>
  <si>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</si>
  <si>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</si>
  <si>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</si>
  <si>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</si>
  <si>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</si>
  <si>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</si>
  <si>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</si>
  <si>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</si>
  <si>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</si>
  <si>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</si>
  <si>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</si>
  <si>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</si>
  <si>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</si>
  <si>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</si>
  <si>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</si>
  <si>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</si>
  <si>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</si>
  <si>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</si>
  <si>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</si>
  <si>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</si>
  <si>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</si>
  <si>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</si>
  <si>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</si>
  <si>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</si>
  <si>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</si>
  <si>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</si>
  <si>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</si>
  <si>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</si>
  <si>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</si>
  <si>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</si>
  <si>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</si>
  <si>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</si>
  <si>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</si>
  <si>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</si>
  <si>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</si>
  <si>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</si>
  <si>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</si>
  <si>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</si>
  <si>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</si>
  <si>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</si>
  <si>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</si>
  <si>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</si>
  <si>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</si>
  <si>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</si>
  <si>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</si>
  <si>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</si>
  <si>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</si>
  <si>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</si>
  <si>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</si>
  <si>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</si>
  <si>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</si>
  <si>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</si>
  <si>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</si>
  <si>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</si>
  <si>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</si>
  <si>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</si>
  <si>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</si>
  <si>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</si>
  <si>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</si>
  <si>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</si>
  <si>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</si>
  <si>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</si>
  <si>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</si>
  <si>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</si>
  <si>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</si>
  <si>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</si>
  <si>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</si>
  <si>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</si>
  <si>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</si>
  <si>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</si>
  <si>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</si>
  <si>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</si>
  <si>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</si>
  <si>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</si>
  <si>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</si>
  <si>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</si>
  <si>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</si>
  <si>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</si>
  <si>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</si>
  <si>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</si>
  <si>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</si>
  <si>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</si>
  <si>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</si>
  <si>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</si>
  <si>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</si>
  <si>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</si>
  <si>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</si>
  <si>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</si>
  <si>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</si>
  <si>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</si>
  <si>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</si>
  <si>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</si>
  <si>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</si>
  <si>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</si>
  <si>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</si>
  <si>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</si>
  <si>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</si>
  <si>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</si>
  <si>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</si>
  <si>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</si>
  <si>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</si>
  <si>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</si>
  <si>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</si>
  <si>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</si>
  <si>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</si>
  <si>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</si>
  <si>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</si>
  <si>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</si>
  <si>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</si>
  <si>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</si>
  <si>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</si>
  <si>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</si>
  <si>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</si>
  <si>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</si>
  <si>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</si>
  <si>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</si>
  <si>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</si>
  <si>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</si>
  <si>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</si>
  <si>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</si>
  <si>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</si>
  <si>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</si>
  <si>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</si>
  <si>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</si>
  <si>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</si>
  <si>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</si>
  <si>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</si>
  <si>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</si>
  <si>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</si>
  <si>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</si>
  <si>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</si>
  <si>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</si>
  <si>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</si>
  <si>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</si>
  <si>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</si>
  <si>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</si>
  <si>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</si>
  <si>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</si>
  <si>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</si>
  <si>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</si>
  <si>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</si>
  <si>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</si>
  <si>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</si>
  <si>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</si>
  <si>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</si>
  <si>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</si>
  <si>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</si>
  <si>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</si>
  <si>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</si>
  <si>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</si>
  <si>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</si>
  <si>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</si>
  <si>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</si>
  <si>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</si>
  <si>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</si>
  <si>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</si>
  <si>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</si>
  <si>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</si>
  <si>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</si>
  <si>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</si>
  <si>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</si>
  <si>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</si>
  <si>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</si>
  <si>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</si>
  <si>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</si>
  <si>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</si>
  <si>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</si>
  <si>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</si>
  <si>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</si>
  <si>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</si>
  <si>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</si>
  <si>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</si>
  <si>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</si>
  <si>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</si>
  <si>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</si>
  <si>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</si>
  <si>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</si>
  <si>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</si>
  <si>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</si>
  <si>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</si>
  <si>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</si>
  <si>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</si>
  <si>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</si>
  <si>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</si>
  <si>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</si>
  <si>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</si>
  <si>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</si>
  <si>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</si>
  <si>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</si>
  <si>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</si>
  <si>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</si>
  <si>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</si>
  <si>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</si>
  <si>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</si>
  <si>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</si>
  <si>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</si>
  <si>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</si>
  <si>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</si>
  <si>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</si>
  <si>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</si>
  <si>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</si>
  <si>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</si>
  <si>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</si>
  <si>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</si>
  <si>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</si>
  <si>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</si>
  <si>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</si>
  <si>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</si>
  <si>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</si>
  <si>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</si>
  <si>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</si>
  <si>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</si>
  <si>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</si>
  <si>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</si>
  <si>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</si>
  <si>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</si>
  <si>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</si>
  <si>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</si>
  <si>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</si>
  <si>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</si>
  <si>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</si>
  <si>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</si>
  <si>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</si>
  <si>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</si>
  <si>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</si>
  <si>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</si>
  <si>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</si>
  <si>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</si>
  <si>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</si>
  <si>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</si>
  <si>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</si>
  <si>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</si>
  <si>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</si>
  <si>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</si>
  <si>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</si>
  <si>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</si>
  <si>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</si>
  <si>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</si>
  <si>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</si>
  <si>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</si>
  <si>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</si>
  <si>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</si>
  <si>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</si>
  <si>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</si>
  <si>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</si>
  <si>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</si>
  <si>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</si>
  <si>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</si>
  <si>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</si>
  <si>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</si>
  <si>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</si>
  <si>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</si>
  <si>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</si>
  <si>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</si>
  <si>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</si>
  <si>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</si>
  <si>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</si>
  <si>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</si>
  <si>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</si>
  <si>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</si>
  <si>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</si>
  <si>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</si>
  <si>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</si>
  <si>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</si>
  <si>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</si>
  <si>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</si>
  <si>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</si>
  <si>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</si>
  <si>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</si>
  <si>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</si>
  <si>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</si>
  <si>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</si>
  <si>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</si>
  <si>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</si>
  <si>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</si>
  <si>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</si>
  <si>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</si>
  <si>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</si>
  <si>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</si>
  <si>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</si>
  <si>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</si>
  <si>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</si>
  <si>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</si>
  <si>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</si>
  <si>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</si>
  <si>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</si>
  <si>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</si>
  <si>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</si>
  <si>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</si>
  <si>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</si>
  <si>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</si>
  <si>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</si>
  <si>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</si>
  <si>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</si>
  <si>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</si>
  <si>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</si>
  <si>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</si>
  <si>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</si>
  <si>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</si>
  <si>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</si>
  <si>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</si>
  <si>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</si>
  <si>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</si>
  <si>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</si>
  <si>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</si>
  <si>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</si>
  <si>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</si>
  <si>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</si>
  <si>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</si>
  <si>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</si>
  <si>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</si>
  <si>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</si>
  <si>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</si>
  <si>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</si>
  <si>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</si>
  <si>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</si>
  <si>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</si>
  <si>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</si>
  <si>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</si>
  <si>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</si>
  <si>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</si>
  <si>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</si>
  <si>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</si>
  <si>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</si>
  <si>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</si>
  <si>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</si>
  <si>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</si>
  <si>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</si>
  <si>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</si>
  <si>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</si>
  <si>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</si>
  <si>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</si>
  <si>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</si>
  <si>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</si>
  <si>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</si>
  <si>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</si>
  <si>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</si>
  <si>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</si>
  <si>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</si>
  <si>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</si>
  <si>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</si>
  <si>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</si>
  <si>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</si>
  <si>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</si>
  <si>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</si>
  <si>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</si>
  <si>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</si>
  <si>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</si>
  <si>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</si>
  <si>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</si>
  <si>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</si>
  <si>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</si>
  <si>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</si>
  <si>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</si>
  <si>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</si>
  <si>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</si>
  <si>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</si>
  <si>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</si>
  <si>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</si>
  <si>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</si>
  <si>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</si>
  <si>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</si>
  <si>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</si>
  <si>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</si>
  <si>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</si>
  <si>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</si>
  <si>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</si>
  <si>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</si>
  <si>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</si>
  <si>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</si>
  <si>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</si>
  <si>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</si>
  <si>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</si>
  <si>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</si>
  <si>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</si>
  <si>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</si>
  <si>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</si>
  <si>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</si>
  <si>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</si>
  <si>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</si>
  <si>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</si>
  <si>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</si>
  <si>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</si>
  <si>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</si>
  <si>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</si>
  <si>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</si>
  <si>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</si>
  <si>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</si>
  <si>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</si>
  <si>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</si>
  <si>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</si>
  <si>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</si>
  <si>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</si>
  <si>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</si>
  <si>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</si>
  <si>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</si>
  <si>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</si>
  <si>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</si>
  <si>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</si>
  <si>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</si>
  <si>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</si>
  <si>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</si>
  <si>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</si>
  <si>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</si>
  <si>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</si>
  <si>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</si>
  <si>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</si>
  <si>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</si>
  <si>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</si>
  <si>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</si>
  <si>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</si>
  <si>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</si>
  <si>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</si>
  <si>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</si>
  <si>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</si>
  <si>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</si>
  <si>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</si>
  <si>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</si>
  <si>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</si>
  <si>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</si>
  <si>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</si>
  <si>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</si>
  <si>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</si>
  <si>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</si>
  <si>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</si>
  <si>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</si>
  <si>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</si>
  <si>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</si>
  <si>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</si>
  <si>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</si>
  <si>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</si>
  <si>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</si>
  <si>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</si>
  <si>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</si>
  <si>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</si>
  <si>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</si>
  <si>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</si>
  <si>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</si>
  <si>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</si>
  <si>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</si>
  <si>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</si>
  <si>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</si>
  <si>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</si>
  <si>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</si>
  <si>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</si>
  <si>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</si>
  <si>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</si>
  <si>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</si>
  <si>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</si>
  <si>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</si>
  <si>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</si>
  <si>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</si>
  <si>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</si>
  <si>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</si>
  <si>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</si>
  <si>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</si>
  <si>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</si>
  <si>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</si>
  <si>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</si>
  <si>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</si>
  <si>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</si>
  <si>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</si>
  <si>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</si>
  <si>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</si>
  <si>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</si>
  <si>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</si>
  <si>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</si>
  <si>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</si>
  <si>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</si>
  <si>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</si>
  <si>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</si>
  <si>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</si>
  <si>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</si>
  <si>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</si>
  <si>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</si>
  <si>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</si>
  <si>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</si>
  <si>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</si>
  <si>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</si>
  <si>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</si>
  <si>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</si>
  <si>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</si>
  <si>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</si>
  <si>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</si>
  <si>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</si>
  <si>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</si>
  <si>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</si>
  <si>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</si>
  <si>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</si>
  <si>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</si>
  <si>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</si>
  <si>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</si>
  <si>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</si>
  <si>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</si>
  <si>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</si>
  <si>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</si>
  <si>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</si>
  <si>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</si>
  <si>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</si>
  <si>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</si>
  <si>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</si>
  <si>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</si>
  <si>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</si>
  <si>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</si>
  <si>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</si>
  <si>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</si>
  <si>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</si>
  <si>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</si>
  <si>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</si>
  <si>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</si>
  <si>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</si>
  <si>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</si>
  <si>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</si>
  <si>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</si>
  <si>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</si>
  <si>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</si>
  <si>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</si>
  <si>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</si>
  <si>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</si>
  <si>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</si>
  <si>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</si>
  <si>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</si>
  <si>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</si>
  <si>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</si>
  <si>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</si>
  <si>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</si>
  <si>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</si>
  <si>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</si>
  <si>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</si>
  <si>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</si>
  <si>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</si>
  <si>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</si>
  <si>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</si>
  <si>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</si>
  <si>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</si>
  <si>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</si>
  <si>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</si>
  <si>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</si>
  <si>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</si>
  <si>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</si>
  <si>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</si>
  <si>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</si>
  <si>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</si>
  <si>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</si>
  <si>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</si>
  <si>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</si>
  <si>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</si>
  <si>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</si>
  <si>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</si>
  <si>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</si>
  <si>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</si>
  <si>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</si>
  <si>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</si>
  <si>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</si>
  <si>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</si>
  <si>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</si>
  <si>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</si>
  <si>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</si>
  <si>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</si>
  <si>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</si>
  <si>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</si>
  <si>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</si>
  <si>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</si>
  <si>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</si>
  <si>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</si>
  <si>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</si>
  <si>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</si>
  <si>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</si>
  <si>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</si>
  <si>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</si>
  <si>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</si>
  <si>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</si>
  <si>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</si>
  <si>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</si>
  <si>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</si>
  <si>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</si>
  <si>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</si>
  <si>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</si>
  <si>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</si>
  <si>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</si>
  <si>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</si>
  <si>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</si>
  <si>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</si>
  <si>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</si>
  <si>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</si>
  <si>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</si>
  <si>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</si>
  <si>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</si>
  <si>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</si>
  <si>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</si>
  <si>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</si>
  <si>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</si>
  <si>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</si>
  <si>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</si>
  <si>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</si>
  <si>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</si>
  <si>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</si>
  <si>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</si>
  <si>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</si>
  <si>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</si>
  <si>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</si>
  <si>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</si>
  <si>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</si>
  <si>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</si>
  <si>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</si>
  <si>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</si>
  <si>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</si>
  <si>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</si>
  <si>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</si>
  <si>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</si>
  <si>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</si>
  <si>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</si>
  <si>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</si>
  <si>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</si>
  <si>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</si>
  <si>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</si>
  <si>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</si>
  <si>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</si>
  <si>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</si>
  <si>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</si>
  <si>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</si>
  <si>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</si>
  <si>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</si>
  <si>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</si>
  <si>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</si>
  <si>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</si>
  <si>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</si>
  <si>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</si>
  <si>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</si>
  <si>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</si>
  <si>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</si>
  <si>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</si>
  <si>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</si>
  <si>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</si>
  <si>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</si>
  <si>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</si>
  <si>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</si>
  <si>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</si>
  <si>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</si>
  <si>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</si>
  <si>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</si>
  <si>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</si>
  <si>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</si>
  <si>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</si>
  <si>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</si>
  <si>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</si>
  <si>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</si>
  <si>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</si>
  <si>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</si>
  <si>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</si>
  <si>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</si>
  <si>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</si>
  <si>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</si>
  <si>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</si>
  <si>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</si>
  <si>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</si>
  <si>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</si>
  <si>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</si>
  <si>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</si>
  <si>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</si>
  <si>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</si>
  <si>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</si>
  <si>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</si>
  <si>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</si>
  <si>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</si>
  <si>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</si>
  <si>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</si>
  <si>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</si>
  <si>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</si>
  <si>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</si>
  <si>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</si>
  <si>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</si>
  <si>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</si>
  <si>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</si>
  <si>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</si>
  <si>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</si>
  <si>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</si>
  <si>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</si>
  <si>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</si>
  <si>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</si>
  <si>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</si>
  <si>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</si>
  <si>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</si>
  <si>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</si>
  <si>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</si>
  <si>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</si>
  <si>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</si>
  <si>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</si>
  <si>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</si>
  <si>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</si>
  <si>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</si>
  <si>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</si>
  <si>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</si>
  <si>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</si>
  <si>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</si>
  <si>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</si>
  <si>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</si>
  <si>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</si>
  <si>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</si>
  <si>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</si>
  <si>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</si>
  <si>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</si>
  <si>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</si>
  <si>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</si>
  <si>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</si>
  <si>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</si>
  <si>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</si>
  <si>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</si>
  <si>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</si>
  <si>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</si>
  <si>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</si>
  <si>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</si>
  <si>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</si>
  <si>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</si>
  <si>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</si>
  <si>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</si>
  <si>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</si>
  <si>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</si>
  <si>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</si>
  <si>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</si>
  <si>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</si>
  <si>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</si>
  <si>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</si>
  <si>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</si>
  <si>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</si>
  <si>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</si>
  <si>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</si>
  <si>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</si>
  <si>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</si>
  <si>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</si>
  <si>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</si>
  <si>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</si>
  <si>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</si>
  <si>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</si>
  <si>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</si>
  <si>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</si>
  <si>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</si>
  <si>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</si>
  <si>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</si>
  <si>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</si>
  <si>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</si>
  <si>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</si>
  <si>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</si>
  <si>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</si>
  <si>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</si>
  <si>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</si>
  <si>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</si>
  <si>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</si>
  <si>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</si>
  <si>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</si>
  <si>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</si>
  <si>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</si>
  <si>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</si>
  <si>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</si>
  <si>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</si>
  <si>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</si>
  <si>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</si>
  <si>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</si>
  <si>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</si>
  <si>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</si>
  <si>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</si>
  <si>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</si>
  <si>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</si>
  <si>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</si>
  <si>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</si>
  <si>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</si>
  <si>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</si>
  <si>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</si>
  <si>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</si>
  <si>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</si>
  <si>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</si>
  <si>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</si>
  <si>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</si>
  <si>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</si>
  <si>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</si>
  <si>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</si>
  <si>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</si>
  <si>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</si>
  <si>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</si>
  <si>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</si>
  <si>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</si>
  <si>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</si>
  <si>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</si>
  <si>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</si>
  <si>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</si>
  <si>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</si>
  <si>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</si>
  <si>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</si>
  <si>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</si>
  <si>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</si>
  <si>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</si>
  <si>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</si>
  <si>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</si>
  <si>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</si>
  <si>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</si>
  <si>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</si>
  <si>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</si>
  <si>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</si>
  <si>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</si>
  <si>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</si>
  <si>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</si>
  <si>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</si>
  <si>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</si>
  <si>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</si>
  <si>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</si>
  <si>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</si>
  <si>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</si>
  <si>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</si>
  <si>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</si>
  <si>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</si>
  <si>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</si>
  <si>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</si>
  <si>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</si>
  <si>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</si>
  <si>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</si>
  <si>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</si>
  <si>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</si>
  <si>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</si>
  <si>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</si>
  <si>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</si>
  <si>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</si>
  <si>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</si>
  <si>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</si>
  <si>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</si>
  <si>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</si>
  <si>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</si>
  <si>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</si>
  <si>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</si>
  <si>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</si>
  <si>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</si>
  <si>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</si>
  <si>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</si>
  <si>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</si>
  <si>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</si>
  <si>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</si>
  <si>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</si>
  <si>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</si>
  <si>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</si>
  <si>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</si>
  <si>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</si>
  <si>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</si>
  <si>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</si>
  <si>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</si>
  <si>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</si>
  <si>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</si>
  <si>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</si>
  <si>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</si>
  <si>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</si>
  <si>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</si>
  <si>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</si>
  <si>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</si>
  <si>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</si>
  <si>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</si>
  <si>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</si>
  <si>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</si>
  <si>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</si>
  <si>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</si>
  <si>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</si>
  <si>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</si>
  <si>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</si>
  <si>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</si>
  <si>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</si>
  <si>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</si>
  <si>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</si>
  <si>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</si>
  <si>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</si>
  <si>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</si>
  <si>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</si>
  <si>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</si>
  <si>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</si>
  <si>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</si>
  <si>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</si>
  <si>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</si>
  <si>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</si>
  <si>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</si>
  <si>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</si>
  <si>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</si>
  <si>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</si>
  <si>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</si>
  <si>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</si>
  <si>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</si>
  <si>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</si>
  <si>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</si>
  <si>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</si>
  <si>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</si>
  <si>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</si>
  <si>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</si>
  <si>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</si>
  <si>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</si>
  <si>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</si>
  <si>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</si>
  <si>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</si>
  <si>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</si>
  <si>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</si>
  <si>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</si>
  <si>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</si>
  <si>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</si>
  <si>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</si>
  <si>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</si>
  <si>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</si>
  <si>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</si>
  <si>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</si>
  <si>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</si>
  <si>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</si>
  <si>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</si>
  <si>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</si>
  <si>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</si>
  <si>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</si>
  <si>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</si>
  <si>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</si>
  <si>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</si>
  <si>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</si>
  <si>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</si>
  <si>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</si>
  <si>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</si>
  <si>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</si>
  <si>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</si>
  <si>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</si>
  <si>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</si>
  <si>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</si>
  <si>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</si>
  <si>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</si>
  <si>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</si>
  <si>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</si>
  <si>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</si>
  <si>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</si>
  <si>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</si>
  <si>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</si>
  <si>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</si>
  <si>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</si>
  <si>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</si>
  <si>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</si>
  <si>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</si>
  <si>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</si>
  <si>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</si>
  <si>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</si>
  <si>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</si>
  <si>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</si>
  <si>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</si>
  <si>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</si>
  <si>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</si>
  <si>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</si>
  <si>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</si>
  <si>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</si>
  <si>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</si>
  <si>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</si>
  <si>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</si>
  <si>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</si>
  <si>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</si>
  <si>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</si>
  <si>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</si>
  <si>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</si>
  <si>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</si>
  <si>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</si>
  <si>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</si>
  <si>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</si>
  <si>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</si>
  <si>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</si>
  <si>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</si>
  <si>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</si>
  <si>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</si>
  <si>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</si>
  <si>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</si>
  <si>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</si>
  <si>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</si>
  <si>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</si>
  <si>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</si>
  <si>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</si>
  <si>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</si>
  <si>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</si>
  <si>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</si>
  <si>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</si>
  <si>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</si>
  <si>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</si>
  <si>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</si>
  <si>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</si>
  <si>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</si>
  <si>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</si>
  <si>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</si>
  <si>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</si>
  <si>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</si>
  <si>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</si>
  <si>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</si>
  <si>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</si>
  <si>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</si>
  <si>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</si>
  <si>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</si>
  <si>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</si>
  <si>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</si>
  <si>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</si>
  <si>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</si>
  <si>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</si>
  <si>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</si>
  <si>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</si>
  <si>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</si>
  <si>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</si>
  <si>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</si>
  <si>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</si>
  <si>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</si>
  <si>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</si>
  <si>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</si>
  <si>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</si>
  <si>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</si>
  <si>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</si>
  <si>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</si>
  <si>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</si>
  <si>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</si>
  <si>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</si>
  <si>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</si>
  <si>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</si>
  <si>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</si>
  <si>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</si>
  <si>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</si>
  <si>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</si>
  <si>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</si>
  <si>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</si>
  <si>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</si>
  <si>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</si>
  <si>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</si>
  <si>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</si>
  <si>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</si>
  <si>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</si>
  <si>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</si>
  <si>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</si>
  <si>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</si>
  <si>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</si>
  <si>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</si>
  <si>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</si>
  <si>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</si>
  <si>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</si>
  <si>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</si>
  <si>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</si>
  <si>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</si>
  <si>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</si>
  <si>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</si>
  <si>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</si>
  <si>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</si>
  <si>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</si>
  <si>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</si>
  <si>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</si>
  <si>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</si>
  <si>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</si>
  <si>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</si>
  <si>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</si>
  <si>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</si>
  <si>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</si>
  <si>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</si>
  <si>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</si>
  <si>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</si>
  <si>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</si>
  <si>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</si>
  <si>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</si>
  <si>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</si>
  <si>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</si>
  <si>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</si>
  <si>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</si>
  <si>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</si>
  <si>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</si>
  <si>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</si>
  <si>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</si>
  <si>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</si>
  <si>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</si>
  <si>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</si>
  <si>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</si>
  <si>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</si>
  <si>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</si>
  <si>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</si>
  <si>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</si>
  <si>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</si>
  <si>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</si>
  <si>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</si>
  <si>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</si>
  <si>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</si>
  <si>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</si>
  <si>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</si>
  <si>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</si>
  <si>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</si>
  <si>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</si>
  <si>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</si>
  <si>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</si>
  <si>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</si>
  <si>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</si>
  <si>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</si>
  <si>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</si>
  <si>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</si>
  <si>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</si>
  <si>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</si>
  <si>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</si>
  <si>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</si>
  <si>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</si>
  <si>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</si>
  <si>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</si>
  <si>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</si>
  <si>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</si>
  <si>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</si>
  <si>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</si>
  <si>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</si>
  <si>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</si>
  <si>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</si>
  <si>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</si>
  <si>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</si>
  <si>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</si>
  <si>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</si>
  <si>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</si>
  <si>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</si>
  <si>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</si>
  <si>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</si>
  <si>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</si>
  <si>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</si>
  <si>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</si>
  <si>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</si>
  <si>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</si>
  <si>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</si>
  <si>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</si>
  <si>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</si>
  <si>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</si>
  <si>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</si>
  <si>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</si>
  <si>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</si>
  <si>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</si>
  <si>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</si>
  <si>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</si>
  <si>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</si>
  <si>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</si>
  <si>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</si>
  <si>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</si>
  <si>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</si>
  <si>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</si>
  <si>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</si>
  <si>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</si>
  <si>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</si>
  <si>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</si>
  <si>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</si>
  <si>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</si>
  <si>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</si>
  <si>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</si>
  <si>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</si>
  <si>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</si>
  <si>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</si>
  <si>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</si>
  <si>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</si>
  <si>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</si>
  <si>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</si>
  <si>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</si>
  <si>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</si>
  <si>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</si>
  <si>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</si>
  <si>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</si>
  <si>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</si>
  <si>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</si>
  <si>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</si>
  <si>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</si>
  <si>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</si>
  <si>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</si>
  <si>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</si>
  <si>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</si>
  <si>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</si>
  <si>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</si>
  <si>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</si>
  <si>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</si>
  <si>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</si>
  <si>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</si>
  <si>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</si>
  <si>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</si>
  <si>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</si>
  <si>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</si>
  <si>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</si>
  <si>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</si>
  <si>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</si>
  <si>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</si>
  <si>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</si>
  <si>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</si>
  <si>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</si>
  <si>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</si>
  <si>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</si>
  <si>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</si>
  <si>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</si>
  <si>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</si>
  <si>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</si>
  <si>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</si>
  <si>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</si>
  <si>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</si>
  <si>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</si>
  <si>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</si>
  <si>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</si>
  <si>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</si>
  <si>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</si>
  <si>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</si>
  <si>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</si>
  <si>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</si>
  <si>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</si>
  <si>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</si>
  <si>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</si>
  <si>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</si>
  <si>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</si>
  <si>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</si>
  <si>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</si>
  <si>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</si>
  <si>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</si>
  <si>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</si>
  <si>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</si>
  <si>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</si>
  <si>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</si>
  <si>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</si>
  <si>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</si>
  <si>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</si>
  <si>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</si>
  <si>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</si>
  <si>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</si>
  <si>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</si>
  <si>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</si>
  <si>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</si>
  <si>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</si>
  <si>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</si>
  <si>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</si>
  <si>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</si>
  <si>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</si>
  <si>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</si>
  <si>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</si>
  <si>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</si>
  <si>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</si>
  <si>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</si>
  <si>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</si>
  <si>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</si>
  <si>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</si>
  <si>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</si>
  <si>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</si>
  <si>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</si>
  <si>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</si>
  <si>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</si>
  <si>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</si>
  <si>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</si>
  <si>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</si>
  <si>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</si>
  <si>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</si>
  <si>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</si>
  <si>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</si>
  <si>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</si>
  <si>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</si>
  <si>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</si>
  <si>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</si>
  <si>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</si>
  <si>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</si>
  <si>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</si>
  <si>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</si>
  <si>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</si>
  <si>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</si>
  <si>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</si>
  <si>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</si>
  <si>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</si>
  <si>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</si>
  <si>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</si>
  <si>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</si>
  <si>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</si>
  <si>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</si>
  <si>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</si>
  <si>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</si>
  <si>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</si>
  <si>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</si>
  <si>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</si>
  <si>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</si>
  <si>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</si>
  <si>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</si>
  <si>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</si>
  <si>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</si>
  <si>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</si>
  <si>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</si>
  <si>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</si>
  <si>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</si>
  <si>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</si>
  <si>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</si>
  <si>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</si>
  <si>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</si>
  <si>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</si>
  <si>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</si>
  <si>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</si>
  <si>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</si>
  <si>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</si>
  <si>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</si>
  <si>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</si>
  <si>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</si>
  <si>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</si>
  <si>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</si>
  <si>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</si>
  <si>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</si>
  <si>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</si>
  <si>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</si>
  <si>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</si>
  <si>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</si>
  <si>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</si>
  <si>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</si>
  <si>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</si>
  <si>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</si>
  <si>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</si>
  <si>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</si>
  <si>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</si>
  <si>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</si>
  <si>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</si>
  <si>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</si>
  <si>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</si>
  <si>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</si>
  <si>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</si>
  <si>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</si>
  <si>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</si>
  <si>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</si>
  <si>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</si>
  <si>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</si>
  <si>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</si>
  <si>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</si>
  <si>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</si>
  <si>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</si>
  <si>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</si>
  <si>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</si>
  <si>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</si>
  <si>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</si>
  <si>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</si>
  <si>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</si>
  <si>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</si>
  <si>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</si>
  <si>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</si>
  <si>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</si>
  <si>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</si>
  <si>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</si>
  <si>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</si>
  <si>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</si>
  <si>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</si>
  <si>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</si>
  <si>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</si>
  <si>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</si>
  <si>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</si>
  <si>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</si>
  <si>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</si>
  <si>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</si>
  <si>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</si>
  <si>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</si>
  <si>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</si>
  <si>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</si>
  <si>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</si>
  <si>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</si>
  <si>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</si>
  <si>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</si>
  <si>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</si>
  <si>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</si>
  <si>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</si>
  <si>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</si>
  <si>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</si>
  <si>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</si>
  <si>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</si>
  <si>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</si>
  <si>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</si>
  <si>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</si>
  <si>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</si>
  <si>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</si>
  <si>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</si>
  <si>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</si>
  <si>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</si>
  <si>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</si>
  <si>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</si>
  <si>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</si>
  <si>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</si>
  <si>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</si>
  <si>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</si>
  <si>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</si>
  <si>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</si>
  <si>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</si>
  <si>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</si>
  <si>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</si>
  <si>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</si>
  <si>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</si>
  <si>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</si>
  <si>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</si>
  <si>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</si>
  <si>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</si>
  <si>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</si>
  <si>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</si>
  <si>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</si>
  <si>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</si>
  <si>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</si>
  <si>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</si>
  <si>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</si>
  <si>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</si>
  <si>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</si>
  <si>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</si>
  <si>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</si>
  <si>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</si>
  <si>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</si>
  <si>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</si>
  <si>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</si>
  <si>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</si>
  <si>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</si>
  <si>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</si>
  <si>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</si>
  <si>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</si>
  <si>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</si>
  <si>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</si>
  <si>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</si>
  <si>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</si>
  <si>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</si>
  <si>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</si>
  <si>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</si>
  <si>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</si>
  <si>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</si>
  <si>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</si>
  <si>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</si>
  <si>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</si>
  <si>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</si>
  <si>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</si>
  <si>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</si>
  <si>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</si>
  <si>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</si>
  <si>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</si>
  <si>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</si>
  <si>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</si>
  <si>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</si>
  <si>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</si>
  <si>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</si>
  <si>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</si>
  <si>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</si>
  <si>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</si>
  <si>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</si>
  <si>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</si>
  <si>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</si>
  <si>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</si>
  <si>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</si>
  <si>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</si>
  <si>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</si>
  <si>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</si>
  <si>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</si>
  <si>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</si>
  <si>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</si>
  <si>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</si>
  <si>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</si>
  <si>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</si>
  <si>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</si>
  <si>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</si>
  <si>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</si>
  <si>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</si>
  <si>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</si>
  <si>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</si>
  <si>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</si>
  <si>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</si>
  <si>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</si>
  <si>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</si>
  <si>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</si>
  <si>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</si>
  <si>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</si>
  <si>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</si>
  <si>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</si>
  <si>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</si>
  <si>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</si>
  <si>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</si>
  <si>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</si>
  <si>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</si>
  <si>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</si>
  <si>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</si>
  <si>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</si>
  <si>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</si>
  <si>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</si>
  <si>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</si>
  <si>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</si>
  <si>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</si>
  <si>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</si>
  <si>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</si>
  <si>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</si>
  <si>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</si>
  <si>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</si>
  <si>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</si>
  <si>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</si>
  <si>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</si>
  <si>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</si>
  <si>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</si>
  <si>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</si>
  <si>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</si>
  <si>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</si>
  <si>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</si>
  <si>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</si>
  <si>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</si>
  <si>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</si>
  <si>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</si>
  <si>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</si>
  <si>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</si>
  <si>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</si>
  <si>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</si>
  <si>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</si>
  <si>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</si>
  <si>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</si>
  <si>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</si>
  <si>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</si>
  <si>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</si>
  <si>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</si>
  <si>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</si>
  <si>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</si>
  <si>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</si>
  <si>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</si>
  <si>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</si>
  <si>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</si>
  <si>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</si>
  <si>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</si>
  <si>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</si>
  <si>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</si>
  <si>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</si>
  <si>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</si>
  <si>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</si>
  <si>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</si>
  <si>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</si>
  <si>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</si>
  <si>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</si>
  <si>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</si>
  <si>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</si>
  <si>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</si>
  <si>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</si>
  <si>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</si>
  <si>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</si>
  <si>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</si>
  <si>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</si>
  <si>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</si>
  <si>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</si>
  <si>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</si>
  <si>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</si>
  <si>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</si>
  <si>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</si>
  <si>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</si>
  <si>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</si>
  <si>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</si>
  <si>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</si>
  <si>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</si>
  <si>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</si>
  <si>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</si>
  <si>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</si>
  <si>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</si>
  <si>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</si>
  <si>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</si>
  <si>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</si>
  <si>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</si>
  <si>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</si>
  <si>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</si>
  <si>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</si>
  <si>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</si>
  <si>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</si>
  <si>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</si>
  <si>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</si>
  <si>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</si>
  <si>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</si>
  <si>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</si>
  <si>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</si>
  <si>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</si>
  <si>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</si>
  <si>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</si>
  <si>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</si>
  <si>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</si>
  <si>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</si>
  <si>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</si>
  <si>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</si>
  <si>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</si>
  <si>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</si>
  <si>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</si>
  <si>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</si>
  <si>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</si>
  <si>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</si>
  <si>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</si>
  <si>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</si>
  <si>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</si>
  <si>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</si>
  <si>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</si>
  <si>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</si>
  <si>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</si>
  <si>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</si>
  <si>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</si>
  <si>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</si>
  <si>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</si>
  <si>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</si>
  <si>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</si>
  <si>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</si>
  <si>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</si>
  <si>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</si>
  <si>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</si>
  <si>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</si>
  <si>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</si>
  <si>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</si>
  <si>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</si>
  <si>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</si>
  <si>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</si>
  <si>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</si>
  <si>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</si>
  <si>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</si>
  <si>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</si>
  <si>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</si>
  <si>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</si>
  <si>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</si>
  <si>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</si>
  <si>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</si>
  <si>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</si>
  <si>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</si>
  <si>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</si>
  <si>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</si>
  <si>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</si>
  <si>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</si>
  <si>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</si>
  <si>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</si>
  <si>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</si>
  <si>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</si>
  <si>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</si>
  <si>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</si>
  <si>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</si>
  <si>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</si>
  <si>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</si>
  <si>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</si>
  <si>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</si>
  <si>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</si>
  <si>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</si>
  <si>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</si>
  <si>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</si>
  <si>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</si>
  <si>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</si>
  <si>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</si>
  <si>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</si>
  <si>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</si>
  <si>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</si>
  <si>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</si>
  <si>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</si>
  <si>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</si>
  <si>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</si>
  <si>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</si>
  <si>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</si>
  <si>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</si>
  <si>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</si>
  <si>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</si>
  <si>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</si>
  <si>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</si>
  <si>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</si>
  <si>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</si>
  <si>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</si>
  <si>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</si>
  <si>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</si>
  <si>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</si>
  <si>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</si>
  <si>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</si>
  <si>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</si>
  <si>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</si>
  <si>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</si>
  <si>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</si>
  <si>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</si>
  <si>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</si>
  <si>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</si>
  <si>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</si>
  <si>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</si>
  <si>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</si>
  <si>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</si>
  <si>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</si>
  <si>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</si>
  <si>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</si>
  <si>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</si>
  <si>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</si>
  <si>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</si>
  <si>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</si>
  <si>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</si>
  <si>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</si>
  <si>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</si>
  <si>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</si>
  <si>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</si>
  <si>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</si>
  <si>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</si>
  <si>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</si>
  <si>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</si>
  <si>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</si>
  <si>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</si>
  <si>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</si>
  <si>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</si>
  <si>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</si>
  <si>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</si>
  <si>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</si>
  <si>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</si>
  <si>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</si>
  <si>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</si>
  <si>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</si>
  <si>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</si>
  <si>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</si>
  <si>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</si>
  <si>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</si>
  <si>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</si>
  <si>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</si>
  <si>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</si>
  <si>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</si>
  <si>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</si>
  <si>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</si>
  <si>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</si>
  <si>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</si>
  <si>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</si>
  <si>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</si>
  <si>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</si>
  <si>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</si>
  <si>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</si>
  <si>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</si>
  <si>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</si>
  <si>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</si>
  <si>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</si>
  <si>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</si>
  <si>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</si>
  <si>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</si>
  <si>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</si>
  <si>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</si>
  <si>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</si>
  <si>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</si>
  <si>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</si>
  <si>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</si>
  <si>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</si>
  <si>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</si>
  <si>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</si>
  <si>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</si>
  <si>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</si>
  <si>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</si>
  <si>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</si>
  <si>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</si>
  <si>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</si>
  <si>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</si>
  <si>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</si>
  <si>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</si>
  <si>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</si>
  <si>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</si>
  <si>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</si>
  <si>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</si>
  <si>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</si>
  <si>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</si>
  <si>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</si>
  <si>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</si>
  <si>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</si>
  <si>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</si>
  <si>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</si>
  <si>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</si>
  <si>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</si>
  <si>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</si>
  <si>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</si>
  <si>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</si>
  <si>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</si>
  <si>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</si>
  <si>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</si>
  <si>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</si>
  <si>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</si>
  <si>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</si>
  <si>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</si>
  <si>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</si>
  <si>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</si>
  <si>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</si>
  <si>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</si>
  <si>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</si>
  <si>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</si>
  <si>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</si>
  <si>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</si>
  <si>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</si>
  <si>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</si>
  <si>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</si>
  <si>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</si>
  <si>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</si>
  <si>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</si>
  <si>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</si>
  <si>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</si>
  <si>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</si>
  <si>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</si>
  <si>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</si>
  <si>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</si>
  <si>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</si>
  <si>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</si>
  <si>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</si>
  <si>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</si>
  <si>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</si>
  <si>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</si>
  <si>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</si>
  <si>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</si>
  <si>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</si>
  <si>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</si>
  <si>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</si>
  <si>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</si>
  <si>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</si>
  <si>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</si>
  <si>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</si>
  <si>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</si>
  <si>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</si>
  <si>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</si>
  <si>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</si>
  <si>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</si>
  <si>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</si>
  <si>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</si>
  <si>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</si>
  <si>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</si>
  <si>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</si>
  <si>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</si>
  <si>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</si>
  <si>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</si>
  <si>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</si>
  <si>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</si>
  <si>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</si>
  <si>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</si>
  <si>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</si>
  <si>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</si>
  <si>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</si>
  <si>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</si>
  <si>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</si>
  <si>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</si>
  <si>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</si>
  <si>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</si>
  <si>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</si>
  <si>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</si>
  <si>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</si>
  <si>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</si>
  <si>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</si>
  <si>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</si>
  <si>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</si>
  <si>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</si>
  <si>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</si>
  <si>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</si>
  <si>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</si>
  <si>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</si>
  <si>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</si>
  <si>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</si>
  <si>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</si>
  <si>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</si>
  <si>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</si>
  <si>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</si>
  <si>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</si>
  <si>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</si>
  <si>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</si>
  <si>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</si>
  <si>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</si>
  <si>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</si>
  <si>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</si>
  <si>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</si>
  <si>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</si>
  <si>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</si>
  <si>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</si>
  <si>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</si>
  <si>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</si>
  <si>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</si>
  <si>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</si>
  <si>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</si>
  <si>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</si>
  <si>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</si>
  <si>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</si>
  <si>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</si>
  <si>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</si>
  <si>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</si>
  <si>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</si>
  <si>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</si>
  <si>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</si>
  <si>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</si>
  <si>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</si>
  <si>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</si>
  <si>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</si>
  <si>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</si>
  <si>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</si>
  <si>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</si>
  <si>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</si>
  <si>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</si>
  <si>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</si>
  <si>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</si>
  <si>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</si>
  <si>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</si>
  <si>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</si>
  <si>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</si>
  <si>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</si>
  <si>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</si>
  <si>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</si>
  <si>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</si>
  <si>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</si>
  <si>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</si>
  <si>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</si>
  <si>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</si>
  <si>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</si>
  <si>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</si>
  <si>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</si>
  <si>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</si>
  <si>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</si>
  <si>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</si>
  <si>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</si>
  <si>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</si>
  <si>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</si>
  <si>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</si>
  <si>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</si>
  <si>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</si>
  <si>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</si>
  <si>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</si>
  <si>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</si>
  <si>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</si>
  <si>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</si>
  <si>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</si>
  <si>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</si>
  <si>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</si>
  <si>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</si>
  <si>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</si>
  <si>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</si>
  <si>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</si>
  <si>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</si>
  <si>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</si>
  <si>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</si>
  <si>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</si>
  <si>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</si>
  <si>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</si>
  <si>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</si>
  <si>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</si>
  <si>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</si>
  <si>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</si>
  <si>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</si>
  <si>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</si>
  <si>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</si>
  <si>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</si>
  <si>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</si>
  <si>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</si>
  <si>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</si>
  <si>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</si>
  <si>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</si>
  <si>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</si>
  <si>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</si>
  <si>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</si>
  <si>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</si>
  <si>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</si>
  <si>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</si>
  <si>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</si>
  <si>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</si>
  <si>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</si>
  <si>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</si>
  <si>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</si>
  <si>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</si>
  <si>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</si>
  <si>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</si>
  <si>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</si>
  <si>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</si>
  <si>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</si>
  <si>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</si>
  <si>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</si>
  <si>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</si>
  <si>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</si>
  <si>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</si>
  <si>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</si>
  <si>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</si>
  <si>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</si>
  <si>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</si>
  <si>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</si>
  <si>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</si>
  <si>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</si>
  <si>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</si>
  <si>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</si>
  <si>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</si>
  <si>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</si>
  <si>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</si>
  <si>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</si>
  <si>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</si>
  <si>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</si>
  <si>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</si>
  <si>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</si>
  <si>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</si>
  <si>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</si>
  <si>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</si>
  <si>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</si>
  <si>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</si>
  <si>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</si>
  <si>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</si>
  <si>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</si>
  <si>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</si>
  <si>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</si>
  <si>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</si>
  <si>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</si>
  <si>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</si>
  <si>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</si>
  <si>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</si>
  <si>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</si>
  <si>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</si>
  <si>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</si>
  <si>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</si>
  <si>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</si>
  <si>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</si>
  <si>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</si>
  <si>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</si>
  <si>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</si>
  <si>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</si>
  <si>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</si>
  <si>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</si>
  <si>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</si>
  <si>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</si>
  <si>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</si>
  <si>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</si>
  <si>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</si>
  <si>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</si>
  <si>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</si>
  <si>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</si>
  <si>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</si>
  <si>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</si>
  <si>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</si>
  <si>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</si>
  <si>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</si>
  <si>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</si>
  <si>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</si>
  <si>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</si>
  <si>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</si>
  <si>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</si>
  <si>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</si>
  <si>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</si>
  <si>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</si>
  <si>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</si>
  <si>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</si>
  <si>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</si>
  <si>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</si>
  <si>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</si>
  <si>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</si>
  <si>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</si>
  <si>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</si>
  <si>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</si>
  <si>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</si>
  <si>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</si>
  <si>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</si>
  <si>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</si>
  <si>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</si>
  <si>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</si>
  <si>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</si>
  <si>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</si>
  <si>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</si>
  <si>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</si>
  <si>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</si>
  <si>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</si>
  <si>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</si>
  <si>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</si>
  <si>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</si>
  <si>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</si>
  <si>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</si>
  <si>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</si>
  <si>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</si>
  <si>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</si>
  <si>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</si>
  <si>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</si>
  <si>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</si>
  <si>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</si>
  <si>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</si>
  <si>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</si>
  <si>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</si>
  <si>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</si>
  <si>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</si>
  <si>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</si>
  <si>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</si>
  <si>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</si>
  <si>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</si>
  <si>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</si>
  <si>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</si>
  <si>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</si>
  <si>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</si>
  <si>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</si>
  <si>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</si>
  <si>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</si>
  <si>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</si>
  <si>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</si>
  <si>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</si>
  <si>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</si>
  <si>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</si>
  <si>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</si>
  <si>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</si>
  <si>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</si>
  <si>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</si>
  <si>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</si>
  <si>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</si>
  <si>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</si>
  <si>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</si>
  <si>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</si>
  <si>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</si>
  <si>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</si>
  <si>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</si>
  <si>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</si>
  <si>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</si>
  <si>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</si>
  <si>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</si>
  <si>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</si>
  <si>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</si>
  <si>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</si>
  <si>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</si>
  <si>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</si>
  <si>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</si>
  <si>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</si>
  <si>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</si>
  <si>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</si>
  <si>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</si>
  <si>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</si>
  <si>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</si>
  <si>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</si>
  <si>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</si>
  <si>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</si>
  <si>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</si>
  <si>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</si>
  <si>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</si>
  <si>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</si>
  <si>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</si>
  <si>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</si>
  <si>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</si>
  <si>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</si>
  <si>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</si>
  <si>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</si>
  <si>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</si>
  <si>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</si>
  <si>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</si>
  <si>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</si>
  <si>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</si>
  <si>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</si>
  <si>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</si>
  <si>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</si>
  <si>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</si>
  <si>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</si>
  <si>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</si>
  <si>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</si>
  <si>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</si>
  <si>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</si>
  <si>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</si>
  <si>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</si>
  <si>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</si>
  <si>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</si>
  <si>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</si>
  <si>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</si>
  <si>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</si>
  <si>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</si>
  <si>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</si>
  <si>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</si>
  <si>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</si>
  <si>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</si>
  <si>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</si>
  <si>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</si>
  <si>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</si>
  <si>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</si>
  <si>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</si>
  <si>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</si>
  <si>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</si>
  <si>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</si>
  <si>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</si>
  <si>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</si>
  <si>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</si>
  <si>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</si>
  <si>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</si>
  <si>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</si>
  <si>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</si>
  <si>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</si>
  <si>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</si>
  <si>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</si>
  <si>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</si>
  <si>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</si>
  <si>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</si>
  <si>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</si>
  <si>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</si>
  <si>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</si>
  <si>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</si>
  <si>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</si>
  <si>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</si>
  <si>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</si>
  <si>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</si>
  <si>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</si>
  <si>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</si>
  <si>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</si>
  <si>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</si>
  <si>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</si>
  <si>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</si>
  <si>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</si>
  <si>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</si>
  <si>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</si>
  <si>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</si>
  <si>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</si>
  <si>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</si>
  <si>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</si>
  <si>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</si>
  <si>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</si>
  <si>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</si>
  <si>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</si>
  <si>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</si>
  <si>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</si>
  <si>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</si>
  <si>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</si>
  <si>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</si>
  <si>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</si>
  <si>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</si>
  <si>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</si>
  <si>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</si>
  <si>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</si>
  <si>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</si>
  <si>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</si>
  <si>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</si>
  <si>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</si>
  <si>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</si>
  <si>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</si>
  <si>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</si>
  <si>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</si>
  <si>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</si>
  <si>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</si>
  <si>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</si>
  <si>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</si>
  <si>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</si>
  <si>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</si>
  <si>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</si>
  <si>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</si>
  <si>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</si>
  <si>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</si>
  <si>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</si>
  <si>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</si>
  <si>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</si>
  <si>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</si>
  <si>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</si>
  <si>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</si>
  <si>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</si>
  <si>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</si>
  <si>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</si>
  <si>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</si>
  <si>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</si>
  <si>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</si>
  <si>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</si>
  <si>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</si>
  <si>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</si>
  <si>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</si>
  <si>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</si>
  <si>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</si>
  <si>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</si>
  <si>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</si>
  <si>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</si>
  <si>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</si>
  <si>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</si>
  <si>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</si>
  <si>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</si>
  <si>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</si>
  <si>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</si>
  <si>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</si>
  <si>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</si>
  <si>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</si>
  <si>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</si>
  <si>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</si>
  <si>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</si>
  <si>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</si>
  <si>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</si>
  <si>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</si>
  <si>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</si>
  <si>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</si>
  <si>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</si>
  <si>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</si>
  <si>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</si>
  <si>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</si>
  <si>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</si>
  <si>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</si>
  <si>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</si>
  <si>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</si>
  <si>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</si>
  <si>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</si>
  <si>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</si>
  <si>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</si>
  <si>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</si>
  <si>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</si>
  <si>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</si>
  <si>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</si>
  <si>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</si>
  <si>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</si>
  <si>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</si>
  <si>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</si>
  <si>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</si>
  <si>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</si>
  <si>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</si>
  <si>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</si>
  <si>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</si>
  <si>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</si>
  <si>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</si>
  <si>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</si>
  <si>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</si>
  <si>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</si>
  <si>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</si>
  <si>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</si>
  <si>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</si>
  <si>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</si>
  <si>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</si>
  <si>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</si>
  <si>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</si>
  <si>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</si>
  <si>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</si>
  <si>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</si>
  <si>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</si>
  <si>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</si>
  <si>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</si>
  <si>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</si>
  <si>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</si>
  <si>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</si>
  <si>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</si>
  <si>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</si>
  <si>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</si>
  <si>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</si>
  <si>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</si>
  <si>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</si>
  <si>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</si>
  <si>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</si>
  <si>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</si>
  <si>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</si>
  <si>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</si>
  <si>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</si>
  <si>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</si>
  <si>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</si>
  <si>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</si>
  <si>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</si>
  <si>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</si>
  <si>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</si>
  <si>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</si>
  <si>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</si>
  <si>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</si>
  <si>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</si>
  <si>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</si>
  <si>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</si>
  <si>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</si>
  <si>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</si>
  <si>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</si>
  <si>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</si>
  <si>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</si>
  <si>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</si>
  <si>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</si>
  <si>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</si>
  <si>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</si>
  <si>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</si>
  <si>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</si>
  <si>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</si>
  <si>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</si>
  <si>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</si>
  <si>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</si>
  <si>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</si>
  <si>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</si>
  <si>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</si>
  <si>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</si>
  <si>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</si>
  <si>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</si>
  <si>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</si>
  <si>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</si>
  <si>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</si>
  <si>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</si>
  <si>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</si>
  <si>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</si>
  <si>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</si>
  <si>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</si>
  <si>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</si>
  <si>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</si>
  <si>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</si>
  <si>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</si>
  <si>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</si>
  <si>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</si>
  <si>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</si>
  <si>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</si>
  <si>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</si>
  <si>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</si>
  <si>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</si>
  <si>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</si>
  <si>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</si>
  <si>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</si>
  <si>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</si>
  <si>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</si>
  <si>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</si>
  <si>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</si>
  <si>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</si>
  <si>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</si>
  <si>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</si>
  <si>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</si>
  <si>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</si>
  <si>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</si>
  <si>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</si>
  <si>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</si>
  <si>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</si>
  <si>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</si>
  <si>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</si>
  <si>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</si>
  <si>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</si>
  <si>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</si>
  <si>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</si>
  <si>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</si>
  <si>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</si>
  <si>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</si>
  <si>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</si>
  <si>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</si>
  <si>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</si>
  <si>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</si>
  <si>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</si>
  <si>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</si>
  <si>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</si>
  <si>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</si>
  <si>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</si>
  <si>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</si>
  <si>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</si>
  <si>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</si>
  <si>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</si>
  <si>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</si>
  <si>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</si>
  <si>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</si>
  <si>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</si>
  <si>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</si>
  <si>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</si>
  <si>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</si>
  <si>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</si>
  <si>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</si>
  <si>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</si>
  <si>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</si>
  <si>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</si>
  <si>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</si>
  <si>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</si>
  <si>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</si>
  <si>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</si>
  <si>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</si>
  <si>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</si>
  <si>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</si>
  <si>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</si>
  <si>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</si>
  <si>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</si>
  <si>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</si>
  <si>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</si>
  <si>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</si>
  <si>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</si>
  <si>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</si>
  <si>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</si>
  <si>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</si>
  <si>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</si>
  <si>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</si>
  <si>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</si>
  <si>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</si>
  <si>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</si>
  <si>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</si>
  <si>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</si>
  <si>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</si>
  <si>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</si>
  <si>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</si>
  <si>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</si>
  <si>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</si>
  <si>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</si>
  <si>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</si>
  <si>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</si>
  <si>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</si>
  <si>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</si>
  <si>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</si>
  <si>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</si>
  <si>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</si>
  <si>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</si>
  <si>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</si>
  <si>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</si>
  <si>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</si>
  <si>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</si>
  <si>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</si>
  <si>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</si>
  <si>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</si>
  <si>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</si>
  <si>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</si>
  <si>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</si>
  <si>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</si>
  <si>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</si>
  <si>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</si>
  <si>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</si>
  <si>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</si>
  <si>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</si>
  <si>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</si>
  <si>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</si>
  <si>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</si>
  <si>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</si>
  <si>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</si>
  <si>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</si>
  <si>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</si>
  <si>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</si>
  <si>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</si>
  <si>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</si>
  <si>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</si>
  <si>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</si>
  <si>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</si>
  <si>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</si>
  <si>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</si>
  <si>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</si>
  <si>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</si>
  <si>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</si>
  <si>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</si>
  <si>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</si>
  <si>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</si>
  <si>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</si>
  <si>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</si>
  <si>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</si>
  <si>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</si>
  <si>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</si>
  <si>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</si>
  <si>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</si>
  <si>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</si>
  <si>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</si>
  <si>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</si>
  <si>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</si>
  <si>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</si>
  <si>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</si>
  <si>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</si>
  <si>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</si>
  <si>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</si>
  <si>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</si>
  <si>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</si>
  <si>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</si>
  <si>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</si>
  <si>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</si>
  <si>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</si>
  <si>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</si>
  <si>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</si>
  <si>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</si>
  <si>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</si>
  <si>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</si>
  <si>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</si>
  <si>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</si>
  <si>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</si>
  <si>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</si>
  <si>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</si>
  <si>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</si>
  <si>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</si>
  <si>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</si>
  <si>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</si>
  <si>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</si>
  <si>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</si>
  <si>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</si>
  <si>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</si>
  <si>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</si>
  <si>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</si>
  <si>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</si>
  <si>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</si>
  <si>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</si>
  <si>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</si>
  <si>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</si>
  <si>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</si>
  <si>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</si>
  <si>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</si>
  <si>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</si>
  <si>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</si>
  <si>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</si>
  <si>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</si>
  <si>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</si>
  <si>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</si>
  <si>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</si>
  <si>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</si>
  <si>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</si>
  <si>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</si>
  <si>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</si>
  <si>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</si>
  <si>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</si>
  <si>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</si>
  <si>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</si>
  <si>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</si>
  <si>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</si>
  <si>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</si>
  <si>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</si>
  <si>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</si>
  <si>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</si>
  <si>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</si>
  <si>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</si>
  <si>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</si>
  <si>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</si>
  <si>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</si>
  <si>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</si>
  <si>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</si>
  <si>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</si>
  <si>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</si>
  <si>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</si>
  <si>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</si>
  <si>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</si>
  <si>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</si>
  <si>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</si>
  <si>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</si>
  <si>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</si>
  <si>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</si>
  <si>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</si>
  <si>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</si>
  <si>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</si>
  <si>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</si>
  <si>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</si>
  <si>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</si>
  <si>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</si>
  <si>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</si>
  <si>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</si>
  <si>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</si>
  <si>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</si>
  <si>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</si>
  <si>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</si>
  <si>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</si>
  <si>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</si>
  <si>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</si>
  <si>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</si>
  <si>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</si>
  <si>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</si>
  <si>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</si>
  <si>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</si>
  <si>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</si>
  <si>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</si>
  <si>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</si>
  <si>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</si>
  <si>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</si>
  <si>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</si>
  <si>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</si>
  <si>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</si>
  <si>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</si>
  <si>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</si>
  <si>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</si>
  <si>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</si>
  <si>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</si>
  <si>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</si>
  <si>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</si>
  <si>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</si>
  <si>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</si>
  <si>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</si>
  <si>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</si>
  <si>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</si>
  <si>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</si>
  <si>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</si>
  <si>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</si>
  <si>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</si>
  <si>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</si>
  <si>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</si>
  <si>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</si>
  <si>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</si>
  <si>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</si>
  <si>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</si>
  <si>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</si>
  <si>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</si>
  <si>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</si>
  <si>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</si>
  <si>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</si>
  <si>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</si>
  <si>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</si>
  <si>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</si>
  <si>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</si>
  <si>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</si>
  <si>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</si>
  <si>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</si>
  <si>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</si>
  <si>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</si>
  <si>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</si>
  <si>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</si>
  <si>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</si>
  <si>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</si>
  <si>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</si>
  <si>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</si>
  <si>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</si>
  <si>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</si>
  <si>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</si>
  <si>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</si>
  <si>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</si>
  <si>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</si>
  <si>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</si>
  <si>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</si>
  <si>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</si>
  <si>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</si>
  <si>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</si>
  <si>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</si>
  <si>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</si>
  <si>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</si>
  <si>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</si>
  <si>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</si>
  <si>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</si>
  <si>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</si>
  <si>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</si>
  <si>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</si>
  <si>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</si>
  <si>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</si>
  <si>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</si>
  <si>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</si>
  <si>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</si>
  <si>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</si>
  <si>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</si>
  <si>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</si>
  <si>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</si>
  <si>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</si>
  <si>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</si>
  <si>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</si>
  <si>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</si>
  <si>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</si>
  <si>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</si>
  <si>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</si>
  <si>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</si>
  <si>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</si>
  <si>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</si>
  <si>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</si>
  <si>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</si>
  <si>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</si>
  <si>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</si>
  <si>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</si>
  <si>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</si>
  <si>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</si>
  <si>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</si>
  <si>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</si>
  <si>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</si>
  <si>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</si>
  <si>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</si>
  <si>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</si>
  <si>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</si>
  <si>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</si>
  <si>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</si>
  <si>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</si>
  <si>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</si>
  <si>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</si>
  <si>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</si>
  <si>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</si>
  <si>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</si>
  <si>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</si>
  <si>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</si>
  <si>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</si>
  <si>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</si>
  <si>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</si>
  <si>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</si>
  <si>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</si>
  <si>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</si>
  <si>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</si>
  <si>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</si>
  <si>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</si>
  <si>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</si>
  <si>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</si>
  <si>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</si>
  <si>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</si>
  <si>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</si>
  <si>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</si>
  <si>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</si>
  <si>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</si>
  <si>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</si>
  <si>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</si>
  <si>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</si>
  <si>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</si>
  <si>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</si>
  <si>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</si>
  <si>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</si>
  <si>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</si>
  <si>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</si>
  <si>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</si>
  <si>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</si>
  <si>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</si>
  <si>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</si>
  <si>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</si>
  <si>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</si>
  <si>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</si>
  <si>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</si>
  <si>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</si>
  <si>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</si>
  <si>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</si>
  <si>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</si>
  <si>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</si>
  <si>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</si>
  <si>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</si>
  <si>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</si>
  <si>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</si>
  <si>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</si>
  <si>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</si>
  <si>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</si>
  <si>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</si>
  <si>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</si>
  <si>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</si>
  <si>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</si>
  <si>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</si>
  <si>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</si>
  <si>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</si>
  <si>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</si>
  <si>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</si>
  <si>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</si>
  <si>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</si>
  <si>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</si>
  <si>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</si>
  <si>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</si>
  <si>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</si>
  <si>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</si>
  <si>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</si>
  <si>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</si>
  <si>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</si>
  <si>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</si>
  <si>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</si>
  <si>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</si>
  <si>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</si>
  <si>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</si>
  <si>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</si>
  <si>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</si>
  <si>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</si>
  <si>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</si>
  <si>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</si>
  <si>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</si>
  <si>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</si>
  <si>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</si>
  <si>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</si>
  <si>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</si>
  <si>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</si>
  <si>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</si>
  <si>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</si>
  <si>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</si>
  <si>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</si>
  <si>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</si>
  <si>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</si>
  <si>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</si>
  <si>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</si>
  <si>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</si>
  <si>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</si>
  <si>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</si>
  <si>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</si>
  <si>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</si>
  <si>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</si>
  <si>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</si>
  <si>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</si>
  <si>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</si>
  <si>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</si>
  <si>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</si>
  <si>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</si>
  <si>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</si>
  <si>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</si>
  <si>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</si>
  <si>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</si>
  <si>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</si>
  <si>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</si>
  <si>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</si>
  <si>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</si>
  <si>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</si>
  <si>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</si>
  <si>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</si>
  <si>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</si>
  <si>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</si>
  <si>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</si>
  <si>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</si>
  <si>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</si>
  <si>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</si>
  <si>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</si>
  <si>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</si>
  <si>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</si>
  <si>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</si>
  <si>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</si>
  <si>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</si>
  <si>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</si>
  <si>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</si>
  <si>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</si>
  <si>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</si>
  <si>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</si>
  <si>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</si>
  <si>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</si>
  <si>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</si>
  <si>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</si>
  <si>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</si>
  <si>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</si>
  <si>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</si>
  <si>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</si>
  <si>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</si>
  <si>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</si>
  <si>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</si>
  <si>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</si>
  <si>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</si>
  <si>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</si>
  <si>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</si>
  <si>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</si>
  <si>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</si>
  <si>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</si>
  <si>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</si>
  <si>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</si>
  <si>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</si>
  <si>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</si>
  <si>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</si>
  <si>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</si>
  <si>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</si>
  <si>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</si>
  <si>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</si>
  <si>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</si>
  <si>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</si>
  <si>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</si>
  <si>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</si>
  <si>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</si>
  <si>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</si>
  <si>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</si>
  <si>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</si>
  <si>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</si>
  <si>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</si>
  <si>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</si>
  <si>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</si>
  <si>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</si>
  <si>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</si>
  <si>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</si>
  <si>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</si>
  <si>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</si>
  <si>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</si>
  <si>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</si>
  <si>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</si>
  <si>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</si>
  <si>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</si>
  <si>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</si>
  <si>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</si>
  <si>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</si>
  <si>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</si>
  <si>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</si>
  <si>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</si>
  <si>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</si>
  <si>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</si>
  <si>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</si>
  <si>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</si>
  <si>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</si>
  <si>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</si>
  <si>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</si>
  <si>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</si>
  <si>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</si>
  <si>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</si>
  <si>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</si>
  <si>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</si>
  <si>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</si>
  <si>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</si>
  <si>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</si>
  <si>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</si>
  <si>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</si>
  <si>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</si>
  <si>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</si>
  <si>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</si>
  <si>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</si>
  <si>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</si>
  <si>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</si>
  <si>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</si>
  <si>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</si>
  <si>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</si>
  <si>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</si>
  <si>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</si>
  <si>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</si>
  <si>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</si>
  <si>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</si>
  <si>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</si>
  <si>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</si>
  <si>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</si>
  <si>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</si>
  <si>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</si>
  <si>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</si>
  <si>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</si>
  <si>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</si>
  <si>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</si>
  <si>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</si>
  <si>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</si>
  <si>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</si>
  <si>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</si>
  <si>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</si>
  <si>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</si>
  <si>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</si>
  <si>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</si>
  <si>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</si>
  <si>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</si>
  <si>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</si>
  <si>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</si>
  <si>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</si>
  <si>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</si>
  <si>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</si>
  <si>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</si>
  <si>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</si>
  <si>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</si>
  <si>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</si>
  <si>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</si>
  <si>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</si>
  <si>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</si>
  <si>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</si>
  <si>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</si>
  <si>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</si>
  <si>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</si>
  <si>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</si>
  <si>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</si>
  <si>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</si>
  <si>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</si>
  <si>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</si>
  <si>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</si>
  <si>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</si>
  <si>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</si>
  <si>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</si>
  <si>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</si>
  <si>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</si>
  <si>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</si>
  <si>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</si>
  <si>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</si>
  <si>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</si>
  <si>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</si>
  <si>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</si>
  <si>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</si>
  <si>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</si>
  <si>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</si>
  <si>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</si>
  <si>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</si>
  <si>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</si>
  <si>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</si>
  <si>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</si>
  <si>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</si>
  <si>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</si>
  <si>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</si>
  <si>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</si>
  <si>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</si>
  <si>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</si>
  <si>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</si>
  <si>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</si>
  <si>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</si>
  <si>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</si>
  <si>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</si>
  <si>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</si>
  <si>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</si>
  <si>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</si>
  <si>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</si>
  <si>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</si>
  <si>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</si>
  <si>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</si>
  <si>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</si>
  <si>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</si>
  <si>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</si>
  <si>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</si>
  <si>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</si>
  <si>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</si>
  <si>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</si>
  <si>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</si>
  <si>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</si>
  <si>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</si>
  <si>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</si>
  <si>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</si>
  <si>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</si>
  <si>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</si>
  <si>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</si>
  <si>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</si>
  <si>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</si>
  <si>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</si>
  <si>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</si>
  <si>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</si>
  <si>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</si>
  <si>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</si>
  <si>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</si>
  <si>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</si>
  <si>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</si>
  <si>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</si>
  <si>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</si>
  <si>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</si>
  <si>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</si>
  <si>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</si>
  <si>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</si>
  <si>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</si>
  <si>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</si>
  <si>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</si>
  <si>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</si>
  <si>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</si>
  <si>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</si>
  <si>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</si>
  <si>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</si>
  <si>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</si>
  <si>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</si>
  <si>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</si>
  <si>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</si>
  <si>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</si>
  <si>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</si>
  <si>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</si>
  <si>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</si>
  <si>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</si>
  <si>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</si>
  <si>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</si>
  <si>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</si>
  <si>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</si>
  <si>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</si>
  <si>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</si>
  <si>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</si>
  <si>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</si>
  <si>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</si>
  <si>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</si>
  <si>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</si>
  <si>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</si>
  <si>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</si>
  <si>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</si>
  <si>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</si>
  <si>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</si>
  <si>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</si>
  <si>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</si>
  <si>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</si>
  <si>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</si>
  <si>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</si>
  <si>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</si>
  <si>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</si>
  <si>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</si>
  <si>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</si>
  <si>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</si>
  <si>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</si>
  <si>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</si>
  <si>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</si>
  <si>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</si>
  <si>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</si>
  <si>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</si>
  <si>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</si>
  <si>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</si>
  <si>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</si>
  <si>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</si>
  <si>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</si>
  <si>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</si>
  <si>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</si>
  <si>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</si>
  <si>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</si>
  <si>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</si>
  <si>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</si>
  <si>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</si>
  <si>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</si>
  <si>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</si>
  <si>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</si>
  <si>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</si>
  <si>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</si>
  <si>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</si>
  <si>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</si>
  <si>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</si>
  <si>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</si>
  <si>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</si>
  <si>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</si>
  <si>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</si>
  <si>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</si>
  <si>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</si>
  <si>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</si>
  <si>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</si>
  <si>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</si>
  <si>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</si>
  <si>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</si>
  <si>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</si>
  <si>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</si>
  <si>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</si>
  <si>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</si>
  <si>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</si>
  <si>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</si>
  <si>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</si>
  <si>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</si>
  <si>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</si>
  <si>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</si>
  <si>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</si>
  <si>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</si>
  <si>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</si>
  <si>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</si>
  <si>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</si>
  <si>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</si>
  <si>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</si>
  <si>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</si>
  <si>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</si>
  <si>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</si>
  <si>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</si>
  <si>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</si>
  <si>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</si>
  <si>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</si>
  <si>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</si>
  <si>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</si>
  <si>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</si>
  <si>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</si>
  <si>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</si>
  <si>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</si>
  <si>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</si>
  <si>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</si>
  <si>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</si>
  <si>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</si>
  <si>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</si>
  <si>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</si>
  <si>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</si>
  <si>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</si>
  <si>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</si>
  <si>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</si>
  <si>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</si>
  <si>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</si>
  <si>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</si>
  <si>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</si>
  <si>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</si>
  <si>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</si>
  <si>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</si>
  <si>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</si>
  <si>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</si>
  <si>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</si>
  <si>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</si>
  <si>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</si>
  <si>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</si>
  <si>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</si>
  <si>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</si>
  <si>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</si>
  <si>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</si>
  <si>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</si>
  <si>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</si>
  <si>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</si>
  <si>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</si>
  <si>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</si>
  <si>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</si>
  <si>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</si>
  <si>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</si>
  <si>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</si>
  <si>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</si>
  <si>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</si>
  <si>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</si>
  <si>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</si>
  <si>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</si>
  <si>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</si>
  <si>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</si>
  <si>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</si>
  <si>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</si>
  <si>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</si>
  <si>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</si>
  <si>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</si>
  <si>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</si>
  <si>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</si>
  <si>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</si>
  <si>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</si>
  <si>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</si>
  <si>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</si>
  <si>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</si>
  <si>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</si>
  <si>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</si>
  <si>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</si>
  <si>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</si>
  <si>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</si>
  <si>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</si>
  <si>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</si>
  <si>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</si>
  <si>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</si>
  <si>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</si>
  <si>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</si>
  <si>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</si>
  <si>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</si>
  <si>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</si>
  <si>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</si>
  <si>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</si>
  <si>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</si>
  <si>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</si>
  <si>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</si>
  <si>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</si>
  <si>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</si>
  <si>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</si>
  <si>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</si>
  <si>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</si>
  <si>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</si>
  <si>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</si>
  <si>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</si>
  <si>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</si>
  <si>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</si>
  <si>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</si>
  <si>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</si>
  <si>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</si>
  <si>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</si>
  <si>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</si>
  <si>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</si>
  <si>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</si>
  <si>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</si>
  <si>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</si>
  <si>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</si>
  <si>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</si>
  <si>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</si>
  <si>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</si>
  <si>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</si>
  <si>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</si>
  <si>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</si>
  <si>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</si>
  <si>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</si>
  <si>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</si>
  <si>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</si>
  <si>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</si>
  <si>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</si>
  <si>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</si>
  <si>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</si>
  <si>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</si>
  <si>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</si>
  <si>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</si>
  <si>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</si>
  <si>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</si>
  <si>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</si>
  <si>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</si>
  <si>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</si>
  <si>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</si>
  <si>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</si>
  <si>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</si>
  <si>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</si>
  <si>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</si>
  <si>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</si>
  <si>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</si>
  <si>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</si>
  <si>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</si>
  <si>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</si>
  <si>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</si>
  <si>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</si>
  <si>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</si>
  <si>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</si>
  <si>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</si>
  <si>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</si>
  <si>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</si>
  <si>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</si>
  <si>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</si>
  <si>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</si>
  <si>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</si>
  <si>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</si>
  <si>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</si>
  <si>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</si>
  <si>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</si>
  <si>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</si>
  <si>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</si>
  <si>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</si>
  <si>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</si>
  <si>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</si>
  <si>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</si>
  <si>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</si>
  <si>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</si>
  <si>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</si>
  <si>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</si>
  <si>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</si>
  <si>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</si>
  <si>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</si>
  <si>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</si>
  <si>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</si>
  <si>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</si>
  <si>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</si>
  <si>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</si>
  <si>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</si>
  <si>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</si>
  <si>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</si>
  <si>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</si>
  <si>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</si>
  <si>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</si>
  <si>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</si>
  <si>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</si>
  <si>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</si>
  <si>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</si>
  <si>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</si>
  <si>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</si>
  <si>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</si>
  <si>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</si>
  <si>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</si>
  <si>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</si>
  <si>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</si>
  <si>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</si>
  <si>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</si>
  <si>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</si>
  <si>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</si>
  <si>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</si>
  <si>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</si>
  <si>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</si>
  <si>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</si>
  <si>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</si>
  <si>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</si>
  <si>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</si>
  <si>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</si>
  <si>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</si>
  <si>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</si>
  <si>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</si>
  <si>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</si>
  <si>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</si>
  <si>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</si>
  <si>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</si>
  <si>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</si>
  <si>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</si>
  <si>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</si>
  <si>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</si>
  <si>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</si>
  <si>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</si>
  <si>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</si>
  <si>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</si>
  <si>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</si>
  <si>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</si>
  <si>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</si>
  <si>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</si>
  <si>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</si>
  <si>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</si>
  <si>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</si>
  <si>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</si>
  <si>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</si>
  <si>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</si>
  <si>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</si>
  <si>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</si>
  <si>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</si>
  <si>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</si>
  <si>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</si>
  <si>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</si>
  <si>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</si>
  <si>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</si>
  <si>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</si>
  <si>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</si>
  <si>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</si>
  <si>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</si>
  <si>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</si>
  <si>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</si>
  <si>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</si>
  <si>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</si>
  <si>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</si>
  <si>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</si>
  <si>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</si>
  <si>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</si>
  <si>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</si>
  <si>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</si>
  <si>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</si>
  <si>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</si>
  <si>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</si>
  <si>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</si>
  <si>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</si>
  <si>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</si>
  <si>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</si>
  <si>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</si>
  <si>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</si>
  <si>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</si>
  <si>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</si>
  <si>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</si>
  <si>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</si>
  <si>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</si>
  <si>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</si>
  <si>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</si>
  <si>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</si>
  <si>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</si>
  <si>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</si>
  <si>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</si>
  <si>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</si>
  <si>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</si>
  <si>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</si>
  <si>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</si>
  <si>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</si>
  <si>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</si>
  <si>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</si>
  <si>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</si>
  <si>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</si>
  <si>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</si>
  <si>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</si>
  <si>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</si>
  <si>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</si>
  <si>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</si>
  <si>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</si>
  <si>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</si>
  <si>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</si>
  <si>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</si>
  <si>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</si>
  <si>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</si>
  <si>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</si>
  <si>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</si>
  <si>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</si>
  <si>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</si>
  <si>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</si>
  <si>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</si>
  <si>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</si>
  <si>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</si>
  <si>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</si>
  <si>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</si>
  <si>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</si>
  <si>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</si>
  <si>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</si>
  <si>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</si>
  <si>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</si>
  <si>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</si>
  <si>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</si>
  <si>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</si>
  <si>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</si>
  <si>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</si>
  <si>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</si>
  <si>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</si>
  <si>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</si>
  <si>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</si>
  <si>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</si>
  <si>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</si>
  <si>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</si>
  <si>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</si>
  <si>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</si>
  <si>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</si>
  <si>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</si>
  <si>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</si>
  <si>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</si>
  <si>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</si>
  <si>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</si>
  <si>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</si>
  <si>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</si>
  <si>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</si>
  <si>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</si>
  <si>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</si>
  <si>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</si>
  <si>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</si>
  <si>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</si>
  <si>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</si>
  <si>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</si>
  <si>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</si>
  <si>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</si>
  <si>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</si>
  <si>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</si>
  <si>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</si>
  <si>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</si>
  <si>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</si>
  <si>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</si>
  <si>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</si>
  <si>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</si>
  <si>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</si>
  <si>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</si>
  <si>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</si>
  <si>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</si>
  <si>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</si>
  <si>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</si>
  <si>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</si>
  <si>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</si>
  <si>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</si>
  <si>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</si>
  <si>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</si>
  <si>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</si>
  <si>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</si>
  <si>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</si>
  <si>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</si>
  <si>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</si>
  <si>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</si>
  <si>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</si>
  <si>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</si>
  <si>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</si>
  <si>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</si>
  <si>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</si>
  <si>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</si>
  <si>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</si>
  <si>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</si>
  <si>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</si>
  <si>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</si>
  <si>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</si>
  <si>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</si>
  <si>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</si>
  <si>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</si>
  <si>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</si>
  <si>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</si>
  <si>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</si>
  <si>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</si>
  <si>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</si>
  <si>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</si>
  <si>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</si>
  <si>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</si>
  <si>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</si>
  <si>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</si>
  <si>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</si>
  <si>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</si>
  <si>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</si>
  <si>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</si>
  <si>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</si>
  <si>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</si>
  <si>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</si>
  <si>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</si>
  <si>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</si>
  <si>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</si>
  <si>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</si>
  <si>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</si>
  <si>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</si>
  <si>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</si>
  <si>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</si>
  <si>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</si>
  <si>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</si>
  <si>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</si>
  <si>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</si>
  <si>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</si>
  <si>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</si>
  <si>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</si>
  <si>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</si>
  <si>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</si>
  <si>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</si>
  <si>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</si>
  <si>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</si>
  <si>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</si>
  <si>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</si>
  <si>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</si>
  <si>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</si>
  <si>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</si>
  <si>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</si>
  <si>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</si>
  <si>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</si>
  <si>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</si>
  <si>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</si>
  <si>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</si>
  <si>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</si>
  <si>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</si>
  <si>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</si>
  <si>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</si>
  <si>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</si>
  <si>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</si>
  <si>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</si>
  <si>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</si>
  <si>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</si>
  <si>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</si>
  <si>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</si>
  <si>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</si>
  <si>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</si>
  <si>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</si>
  <si>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</si>
  <si>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</si>
  <si>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</si>
  <si>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</si>
  <si>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</si>
  <si>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</si>
  <si>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</si>
  <si>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</si>
  <si>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</si>
  <si>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</si>
  <si>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</si>
  <si>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</si>
  <si>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</si>
  <si>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</si>
  <si>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</si>
  <si>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</si>
  <si>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</si>
  <si>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</si>
  <si>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</si>
  <si>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</si>
  <si>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</si>
  <si>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</si>
  <si>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</si>
  <si>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</si>
  <si>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</si>
  <si>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</si>
  <si>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</si>
  <si>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</si>
  <si>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</si>
  <si>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</si>
  <si>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</si>
  <si>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</si>
  <si>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</si>
  <si>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</si>
  <si>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</si>
  <si>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</si>
  <si>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</si>
  <si>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</si>
  <si>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</si>
  <si>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</si>
  <si>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</si>
  <si>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</si>
  <si>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</si>
  <si>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</si>
  <si>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</si>
  <si>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</si>
  <si>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</si>
  <si>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</si>
  <si>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</si>
  <si>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</si>
  <si>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</si>
  <si>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</si>
  <si>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</si>
  <si>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</si>
  <si>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</si>
  <si>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</si>
  <si>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</si>
  <si>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</si>
  <si>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</si>
  <si>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</si>
  <si>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</si>
  <si>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</si>
  <si>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</si>
  <si>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</si>
  <si>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</si>
  <si>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</si>
  <si>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</si>
  <si>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</si>
  <si>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</si>
  <si>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</si>
  <si>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</si>
  <si>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</si>
  <si>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</si>
  <si>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</si>
  <si>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</si>
  <si>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</si>
  <si>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</si>
  <si>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</si>
  <si>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</si>
  <si>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</si>
  <si>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</si>
  <si>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</si>
  <si>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</si>
  <si>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</si>
  <si>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</si>
  <si>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</si>
  <si>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</si>
  <si>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</si>
  <si>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</si>
  <si>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</si>
  <si>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</si>
  <si>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</si>
  <si>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</si>
  <si>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</si>
  <si>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</si>
  <si>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</si>
  <si>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</si>
  <si>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</si>
  <si>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</si>
  <si>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</si>
  <si>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</si>
  <si>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</si>
  <si>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</si>
  <si>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</si>
  <si>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</si>
  <si>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</si>
  <si>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</si>
  <si>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</si>
  <si>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</si>
  <si>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</si>
  <si>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</si>
  <si>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</si>
  <si>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</si>
  <si>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</si>
  <si>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</si>
  <si>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</si>
  <si>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</si>
  <si>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</si>
  <si>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</si>
  <si>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</si>
  <si>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</si>
  <si>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</si>
  <si>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</si>
  <si>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</si>
  <si>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</si>
  <si>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</si>
  <si>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</si>
  <si>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</si>
  <si>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</si>
  <si>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</si>
  <si>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</si>
  <si>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</si>
  <si>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</si>
  <si>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</si>
  <si>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</si>
  <si>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</si>
  <si>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</si>
  <si>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</si>
  <si>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</si>
  <si>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</si>
  <si>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</si>
  <si>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</si>
  <si>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</si>
  <si>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</si>
  <si>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</si>
  <si>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</si>
  <si>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</si>
  <si>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</si>
  <si>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</si>
  <si>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</si>
  <si>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</si>
  <si>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</si>
  <si>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</si>
  <si>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</si>
  <si>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</si>
  <si>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</si>
  <si>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</si>
  <si>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</si>
  <si>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</si>
  <si>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</si>
  <si>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</si>
  <si>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</si>
  <si>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</si>
  <si>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</si>
  <si>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</si>
  <si>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</si>
  <si>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</si>
  <si>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</si>
  <si>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</si>
  <si>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</si>
  <si>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</si>
  <si>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</si>
  <si>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</si>
  <si>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</si>
  <si>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</si>
  <si>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</si>
  <si>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</si>
  <si>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</si>
  <si>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</si>
  <si>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</si>
  <si>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</si>
  <si>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</si>
  <si>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</si>
  <si>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</si>
  <si>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</si>
  <si>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</si>
  <si>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</si>
  <si>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</si>
  <si>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</si>
  <si>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</si>
  <si>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</si>
  <si>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</si>
  <si>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</si>
  <si>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</si>
  <si>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</si>
  <si>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</si>
  <si>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</si>
  <si>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</si>
  <si>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</si>
  <si>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</si>
  <si>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</si>
  <si>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</si>
  <si>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</si>
  <si>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</si>
  <si>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</si>
  <si>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</si>
  <si>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</si>
  <si>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</si>
  <si>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</si>
  <si>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</si>
  <si>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</si>
  <si>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</si>
  <si>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</si>
  <si>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</si>
  <si>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</si>
  <si>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</si>
  <si>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</si>
  <si>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</si>
  <si>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</si>
  <si>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</si>
  <si>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</si>
  <si>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</si>
  <si>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</si>
  <si>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</si>
  <si>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</si>
  <si>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</si>
  <si>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</si>
  <si>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</si>
  <si>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</si>
  <si>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</si>
  <si>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</si>
  <si>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</si>
  <si>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</si>
  <si>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</si>
  <si>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</si>
  <si>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</si>
  <si>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</si>
  <si>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</si>
  <si>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</si>
  <si>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</si>
  <si>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</si>
  <si>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</si>
  <si>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</si>
  <si>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</si>
  <si>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</si>
  <si>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</si>
  <si>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</si>
  <si>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</si>
  <si>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</si>
  <si>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</si>
  <si>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</si>
  <si>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</si>
  <si>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</si>
  <si>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</si>
  <si>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</si>
  <si>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</si>
  <si>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</si>
  <si>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</si>
  <si>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</si>
  <si>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</si>
  <si>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</si>
  <si>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</si>
  <si>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</si>
  <si>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</si>
  <si>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</si>
  <si>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</si>
  <si>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</si>
  <si>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</si>
  <si>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</si>
  <si>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</si>
  <si>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</si>
  <si>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</si>
  <si>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</si>
  <si>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</si>
  <si>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</si>
  <si>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</si>
  <si>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</si>
  <si>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</si>
  <si>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</si>
  <si>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</si>
  <si>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</si>
  <si>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</si>
  <si>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</si>
  <si>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</si>
  <si>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</si>
  <si>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</si>
  <si>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</si>
  <si>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</si>
  <si>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</si>
  <si>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</si>
  <si>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</si>
  <si>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</si>
  <si>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</si>
  <si>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</si>
  <si>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</si>
  <si>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</si>
  <si>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</si>
  <si>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</si>
  <si>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</si>
  <si>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</si>
  <si>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</si>
  <si>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</si>
  <si>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</si>
  <si>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</si>
  <si>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</si>
  <si>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</si>
  <si>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</si>
  <si>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</si>
  <si>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</si>
  <si>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</si>
  <si>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</si>
  <si>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</si>
  <si>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</si>
  <si>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</si>
  <si>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</si>
  <si>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</si>
  <si>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</si>
  <si>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</si>
  <si>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</si>
  <si>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</si>
  <si>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</si>
  <si>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</si>
  <si>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</si>
  <si>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</si>
  <si>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</si>
  <si>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</si>
  <si>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</si>
  <si>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</si>
  <si>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</si>
  <si>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</si>
  <si>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</si>
  <si>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</si>
  <si>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</si>
  <si>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</si>
  <si>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</si>
  <si>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</si>
  <si>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</si>
  <si>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</si>
  <si>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</si>
  <si>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</si>
  <si>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</si>
  <si>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</si>
  <si>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</si>
  <si>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</si>
  <si>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</si>
  <si>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</si>
  <si>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</si>
  <si>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</si>
  <si>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</si>
  <si>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</si>
  <si>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</si>
  <si>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</si>
  <si>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</si>
  <si>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</si>
  <si>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</si>
  <si>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</si>
  <si>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</si>
  <si>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</si>
  <si>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</si>
  <si>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</si>
  <si>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</si>
  <si>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</si>
  <si>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</si>
  <si>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</si>
  <si>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</si>
  <si>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</si>
  <si>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</si>
  <si>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</si>
  <si>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</si>
  <si>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</si>
  <si>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</si>
  <si>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</si>
  <si>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</si>
  <si>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</si>
  <si>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</si>
  <si>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</si>
  <si>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</si>
  <si>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</si>
  <si>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</si>
  <si>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</si>
  <si>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</si>
  <si>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</si>
  <si>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</si>
  <si>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</si>
  <si>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</si>
  <si>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</si>
  <si>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</si>
  <si>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</si>
  <si>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</si>
  <si>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</si>
  <si>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</si>
  <si>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</si>
  <si>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</si>
  <si>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</si>
  <si>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</si>
  <si>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</si>
  <si>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</si>
  <si>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</si>
  <si>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</si>
  <si>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</si>
  <si>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</si>
  <si>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</si>
  <si>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</si>
  <si>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</si>
  <si>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</si>
  <si>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</si>
  <si>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</si>
  <si>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</si>
  <si>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</si>
  <si>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</si>
  <si>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</si>
  <si>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</si>
  <si>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</si>
  <si>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</si>
  <si>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</si>
  <si>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</si>
  <si>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</si>
  <si>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</si>
  <si>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</si>
  <si>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</si>
  <si>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</si>
  <si>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</si>
  <si>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</si>
  <si>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</si>
  <si>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</si>
  <si>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</si>
  <si>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</si>
  <si>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</si>
  <si>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</si>
  <si>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</si>
  <si>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</si>
  <si>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</si>
  <si>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</si>
  <si>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</si>
  <si>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</si>
  <si>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</si>
  <si>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</si>
  <si>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</si>
  <si>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</si>
  <si>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</si>
  <si>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</si>
  <si>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</si>
  <si>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</si>
  <si>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</si>
  <si>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</si>
  <si>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</si>
  <si>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</si>
  <si>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</si>
  <si>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</si>
  <si>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</si>
  <si>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</si>
  <si>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</si>
  <si>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</si>
  <si>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</si>
  <si>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</si>
  <si>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</si>
  <si>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</si>
  <si>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</si>
  <si>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</si>
  <si>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</si>
  <si>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</si>
  <si>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</si>
  <si>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</si>
  <si>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</si>
  <si>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</si>
  <si>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</si>
  <si>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</si>
  <si>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</si>
  <si>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</si>
  <si>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</si>
  <si>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</si>
  <si>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</si>
  <si>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</si>
  <si>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</si>
  <si>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</si>
  <si>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</si>
  <si>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</si>
  <si>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</si>
  <si>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</si>
  <si>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</si>
  <si>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</si>
  <si>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</si>
  <si>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</si>
  <si>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</si>
  <si>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</si>
  <si>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</si>
  <si>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</si>
  <si>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</si>
  <si>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</si>
  <si>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</si>
  <si>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</si>
  <si>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</si>
  <si>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</si>
  <si>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</si>
  <si>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</si>
  <si>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</si>
  <si>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</si>
  <si>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</si>
  <si>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</si>
  <si>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</si>
  <si>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</si>
  <si>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</si>
  <si>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</si>
  <si>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</si>
  <si>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</si>
  <si>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</si>
  <si>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</si>
  <si>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</si>
  <si>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</si>
  <si>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</si>
  <si>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</si>
  <si>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</si>
  <si>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</si>
  <si>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</si>
  <si>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</si>
  <si>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</si>
  <si>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</si>
  <si>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</si>
  <si>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</si>
  <si>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</si>
  <si>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</si>
  <si>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</si>
  <si>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</si>
  <si>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</si>
  <si>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</si>
  <si>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</si>
  <si>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</si>
  <si>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</si>
  <si>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</si>
  <si>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</si>
  <si>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</si>
  <si>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</si>
  <si>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</si>
  <si>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</si>
  <si>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</si>
  <si>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</si>
  <si>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</si>
  <si>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</si>
  <si>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</si>
  <si>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</si>
  <si>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</si>
  <si>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</si>
  <si>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</si>
  <si>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</si>
  <si>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</si>
  <si>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</si>
  <si>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</si>
  <si>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</si>
  <si>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</si>
  <si>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</si>
  <si>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</si>
  <si>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</si>
  <si>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</si>
  <si>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</si>
  <si>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</si>
  <si>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</si>
  <si>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</si>
  <si>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</si>
  <si>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</si>
  <si>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</si>
  <si>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</si>
  <si>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</si>
  <si>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</si>
  <si>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</si>
  <si>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</si>
  <si>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</si>
  <si>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</si>
  <si>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</si>
  <si>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</si>
  <si>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</si>
  <si>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</si>
  <si>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</si>
  <si>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</si>
  <si>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</si>
  <si>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</si>
  <si>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</si>
  <si>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</si>
  <si>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</si>
  <si>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</si>
  <si>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</si>
  <si>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</si>
  <si>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</si>
  <si>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</si>
  <si>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</si>
  <si>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</si>
  <si>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</si>
  <si>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</si>
  <si>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</si>
  <si>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</si>
  <si>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</si>
  <si>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</si>
  <si>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</si>
  <si>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</si>
  <si>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</si>
  <si>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</si>
  <si>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</si>
  <si>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</si>
  <si>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</si>
  <si>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</si>
  <si>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</si>
  <si>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</si>
  <si>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</si>
  <si>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</si>
  <si>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</si>
  <si>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</si>
  <si>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</si>
  <si>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</si>
  <si>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</si>
  <si>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</si>
  <si>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</si>
  <si>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</si>
  <si>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</si>
  <si>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</si>
  <si>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</si>
  <si>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</si>
  <si>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</si>
  <si>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</si>
  <si>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</si>
  <si>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</si>
  <si>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</si>
  <si>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</si>
  <si>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</si>
  <si>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</si>
  <si>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</si>
  <si>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</si>
  <si>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</si>
  <si>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</si>
  <si>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</si>
  <si>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</si>
  <si>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</si>
  <si>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</si>
  <si>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</si>
  <si>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</si>
  <si>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</si>
  <si>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</si>
  <si>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</si>
  <si>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</si>
  <si>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</si>
  <si>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</si>
  <si>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</si>
  <si>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</si>
  <si>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</si>
  <si>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</si>
  <si>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</si>
  <si>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</si>
  <si>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</si>
  <si>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</si>
  <si>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</si>
  <si>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</si>
  <si>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</si>
  <si>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</si>
  <si>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</si>
  <si>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</si>
  <si>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</si>
  <si>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</si>
  <si>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</si>
  <si>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</si>
  <si>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</si>
  <si>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</si>
  <si>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</si>
  <si>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</si>
  <si>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</si>
  <si>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</si>
  <si>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</si>
  <si>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</si>
  <si>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</si>
  <si>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</si>
  <si>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</si>
  <si>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</si>
  <si>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</si>
  <si>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</si>
  <si>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</si>
  <si>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</si>
  <si>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</si>
  <si>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</si>
  <si>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</si>
  <si>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</si>
  <si>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</si>
  <si>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</si>
  <si>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</si>
  <si>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</si>
  <si>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</si>
  <si>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</si>
  <si>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</si>
  <si>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</si>
  <si>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</si>
  <si>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</si>
  <si>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</si>
  <si>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</si>
  <si>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</si>
  <si>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</si>
  <si>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</si>
  <si>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</si>
  <si>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</si>
  <si>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</si>
  <si>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</si>
  <si>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</si>
  <si>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</si>
  <si>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</si>
  <si>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</si>
  <si>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</si>
  <si>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</si>
  <si>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</si>
  <si>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</si>
  <si>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</si>
  <si>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</si>
  <si>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</si>
  <si>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</si>
  <si>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</si>
  <si>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</si>
  <si>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</si>
  <si>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</si>
  <si>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</si>
  <si>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</si>
  <si>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</si>
  <si>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</si>
  <si>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</si>
  <si>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</si>
  <si>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</si>
  <si>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</si>
  <si>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</si>
  <si>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</si>
  <si>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</si>
  <si>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</si>
  <si>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</si>
  <si>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</si>
  <si>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</si>
  <si>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</si>
  <si>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</si>
  <si>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</si>
  <si>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</si>
  <si>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</si>
  <si>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</si>
  <si>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</si>
  <si>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</si>
  <si>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</si>
  <si>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</si>
  <si>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</si>
  <si>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</si>
  <si>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</si>
  <si>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</si>
  <si>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</si>
  <si>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</si>
  <si>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</si>
  <si>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</si>
  <si>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</si>
  <si>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</si>
  <si>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</si>
  <si>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</si>
  <si>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</si>
  <si>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</si>
  <si>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</si>
  <si>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</si>
  <si>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</si>
  <si>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</si>
  <si>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</si>
  <si>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</si>
  <si>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</si>
  <si>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</si>
  <si>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</si>
  <si>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</si>
  <si>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</si>
  <si>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</si>
  <si>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</si>
  <si>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</si>
  <si>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</si>
  <si>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</si>
  <si>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</si>
  <si>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</si>
  <si>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</si>
  <si>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</si>
  <si>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</si>
  <si>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</si>
  <si>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</si>
  <si>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</si>
  <si>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</si>
  <si>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</si>
  <si>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</si>
  <si>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</si>
  <si>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</si>
  <si>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</si>
  <si>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</si>
  <si>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</si>
  <si>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</si>
  <si>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</si>
  <si>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</si>
  <si>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</si>
  <si>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</si>
  <si>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</si>
  <si>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</si>
  <si>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</si>
  <si>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</si>
  <si>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</si>
  <si>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</si>
  <si>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</si>
  <si>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</si>
  <si>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</si>
  <si>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</si>
  <si>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</si>
  <si>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</si>
  <si>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</si>
  <si>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</si>
  <si>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</si>
  <si>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</si>
  <si>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</si>
  <si>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</si>
  <si>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</si>
  <si>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</si>
  <si>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</si>
  <si>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</si>
  <si>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</si>
  <si>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</si>
  <si>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</si>
  <si>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</si>
  <si>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</si>
  <si>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</si>
  <si>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</si>
  <si>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</si>
  <si>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</si>
  <si>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</si>
  <si>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</si>
  <si>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</si>
  <si>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</si>
  <si>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</si>
  <si>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</si>
  <si>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</si>
  <si>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</si>
  <si>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</si>
  <si>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</si>
  <si>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</si>
  <si>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</si>
  <si>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</si>
  <si>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</si>
  <si>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</si>
  <si>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</si>
  <si>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</si>
  <si>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</si>
  <si>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</si>
  <si>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</si>
  <si>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</si>
  <si>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</si>
  <si>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</si>
  <si>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</si>
  <si>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</si>
  <si>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</si>
  <si>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</si>
  <si>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</si>
  <si>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</si>
  <si>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</si>
  <si>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</si>
  <si>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</si>
  <si>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</si>
  <si>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</si>
  <si>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</si>
  <si>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</si>
  <si>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</si>
  <si>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</si>
  <si>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</si>
  <si>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</si>
  <si>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</si>
  <si>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</si>
  <si>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</si>
  <si>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</si>
  <si>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</si>
  <si>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</si>
  <si>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</si>
  <si>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</si>
  <si>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</si>
  <si>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</si>
  <si>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</si>
  <si>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</si>
  <si>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</si>
  <si>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</si>
  <si>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</si>
  <si>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</si>
  <si>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</si>
  <si>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</si>
  <si>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</si>
  <si>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</si>
  <si>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</si>
  <si>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</si>
  <si>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</si>
  <si>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</si>
  <si>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</si>
  <si>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</si>
  <si>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</si>
  <si>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</si>
  <si>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</si>
  <si>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</si>
  <si>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</si>
  <si>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</si>
  <si>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</si>
  <si>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</si>
  <si>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</si>
  <si>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</si>
  <si>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</si>
  <si>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</si>
  <si>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</si>
  <si>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</si>
  <si>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</si>
  <si>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</si>
  <si>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</si>
  <si>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</si>
  <si>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</si>
  <si>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</si>
  <si>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</si>
  <si>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</si>
  <si>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</si>
  <si>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</si>
  <si>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</si>
  <si>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</si>
  <si>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</si>
  <si>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</si>
  <si>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</si>
  <si>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</si>
  <si>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</si>
  <si>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</si>
  <si>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</si>
  <si>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</si>
  <si>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</si>
  <si>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</si>
  <si>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</si>
  <si>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</si>
  <si>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</si>
  <si>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</si>
  <si>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</si>
  <si>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</si>
  <si>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</si>
  <si>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</si>
  <si>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</si>
  <si>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</si>
  <si>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</si>
  <si>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</si>
  <si>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</si>
  <si>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</si>
  <si>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</si>
  <si>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</si>
  <si>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</si>
  <si>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</si>
  <si>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</si>
  <si>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</si>
  <si>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</si>
  <si>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</si>
  <si>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</si>
  <si>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</si>
  <si>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</si>
  <si>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</si>
  <si>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</si>
  <si>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</si>
  <si>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</si>
  <si>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</si>
  <si>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</si>
  <si>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</si>
  <si>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</si>
  <si>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</si>
  <si>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</si>
  <si>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</si>
  <si>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</si>
  <si>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</si>
  <si>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</si>
  <si>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</si>
  <si>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</si>
  <si>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</si>
  <si>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</si>
  <si>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</si>
  <si>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</si>
  <si>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</si>
  <si>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</si>
  <si>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</si>
  <si>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</si>
  <si>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</si>
  <si>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</si>
  <si>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</si>
  <si>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</si>
  <si>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</si>
  <si>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</si>
  <si>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</si>
  <si>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</si>
  <si>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</si>
  <si>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</si>
  <si>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</si>
  <si>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</si>
  <si>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</si>
  <si>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</si>
  <si>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</si>
  <si>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</si>
  <si>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</si>
  <si>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</si>
  <si>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</si>
  <si>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</si>
  <si>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</si>
  <si>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</si>
  <si>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</si>
  <si>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</si>
  <si>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</si>
  <si>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</si>
  <si>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</si>
  <si>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</si>
  <si>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</si>
  <si>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</si>
  <si>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</si>
  <si>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</si>
  <si>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</si>
  <si>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</si>
  <si>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</si>
  <si>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</si>
  <si>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</si>
  <si>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</si>
  <si>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</si>
  <si>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</si>
  <si>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</si>
  <si>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</si>
  <si>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</si>
  <si>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</si>
  <si>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</si>
  <si>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</si>
  <si>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</si>
  <si>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</si>
  <si>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</si>
  <si>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</si>
  <si>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</si>
  <si>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</si>
  <si>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</si>
  <si>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</si>
  <si>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</si>
  <si>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</si>
  <si>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</si>
  <si>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</si>
  <si>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</si>
  <si>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</si>
  <si>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</si>
  <si>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</si>
  <si>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</si>
  <si>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</si>
  <si>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</si>
  <si>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</si>
  <si>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</si>
  <si>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</si>
  <si>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</si>
  <si>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</si>
  <si>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</si>
  <si>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</si>
  <si>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</si>
  <si>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</si>
  <si>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</si>
  <si>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</si>
  <si>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</si>
  <si>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</si>
  <si>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</si>
  <si>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</si>
  <si>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</si>
  <si>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</si>
  <si>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</si>
  <si>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</si>
  <si>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</si>
  <si>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</si>
  <si>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</si>
  <si>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</si>
  <si>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</si>
  <si>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</si>
  <si>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</si>
  <si>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</si>
  <si>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</si>
  <si>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</si>
  <si>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</si>
  <si>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</si>
  <si>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</si>
  <si>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</si>
  <si>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</si>
  <si>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</si>
  <si>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</si>
  <si>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</si>
  <si>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</si>
  <si>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</si>
  <si>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</si>
  <si>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</si>
  <si>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</si>
  <si>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</si>
  <si>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</si>
  <si>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</si>
  <si>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</si>
  <si>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</si>
  <si>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</si>
  <si>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</si>
  <si>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</si>
  <si>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</si>
  <si>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</si>
  <si>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</si>
  <si>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</si>
  <si>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</si>
  <si>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</si>
  <si>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</si>
  <si>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</si>
  <si>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</si>
  <si>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</si>
  <si>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</si>
  <si>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</si>
  <si>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</si>
  <si>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</si>
  <si>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</si>
  <si>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</si>
  <si>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</si>
  <si>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</si>
  <si>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</si>
  <si>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</si>
  <si>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</si>
  <si>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</si>
  <si>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</si>
  <si>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</si>
  <si>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</si>
  <si>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</si>
  <si>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</si>
  <si>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</si>
  <si>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</si>
  <si>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</si>
  <si>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</si>
  <si>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</si>
  <si>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</si>
  <si>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</si>
  <si>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</si>
  <si>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</si>
  <si>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</si>
  <si>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</si>
  <si>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</si>
  <si>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</si>
  <si>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</si>
  <si>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</si>
  <si>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</si>
  <si>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</si>
  <si>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</si>
  <si>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</si>
  <si>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</si>
  <si>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</si>
  <si>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</si>
  <si>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</si>
  <si>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</si>
  <si>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</si>
  <si>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</si>
  <si>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</si>
  <si>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</si>
  <si>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</si>
  <si>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</si>
  <si>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</si>
  <si>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</si>
  <si>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</si>
  <si>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</si>
  <si>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</si>
  <si>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</si>
  <si>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</si>
  <si>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</si>
  <si>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</si>
  <si>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</si>
  <si>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</si>
  <si>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</si>
  <si>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</si>
  <si>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</si>
  <si>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</si>
  <si>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</si>
  <si>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</si>
  <si>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</si>
  <si>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</si>
  <si>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</si>
  <si>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</si>
  <si>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</si>
  <si>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</si>
  <si>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</si>
  <si>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</si>
  <si>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</si>
  <si>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</si>
  <si>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</si>
  <si>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</si>
  <si>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</si>
  <si>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</si>
  <si>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</si>
  <si>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</si>
  <si>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</si>
  <si>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</si>
  <si>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</si>
  <si>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</si>
  <si>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</si>
  <si>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</si>
  <si>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</si>
  <si>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</si>
  <si>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</si>
  <si>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</si>
  <si>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</si>
  <si>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</si>
  <si>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</si>
  <si>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</si>
  <si>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</si>
  <si>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</si>
  <si>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</si>
  <si>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</si>
  <si>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</si>
  <si>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</si>
  <si>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</si>
  <si>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</si>
  <si>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</si>
  <si>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</si>
  <si>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</si>
  <si>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</si>
  <si>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</si>
  <si>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</si>
  <si>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</si>
  <si>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</si>
  <si>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</si>
  <si>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</si>
  <si>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</si>
  <si>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</si>
  <si>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</si>
  <si>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</si>
  <si>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</si>
  <si>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</si>
  <si>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</si>
  <si>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</si>
  <si>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</si>
  <si>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</si>
  <si>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</si>
  <si>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</si>
  <si>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</si>
  <si>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</si>
  <si>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</si>
  <si>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</si>
  <si>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</si>
  <si>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</si>
  <si>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</si>
  <si>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</si>
  <si>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</si>
  <si>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</si>
  <si>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</si>
  <si>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</si>
  <si>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</si>
  <si>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</si>
  <si>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</si>
  <si>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</si>
  <si>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</si>
  <si>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</si>
  <si>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</si>
  <si>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</si>
  <si>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</si>
  <si>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</si>
  <si>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</si>
  <si>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</si>
  <si>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</si>
  <si>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</si>
  <si>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</si>
  <si>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</si>
  <si>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</si>
  <si>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</si>
  <si>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</si>
  <si>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</si>
  <si>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</si>
  <si>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</si>
  <si>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</si>
  <si>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</si>
  <si>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</si>
  <si>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</si>
  <si>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</si>
  <si>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</si>
  <si>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</si>
  <si>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</si>
  <si>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</si>
  <si>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</si>
  <si>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</si>
  <si>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</si>
  <si>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</si>
  <si>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</si>
  <si>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</si>
  <si>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</si>
  <si>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</si>
  <si>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</si>
  <si>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</si>
  <si>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</si>
  <si>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</si>
  <si>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</si>
  <si>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</si>
  <si>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</si>
  <si>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</si>
  <si>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</si>
  <si>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</si>
  <si>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</si>
  <si>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</si>
  <si>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</si>
  <si>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</si>
  <si>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</si>
  <si>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</si>
  <si>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</si>
  <si>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</si>
  <si>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</si>
  <si>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</si>
  <si>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</si>
  <si>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</si>
  <si>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</si>
  <si>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</si>
  <si>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</si>
  <si>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</si>
  <si>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</si>
  <si>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</si>
  <si>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</si>
  <si>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</si>
  <si>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</si>
  <si>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</si>
  <si>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</si>
  <si>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</si>
  <si>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</si>
  <si>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</si>
  <si>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</si>
  <si>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</si>
  <si>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</si>
  <si>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</si>
  <si>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</si>
  <si>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</si>
  <si>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</si>
  <si>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</si>
  <si>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</si>
  <si>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</si>
  <si>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</si>
  <si>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</si>
  <si>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</si>
  <si>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</si>
  <si>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</si>
  <si>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</si>
  <si>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</si>
  <si>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</si>
  <si>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</si>
  <si>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</si>
  <si>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</si>
  <si>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</si>
  <si>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</si>
  <si>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</si>
  <si>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</si>
  <si>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</si>
  <si>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</si>
  <si>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</si>
  <si>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</si>
  <si>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</si>
  <si>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</si>
  <si>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</si>
  <si>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</si>
  <si>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</si>
  <si>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</si>
  <si>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</si>
  <si>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</si>
  <si>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</si>
  <si>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</si>
  <si>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</si>
  <si>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</si>
  <si>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</si>
  <si>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</si>
  <si>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</si>
  <si>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</si>
  <si>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</si>
  <si>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</si>
  <si>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</si>
  <si>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</si>
  <si>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</si>
  <si>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</si>
  <si>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</si>
  <si>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</si>
  <si>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</si>
  <si>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</si>
  <si>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</si>
  <si>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</si>
  <si>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</si>
  <si>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</si>
  <si>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</si>
  <si>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</si>
  <si>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</si>
  <si>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</si>
  <si>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</si>
  <si>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</si>
  <si>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</si>
  <si>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</si>
  <si>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</si>
  <si>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</si>
  <si>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</si>
  <si>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</si>
  <si>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</si>
  <si>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</si>
  <si>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</si>
  <si>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</si>
  <si>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</si>
  <si>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</si>
  <si>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</si>
  <si>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</si>
  <si>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</si>
  <si>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</si>
  <si>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</si>
  <si>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</si>
  <si>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</si>
  <si>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</si>
  <si>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</si>
  <si>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</si>
  <si>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</si>
  <si>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</si>
  <si>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</si>
  <si>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</si>
  <si>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</si>
  <si>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</si>
  <si>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</si>
  <si>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</si>
  <si>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</si>
  <si>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</si>
  <si>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</si>
  <si>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</si>
  <si>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</si>
  <si>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</si>
  <si>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</si>
  <si>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</si>
  <si>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</si>
  <si>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</si>
  <si>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</si>
  <si>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</si>
  <si>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</si>
  <si>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</si>
  <si>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</si>
  <si>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</si>
  <si>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</si>
  <si>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</si>
  <si>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</si>
  <si>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</si>
  <si>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</si>
  <si>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</si>
  <si>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</si>
  <si>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</si>
  <si>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</si>
  <si>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</si>
  <si>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</si>
  <si>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</si>
  <si>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</si>
  <si>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</si>
  <si>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</si>
  <si>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</si>
  <si>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</si>
  <si>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</si>
  <si>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</si>
  <si>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</si>
  <si>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</si>
  <si>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</si>
  <si>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</si>
  <si>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</si>
  <si>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</si>
  <si>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</si>
  <si>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</si>
  <si>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</si>
  <si>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</si>
  <si>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</si>
  <si>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</si>
  <si>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</si>
  <si>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</si>
  <si>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</si>
  <si>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</si>
  <si>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</si>
  <si>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</si>
  <si>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</si>
  <si>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</si>
  <si>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</si>
  <si>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</si>
  <si>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</si>
  <si>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</si>
  <si>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</si>
  <si>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</si>
  <si>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</si>
  <si>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</si>
  <si>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</si>
  <si>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</si>
  <si>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</si>
  <si>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</si>
  <si>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</si>
  <si>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</si>
  <si>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</si>
  <si>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</si>
  <si>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</si>
  <si>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</si>
  <si>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</si>
  <si>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</si>
  <si>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</si>
  <si>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</si>
  <si>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</si>
  <si>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</si>
  <si>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</si>
  <si>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</si>
  <si>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</si>
  <si>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</si>
  <si>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</si>
  <si>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</si>
  <si>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</si>
  <si>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</si>
  <si>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</si>
  <si>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</si>
  <si>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</si>
  <si>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</si>
  <si>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</si>
  <si>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</si>
  <si>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</si>
  <si>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</si>
  <si>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</si>
  <si>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</si>
  <si>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</si>
  <si>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</si>
  <si>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</si>
  <si>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</si>
  <si>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</si>
  <si>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</si>
  <si>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</si>
  <si>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</si>
  <si>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</si>
  <si>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</si>
  <si>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</si>
  <si>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</si>
  <si>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</si>
  <si>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</si>
  <si>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</si>
  <si>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</si>
  <si>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</si>
  <si>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</si>
  <si>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</si>
  <si>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</si>
  <si>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</si>
  <si>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</si>
  <si>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</si>
  <si>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</si>
  <si>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</si>
  <si>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</si>
  <si>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</si>
  <si>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</si>
  <si>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</si>
  <si>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</si>
  <si>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</si>
  <si>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</si>
  <si>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</si>
  <si>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</si>
  <si>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</si>
  <si>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</si>
  <si>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</si>
  <si>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</si>
  <si>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</si>
  <si>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</si>
  <si>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</si>
  <si>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</si>
  <si>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</si>
  <si>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</si>
  <si>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</si>
  <si>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</si>
  <si>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</si>
  <si>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</si>
  <si>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</si>
  <si>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</si>
  <si>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</si>
  <si>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</si>
  <si>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</si>
  <si>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</si>
  <si>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</si>
  <si>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</si>
  <si>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</si>
  <si>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</si>
  <si>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</si>
  <si>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</si>
  <si>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</si>
  <si>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</si>
  <si>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</si>
  <si>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</si>
  <si>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</si>
  <si>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</si>
  <si>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</si>
  <si>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</si>
  <si>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</si>
  <si>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</si>
  <si>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</si>
  <si>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</si>
  <si>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</si>
  <si>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</si>
  <si>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</si>
  <si>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</si>
  <si>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</si>
  <si>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</si>
  <si>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</si>
  <si>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</si>
  <si>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</si>
  <si>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</si>
  <si>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</si>
  <si>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</si>
  <si>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</si>
  <si>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</si>
  <si>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</si>
  <si>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</si>
  <si>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</si>
  <si>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</si>
  <si>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</si>
  <si>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</si>
  <si>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</si>
  <si>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</si>
  <si>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</si>
  <si>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</si>
  <si>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</si>
  <si>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</si>
  <si>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</si>
  <si>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</si>
  <si>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</si>
  <si>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</si>
  <si>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</si>
  <si>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</si>
  <si>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</si>
  <si>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</si>
  <si>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</si>
  <si>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</si>
  <si>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</si>
  <si>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</si>
  <si>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</si>
  <si>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</si>
  <si>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</si>
  <si>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</si>
  <si>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</si>
  <si>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</si>
  <si>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</si>
  <si>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</si>
  <si>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</si>
  <si>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</si>
  <si>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</si>
  <si>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</si>
  <si>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</si>
  <si>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</si>
  <si>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</si>
  <si>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</si>
  <si>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</si>
  <si>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</si>
  <si>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</si>
  <si>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</si>
  <si>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</si>
  <si>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</si>
  <si>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</si>
  <si>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</si>
  <si>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</si>
  <si>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</si>
  <si>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</si>
  <si>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</si>
  <si>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</si>
  <si>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</si>
  <si>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</si>
  <si>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</si>
  <si>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</si>
  <si>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</si>
  <si>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</si>
  <si>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</si>
  <si>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</si>
  <si>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</si>
  <si>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</si>
  <si>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</si>
  <si>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</si>
  <si>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</si>
  <si>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</si>
  <si>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</si>
  <si>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</si>
  <si>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</si>
  <si>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</si>
  <si>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</si>
  <si>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</si>
  <si>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</si>
  <si>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</si>
  <si>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</si>
  <si>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</si>
  <si>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</si>
  <si>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</si>
  <si>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</si>
  <si>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</si>
  <si>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</si>
  <si>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</si>
  <si>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</si>
  <si>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</si>
  <si>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</si>
  <si>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</si>
  <si>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</si>
  <si>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</si>
  <si>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</si>
  <si>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</si>
  <si>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</si>
  <si>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</si>
  <si>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</si>
  <si>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</si>
  <si>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</si>
  <si>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</si>
  <si>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</si>
  <si>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</si>
  <si>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</si>
  <si>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</si>
  <si>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</si>
  <si>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</si>
  <si>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</si>
  <si>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</si>
  <si>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</si>
  <si>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</si>
  <si>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</si>
  <si>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</si>
  <si>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</si>
  <si>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</si>
  <si>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</si>
  <si>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</si>
  <si>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</si>
  <si>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</si>
  <si>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</si>
  <si>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</si>
  <si>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</si>
  <si>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</si>
  <si>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</si>
  <si>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</si>
  <si>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</si>
  <si>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</si>
  <si>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</si>
  <si>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</si>
  <si>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</si>
  <si>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</si>
  <si>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</si>
  <si>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</si>
  <si>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</si>
  <si>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</si>
  <si>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</si>
  <si>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</si>
  <si>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</si>
  <si>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</si>
  <si>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</si>
  <si>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</si>
  <si>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</si>
  <si>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</si>
  <si>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</si>
  <si>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</si>
  <si>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</si>
  <si>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</si>
  <si>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</si>
  <si>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</si>
  <si>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</si>
  <si>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</si>
  <si>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</si>
  <si>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</si>
  <si>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</si>
  <si>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</si>
  <si>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</si>
  <si>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</si>
  <si>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</si>
  <si>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</si>
  <si>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</si>
  <si>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</si>
  <si>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</si>
  <si>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</si>
  <si>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</si>
  <si>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</si>
  <si>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</si>
  <si>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</si>
  <si>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</si>
  <si>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</si>
  <si>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</si>
  <si>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</si>
  <si>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</si>
  <si>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</si>
  <si>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</si>
  <si>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</si>
  <si>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</si>
  <si>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</si>
  <si>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</si>
  <si>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</si>
  <si>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</si>
  <si>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</si>
  <si>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</si>
  <si>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</si>
  <si>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</si>
  <si>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</si>
  <si>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</si>
  <si>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</si>
  <si>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</si>
  <si>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</si>
  <si>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</si>
  <si>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</si>
  <si>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</si>
  <si>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</si>
  <si>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</si>
  <si>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</si>
  <si>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</si>
  <si>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</si>
  <si>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</si>
  <si>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</si>
  <si>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</si>
  <si>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</si>
  <si>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</si>
  <si>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</si>
  <si>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</si>
  <si>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</si>
  <si>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</si>
  <si>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</si>
  <si>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</si>
  <si>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</si>
  <si>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</si>
  <si>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</si>
  <si>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</si>
  <si>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</si>
  <si>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</si>
  <si>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</si>
  <si>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</si>
  <si>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</si>
  <si>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</si>
  <si>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</si>
  <si>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</si>
  <si>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</si>
  <si>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</si>
  <si>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</si>
  <si>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</si>
  <si>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</si>
  <si>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</si>
  <si>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</si>
  <si>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</si>
  <si>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</si>
  <si>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</si>
  <si>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</si>
  <si>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</si>
  <si>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</si>
  <si>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</si>
  <si>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</si>
  <si>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</si>
  <si>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</si>
  <si>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</si>
  <si>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</si>
  <si>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</si>
  <si>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</si>
  <si>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</si>
  <si>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</si>
  <si>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</si>
  <si>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</si>
  <si>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</si>
  <si>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</si>
  <si>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</si>
  <si>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</si>
  <si>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</si>
  <si>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</si>
  <si>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</si>
  <si>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</si>
  <si>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</si>
  <si>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</si>
  <si>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</si>
  <si>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</si>
  <si>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</si>
  <si>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</si>
  <si>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</si>
  <si>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</si>
  <si>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</si>
  <si>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</si>
  <si>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</si>
  <si>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</si>
  <si>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</si>
  <si>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</si>
  <si>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</si>
  <si>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</si>
  <si>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</si>
  <si>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</si>
  <si>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</si>
  <si>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</si>
  <si>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</si>
  <si>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</si>
  <si>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</si>
  <si>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</si>
  <si>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</si>
  <si>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</si>
  <si>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</si>
  <si>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</si>
  <si>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</si>
  <si>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</si>
  <si>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</si>
  <si>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</si>
  <si>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</si>
  <si>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</si>
  <si>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</si>
  <si>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</si>
  <si>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</si>
  <si>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</si>
  <si>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</si>
  <si>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</si>
  <si>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</si>
  <si>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</si>
  <si>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</si>
  <si>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</si>
  <si>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</si>
  <si>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</si>
  <si>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</si>
  <si>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</si>
  <si>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</si>
  <si>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</si>
  <si>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</si>
  <si>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</si>
  <si>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</si>
  <si>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</si>
  <si>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</si>
  <si>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</si>
  <si>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</si>
  <si>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</si>
  <si>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</si>
  <si>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</si>
  <si>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</si>
  <si>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</si>
  <si>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</si>
  <si>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</si>
  <si>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</si>
  <si>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</si>
  <si>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</si>
  <si>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</si>
  <si>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</si>
  <si>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</si>
  <si>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</si>
  <si>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</si>
  <si>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</si>
  <si>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</si>
  <si>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</si>
  <si>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</si>
  <si>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</si>
  <si>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</si>
  <si>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</si>
  <si>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</si>
  <si>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</si>
  <si>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</si>
  <si>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</si>
  <si>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</si>
  <si>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</si>
  <si>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</si>
  <si>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</si>
  <si>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</si>
  <si>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</si>
  <si>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</si>
  <si>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</si>
  <si>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</si>
  <si>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</si>
  <si>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</si>
  <si>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</si>
  <si>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</si>
  <si>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</si>
  <si>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</si>
  <si>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</si>
  <si>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</si>
  <si>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</si>
  <si>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</si>
  <si>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</si>
  <si>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</si>
  <si>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</si>
  <si>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</si>
  <si>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</si>
  <si>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</si>
  <si>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</si>
  <si>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</si>
  <si>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</si>
  <si>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</si>
  <si>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</si>
  <si>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</si>
  <si>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</si>
  <si>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</si>
  <si>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</si>
  <si>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</si>
  <si>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</si>
  <si>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</si>
  <si>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</si>
  <si>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</si>
  <si>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</si>
  <si>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</si>
  <si>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</si>
  <si>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</si>
  <si>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</si>
  <si>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</si>
  <si>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</si>
  <si>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</si>
  <si>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</si>
  <si>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</si>
  <si>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</si>
  <si>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</si>
  <si>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</si>
  <si>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</si>
  <si>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</si>
  <si>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</si>
  <si>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</si>
  <si>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</si>
  <si>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</si>
  <si>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</si>
  <si>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</si>
  <si>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</si>
  <si>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</si>
  <si>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</si>
  <si>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</si>
  <si>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</si>
  <si>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</si>
  <si>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</si>
  <si>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</si>
  <si>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</si>
  <si>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</si>
  <si>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</si>
  <si>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</si>
  <si>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</si>
  <si>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</si>
  <si>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</si>
  <si>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</si>
  <si>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</si>
  <si>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</si>
  <si>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</si>
  <si>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</si>
  <si>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</si>
  <si>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</si>
  <si>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</si>
  <si>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</si>
  <si>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</si>
  <si>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</si>
  <si>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</si>
  <si>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</si>
  <si>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</si>
  <si>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</si>
  <si>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</si>
  <si>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</si>
  <si>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</si>
  <si>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</si>
  <si>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</si>
  <si>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</si>
  <si>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</si>
  <si>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</si>
  <si>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</si>
  <si>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</si>
  <si>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</si>
  <si>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</si>
  <si>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</si>
  <si>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</si>
  <si>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</si>
  <si>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</si>
  <si>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</si>
  <si>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</si>
  <si>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</si>
  <si>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</si>
  <si>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</si>
  <si>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</si>
  <si>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</si>
  <si>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</si>
  <si>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</si>
  <si>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</si>
  <si>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</si>
  <si>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</si>
  <si>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</si>
  <si>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</si>
  <si>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</si>
  <si>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</si>
  <si>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</si>
  <si>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</si>
  <si>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</si>
  <si>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</si>
  <si>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</si>
  <si>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</si>
  <si>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</si>
  <si>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</si>
  <si>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</si>
  <si>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</si>
  <si>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</si>
  <si>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</si>
  <si>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</si>
  <si>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</si>
  <si>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</si>
  <si>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</si>
  <si>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</si>
  <si>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</si>
  <si>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</si>
  <si>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</si>
  <si>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</si>
  <si>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</si>
  <si>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</si>
  <si>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</si>
  <si>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</si>
  <si>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</si>
  <si>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</si>
  <si>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</si>
  <si>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</si>
  <si>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</si>
  <si>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</si>
  <si>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</si>
  <si>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</si>
  <si>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</si>
  <si>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</si>
  <si>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</si>
  <si>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</si>
  <si>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</si>
  <si>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</si>
  <si>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</si>
  <si>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</si>
  <si>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</si>
  <si>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</si>
  <si>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</si>
  <si>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</si>
  <si>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</si>
  <si>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</si>
  <si>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</si>
  <si>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</si>
  <si>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</si>
  <si>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</si>
  <si>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</si>
  <si>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</si>
  <si>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</si>
  <si>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</si>
  <si>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</si>
  <si>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</si>
  <si>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</si>
  <si>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</si>
  <si>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</si>
  <si>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</si>
  <si>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</si>
  <si>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</si>
  <si>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</si>
  <si>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</si>
  <si>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</si>
  <si>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</si>
  <si>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</si>
  <si>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</si>
  <si>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</si>
  <si>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</si>
  <si>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</si>
  <si>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</si>
  <si>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</si>
  <si>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</si>
  <si>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</si>
  <si>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</si>
  <si>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</si>
  <si>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</si>
  <si>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</si>
  <si>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</si>
  <si>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</si>
  <si>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</si>
  <si>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</si>
  <si>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</si>
  <si>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</si>
  <si>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</si>
  <si>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</si>
  <si>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</si>
  <si>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</si>
  <si>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</si>
  <si>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</si>
  <si>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</si>
  <si>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</si>
  <si>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</si>
  <si>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</si>
  <si>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</si>
  <si>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</si>
  <si>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</si>
  <si>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</si>
  <si>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</si>
  <si>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</si>
  <si>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</si>
  <si>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</si>
  <si>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</si>
  <si>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</si>
  <si>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</si>
  <si>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</si>
  <si>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</si>
  <si>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</si>
  <si>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</si>
  <si>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</si>
  <si>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</si>
  <si>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</si>
  <si>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</si>
  <si>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</si>
  <si>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</si>
  <si>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</si>
  <si>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</si>
  <si>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</si>
  <si>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</si>
  <si>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</si>
  <si>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</si>
  <si>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</si>
  <si>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</si>
  <si>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</si>
  <si>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</si>
  <si>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</si>
  <si>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</si>
  <si>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</si>
  <si>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</si>
  <si>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</si>
  <si>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</si>
  <si>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</si>
  <si>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</si>
  <si>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</si>
  <si>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</si>
  <si>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</si>
  <si>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</si>
  <si>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</si>
  <si>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</si>
  <si>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</si>
  <si>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</si>
  <si>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</si>
  <si>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</si>
  <si>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</si>
  <si>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</si>
  <si>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</si>
  <si>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</si>
  <si>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</si>
  <si>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</si>
  <si>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</si>
  <si>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</si>
  <si>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</si>
  <si>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</si>
  <si>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</si>
  <si>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</si>
  <si>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</si>
  <si>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</si>
  <si>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</si>
  <si>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</si>
  <si>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</si>
  <si>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</si>
  <si>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</si>
  <si>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</si>
  <si>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</si>
  <si>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</si>
  <si>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</si>
  <si>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</si>
  <si>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</si>
  <si>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</si>
  <si>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</si>
  <si>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</si>
  <si>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</si>
  <si>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</si>
  <si>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</si>
  <si>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</si>
  <si>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</si>
  <si>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</si>
  <si>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</si>
  <si>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</si>
  <si>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</si>
  <si>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</si>
  <si>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</si>
  <si>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</si>
  <si>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</si>
  <si>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</si>
  <si>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</si>
  <si>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</si>
  <si>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</si>
  <si>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</si>
  <si>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</si>
  <si>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</si>
  <si>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</si>
  <si>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</si>
  <si>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</si>
  <si>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</si>
  <si>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</si>
  <si>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</si>
  <si>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</si>
  <si>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</si>
  <si>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</si>
  <si>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</si>
  <si>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</si>
  <si>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</si>
  <si>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</si>
  <si>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</si>
  <si>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</si>
  <si>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</si>
  <si>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</si>
  <si>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</si>
  <si>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</si>
  <si>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</si>
  <si>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</si>
  <si>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</si>
  <si>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</si>
  <si>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</si>
  <si>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</si>
  <si>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</si>
  <si>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</si>
  <si>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</si>
  <si>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</si>
  <si>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</si>
  <si>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</si>
  <si>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</si>
  <si>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</si>
  <si>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</si>
  <si>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</si>
  <si>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</si>
  <si>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</si>
  <si>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</si>
  <si>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</si>
  <si>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</si>
  <si>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</si>
  <si>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</si>
  <si>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</si>
  <si>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</si>
  <si>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</si>
  <si>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</si>
  <si>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</si>
  <si>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</si>
  <si>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</si>
  <si>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</si>
  <si>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</si>
  <si>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</si>
  <si>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</si>
  <si>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</si>
  <si>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</si>
  <si>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</si>
  <si>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</si>
  <si>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</si>
  <si>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</si>
  <si>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</si>
  <si>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</si>
  <si>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</si>
  <si>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</si>
  <si>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</si>
  <si>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</si>
  <si>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</si>
  <si>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</si>
  <si>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</si>
  <si>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</si>
  <si>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</si>
  <si>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</si>
  <si>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</si>
  <si>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</si>
  <si>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</si>
  <si>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</si>
  <si>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</si>
  <si>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</si>
  <si>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</si>
  <si>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</si>
  <si>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</si>
  <si>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</si>
  <si>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</si>
  <si>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</si>
  <si>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</si>
  <si>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</si>
  <si>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</si>
  <si>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</si>
  <si>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</si>
  <si>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</si>
  <si>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</si>
  <si>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</si>
  <si>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</si>
  <si>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</si>
  <si>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</si>
  <si>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</si>
  <si>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</si>
  <si>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</si>
  <si>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</si>
  <si>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</si>
  <si>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</si>
  <si>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</si>
  <si>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</si>
  <si>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</si>
  <si>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</si>
  <si>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</si>
  <si>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</si>
  <si>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</si>
  <si>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</si>
  <si>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</si>
  <si>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</si>
  <si>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</si>
  <si>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</si>
  <si>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</si>
  <si>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</si>
  <si>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</si>
  <si>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</si>
  <si>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</si>
  <si>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</si>
  <si>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</si>
  <si>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</si>
  <si>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</si>
  <si>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</si>
  <si>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</si>
  <si>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</si>
  <si>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</si>
  <si>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</si>
  <si>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</si>
  <si>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</si>
  <si>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</si>
  <si>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</si>
  <si>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</si>
  <si>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</si>
  <si>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</si>
  <si>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</si>
  <si>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</si>
  <si>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</si>
  <si>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</si>
  <si>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</si>
  <si>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</si>
  <si>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</si>
  <si>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</si>
  <si>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</si>
  <si>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</si>
  <si>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</si>
  <si>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</si>
  <si>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</si>
  <si>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</si>
  <si>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</si>
  <si>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</si>
  <si>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</si>
  <si>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</si>
  <si>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</si>
  <si>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</si>
  <si>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</si>
  <si>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</si>
  <si>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</si>
  <si>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</si>
  <si>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</si>
  <si>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</si>
  <si>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</si>
  <si>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</si>
  <si>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</si>
  <si>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</si>
  <si>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</si>
  <si>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</si>
  <si>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</si>
  <si>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</si>
  <si>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</si>
  <si>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</si>
  <si>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</si>
  <si>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</si>
  <si>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</si>
  <si>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</si>
  <si>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</si>
  <si>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</si>
  <si>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</si>
  <si>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</si>
  <si>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</si>
  <si>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</si>
  <si>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</si>
  <si>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</si>
  <si>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</si>
  <si>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</si>
  <si>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</si>
  <si>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</si>
  <si>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</si>
  <si>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</si>
  <si>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</si>
  <si>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</si>
  <si>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</si>
  <si>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</si>
  <si>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</si>
  <si>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</si>
  <si>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</si>
  <si>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</si>
  <si>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</si>
  <si>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</si>
  <si>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</si>
  <si>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</si>
  <si>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</si>
  <si>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</si>
  <si>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</si>
  <si>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</si>
  <si>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</si>
  <si>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</si>
  <si>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</si>
  <si>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</si>
  <si>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</si>
  <si>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</si>
  <si>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</si>
  <si>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</si>
  <si>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</si>
  <si>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</si>
  <si>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</si>
  <si>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</si>
  <si>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</si>
  <si>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</si>
  <si>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</si>
  <si>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</si>
  <si>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</si>
  <si>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</si>
  <si>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</si>
  <si>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</si>
  <si>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</si>
  <si>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</si>
  <si>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</si>
  <si>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</si>
  <si>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</si>
  <si>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</si>
  <si>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</si>
  <si>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</si>
  <si>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</si>
  <si>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</si>
  <si>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</si>
  <si>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</si>
  <si>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</si>
  <si>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</si>
  <si>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</si>
  <si>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</si>
  <si>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</si>
  <si>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</si>
  <si>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</si>
  <si>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</si>
  <si>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</si>
  <si>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</si>
  <si>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</si>
  <si>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</si>
  <si>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</si>
  <si>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</si>
  <si>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</si>
  <si>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</si>
  <si>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</si>
  <si>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</si>
  <si>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</si>
  <si>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</si>
  <si>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</si>
  <si>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</si>
  <si>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</si>
  <si>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</si>
  <si>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</si>
  <si>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</si>
  <si>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</si>
  <si>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</si>
  <si>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</si>
  <si>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</si>
  <si>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</si>
  <si>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</si>
  <si>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</si>
  <si>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</si>
  <si>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</si>
  <si>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</si>
  <si>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</si>
  <si>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</si>
  <si>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</si>
  <si>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</si>
  <si>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</si>
  <si>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</si>
  <si>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</si>
  <si>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</si>
  <si>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</si>
  <si>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</si>
  <si>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</si>
  <si>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</si>
  <si>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</si>
  <si>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</si>
  <si>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</si>
  <si>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</si>
  <si>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</si>
  <si>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</si>
  <si>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</si>
  <si>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</si>
  <si>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</si>
  <si>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</si>
  <si>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</si>
  <si>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</si>
  <si>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</si>
  <si>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</si>
  <si>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</si>
  <si>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</si>
  <si>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</si>
  <si>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</si>
  <si>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</si>
  <si>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</si>
  <si>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</si>
  <si>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</si>
  <si>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</si>
  <si>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</si>
  <si>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</si>
  <si>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</si>
  <si>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</si>
  <si>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</si>
  <si>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</si>
  <si>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</si>
  <si>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</si>
  <si>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</si>
  <si>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</si>
  <si>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</si>
  <si>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</si>
  <si>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</si>
  <si>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</si>
  <si>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</si>
  <si>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</si>
  <si>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</si>
  <si>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</si>
  <si>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</si>
  <si>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</si>
  <si>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</si>
  <si>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</si>
  <si>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</si>
  <si>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</si>
  <si>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</si>
  <si>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</si>
  <si>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</si>
  <si>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</si>
  <si>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</si>
  <si>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</si>
  <si>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</si>
  <si>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</si>
  <si>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</si>
  <si>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</si>
  <si>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</si>
  <si>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</si>
  <si>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</si>
  <si>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</si>
  <si>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</si>
  <si>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</si>
  <si>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</si>
  <si>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</si>
  <si>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</si>
  <si>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</si>
  <si>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</si>
  <si>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</si>
  <si>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</si>
  <si>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</si>
  <si>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</si>
  <si>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</si>
  <si>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</si>
  <si>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</si>
  <si>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</si>
  <si>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</si>
  <si>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</si>
  <si>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</si>
  <si>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</si>
  <si>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</si>
  <si>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</si>
  <si>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</si>
  <si>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</si>
  <si>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</si>
  <si>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</si>
  <si>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</si>
  <si>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</si>
  <si>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</si>
  <si>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</si>
  <si>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</si>
  <si>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</si>
  <si>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</si>
  <si>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</si>
  <si>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</si>
  <si>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</si>
  <si>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</si>
  <si>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</si>
  <si>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</si>
  <si>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</si>
  <si>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</si>
  <si>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</si>
  <si>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</si>
  <si>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</si>
  <si>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</si>
  <si>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</si>
  <si>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</si>
  <si>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</si>
  <si>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</si>
  <si>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</si>
  <si>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</si>
  <si>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</si>
  <si>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</si>
  <si>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</si>
  <si>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</si>
  <si>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</si>
  <si>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</si>
  <si>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</si>
  <si>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</si>
  <si>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</si>
  <si>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</si>
  <si>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</si>
  <si>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</si>
  <si>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</si>
  <si>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</si>
  <si>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</si>
  <si>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</si>
  <si>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</si>
  <si>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</si>
  <si>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</si>
  <si>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</si>
  <si>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</si>
  <si>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</si>
  <si>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</si>
  <si>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</si>
  <si>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</si>
  <si>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</si>
  <si>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</si>
  <si>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</si>
  <si>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</si>
  <si>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</si>
  <si>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</si>
  <si>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</si>
  <si>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</si>
  <si>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</si>
  <si>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</si>
  <si>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</si>
  <si>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</si>
  <si>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</si>
  <si>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</si>
  <si>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</si>
  <si>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</si>
  <si>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</si>
  <si>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</si>
  <si>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</si>
  <si>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</si>
  <si>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</si>
  <si>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</si>
  <si>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</si>
  <si>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</si>
  <si>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</si>
  <si>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</si>
  <si>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</si>
  <si>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</si>
  <si>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</si>
  <si>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</si>
  <si>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</si>
  <si>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</si>
  <si>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</si>
  <si>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</si>
  <si>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</si>
  <si>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</si>
  <si>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</si>
  <si>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</si>
  <si>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</si>
  <si>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</si>
  <si>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</si>
  <si>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</si>
  <si>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</si>
  <si>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</si>
  <si>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</si>
  <si>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</si>
  <si>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</si>
  <si>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</si>
  <si>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</si>
  <si>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</si>
  <si>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</si>
  <si>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</si>
  <si>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</si>
  <si>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</si>
  <si>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</si>
  <si>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</si>
  <si>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</si>
  <si>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</si>
  <si>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</si>
  <si>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</si>
  <si>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</si>
  <si>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</si>
  <si>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</si>
  <si>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</si>
  <si>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</si>
  <si>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</si>
  <si>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</si>
  <si>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</si>
  <si>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</si>
  <si>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</si>
  <si>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</si>
  <si>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</si>
  <si>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</si>
  <si>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</si>
  <si>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</si>
  <si>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</si>
  <si>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</si>
  <si>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</si>
  <si>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</si>
  <si>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</si>
  <si>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</si>
  <si>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</si>
  <si>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</si>
  <si>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</si>
  <si>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</si>
  <si>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</si>
  <si>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</si>
  <si>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</si>
  <si>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</si>
  <si>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</si>
  <si>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</si>
  <si>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</si>
  <si>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</si>
  <si>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</si>
  <si>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</si>
  <si>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</si>
  <si>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</si>
  <si>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</si>
  <si>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</si>
  <si>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</si>
  <si>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</si>
  <si>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</si>
  <si>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</si>
  <si>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</si>
  <si>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</si>
  <si>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</si>
  <si>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</si>
  <si>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</si>
  <si>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</si>
  <si>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</si>
  <si>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</si>
  <si>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</si>
  <si>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</si>
  <si>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</si>
  <si>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</si>
  <si>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</si>
  <si>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</si>
  <si>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</si>
  <si>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</si>
  <si>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</si>
  <si>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</si>
  <si>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</si>
  <si>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</si>
  <si>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</si>
  <si>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</si>
  <si>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</si>
  <si>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</si>
  <si>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</si>
  <si>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</si>
  <si>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</si>
  <si>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</si>
  <si>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</si>
  <si>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</si>
  <si>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</si>
  <si>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</si>
  <si>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</si>
  <si>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</si>
  <si>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</si>
  <si>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</si>
  <si>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</si>
  <si>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</si>
  <si>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</si>
  <si>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</si>
  <si>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</si>
  <si>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</si>
  <si>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</si>
  <si>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</si>
  <si>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</si>
  <si>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</si>
  <si>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</si>
  <si>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</si>
  <si>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</si>
  <si>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</si>
  <si>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</si>
  <si>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</si>
  <si>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</si>
  <si>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</si>
  <si>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</si>
  <si>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</si>
  <si>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</si>
  <si>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</si>
  <si>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</si>
  <si>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</si>
  <si>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</si>
  <si>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</si>
  <si>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</si>
  <si>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</si>
  <si>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</si>
  <si>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</si>
  <si>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</si>
  <si>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</si>
  <si>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</si>
  <si>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</si>
  <si>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</si>
  <si>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</si>
  <si>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</si>
  <si>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</si>
  <si>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</si>
  <si>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</si>
  <si>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</si>
  <si>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</si>
  <si>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</si>
  <si>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</si>
  <si>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</si>
  <si>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</si>
  <si>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</si>
  <si>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</si>
  <si>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</si>
  <si>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</si>
  <si>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</si>
  <si>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</si>
  <si>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</si>
  <si>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</si>
  <si>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</si>
  <si>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</si>
  <si>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</si>
  <si>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</si>
  <si>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</si>
  <si>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</si>
  <si>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</si>
  <si>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</si>
  <si>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</si>
  <si>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</si>
  <si>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</si>
  <si>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</si>
  <si>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</si>
  <si>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</si>
  <si>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</si>
  <si>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</si>
  <si>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</si>
  <si>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</si>
  <si>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</si>
  <si>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</si>
  <si>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</si>
  <si>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</si>
  <si>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</si>
  <si>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</si>
  <si>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</si>
  <si>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</si>
  <si>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</si>
  <si>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</si>
  <si>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</si>
  <si>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</si>
  <si>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</si>
  <si>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</si>
  <si>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</si>
  <si>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</si>
  <si>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</si>
  <si>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</si>
  <si>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</si>
  <si>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</si>
  <si>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</si>
  <si>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</si>
  <si>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</si>
  <si>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</si>
  <si>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</si>
  <si>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</si>
  <si>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</si>
  <si>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</si>
  <si>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</si>
  <si>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</si>
  <si>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</si>
  <si>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</si>
  <si>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</si>
  <si>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</si>
  <si>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</si>
  <si>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</si>
  <si>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</si>
  <si>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</si>
  <si>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</si>
  <si>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</si>
  <si>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</si>
  <si>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</si>
  <si>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</si>
  <si>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</si>
  <si>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</si>
  <si>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</si>
  <si>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</si>
  <si>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</si>
  <si>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</si>
  <si>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</si>
  <si>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</si>
  <si>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</si>
  <si>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</si>
  <si>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</si>
  <si>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</si>
  <si>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</si>
  <si>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</si>
  <si>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</si>
  <si>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</si>
  <si>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</si>
  <si>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</si>
  <si>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</si>
  <si>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</si>
  <si>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</si>
  <si>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</si>
  <si>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</si>
  <si>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</si>
  <si>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</si>
  <si>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</si>
  <si>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</si>
  <si>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</si>
  <si>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</si>
  <si>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</si>
  <si>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</si>
  <si>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</si>
  <si>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</si>
  <si>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</si>
  <si>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</si>
  <si>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</si>
  <si>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</si>
  <si>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</si>
  <si>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</si>
  <si>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</si>
  <si>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</si>
  <si>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</si>
  <si>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</si>
  <si>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</si>
  <si>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</si>
  <si>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</si>
  <si>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</si>
  <si>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</si>
  <si>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</si>
  <si>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</si>
  <si>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</si>
  <si>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</si>
  <si>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</si>
  <si>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</si>
  <si>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</si>
  <si>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</si>
  <si>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</si>
  <si>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</si>
  <si>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</si>
  <si>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</si>
  <si>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</si>
  <si>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</si>
  <si>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</si>
  <si>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</si>
  <si>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</si>
  <si>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</si>
  <si>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</si>
  <si>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</si>
  <si>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</si>
  <si>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</si>
  <si>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</si>
  <si>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</si>
  <si>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</si>
  <si>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</si>
  <si>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</si>
  <si>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</si>
  <si>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</si>
  <si>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</si>
  <si>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</si>
  <si>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</si>
  <si>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</si>
  <si>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</si>
  <si>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</si>
  <si>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</si>
  <si>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</si>
  <si>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</si>
  <si>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</si>
  <si>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</si>
  <si>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</si>
  <si>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</si>
  <si>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</si>
  <si>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</si>
  <si>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</si>
  <si>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</si>
  <si>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</si>
  <si>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</si>
  <si>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</si>
  <si>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</si>
  <si>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</si>
  <si>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</si>
  <si>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</si>
  <si>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</si>
  <si>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</si>
  <si>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</si>
  <si>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</si>
  <si>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</si>
  <si>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</si>
  <si>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</si>
  <si>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</si>
  <si>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</si>
  <si>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</si>
  <si>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</si>
  <si>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</si>
  <si>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</si>
  <si>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</si>
  <si>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</si>
  <si>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</si>
  <si>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</si>
  <si>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</si>
  <si>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</si>
  <si>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</si>
  <si>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</si>
  <si>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</si>
  <si>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</si>
  <si>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</si>
  <si>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</si>
  <si>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</si>
  <si>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</si>
  <si>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</si>
  <si>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</si>
  <si>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</si>
  <si>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</si>
  <si>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</si>
  <si>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</si>
  <si>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</si>
  <si>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</si>
  <si>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</si>
  <si>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</si>
  <si>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</si>
  <si>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</si>
  <si>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</si>
  <si>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</si>
  <si>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</si>
  <si>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</si>
  <si>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</si>
  <si>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</si>
  <si>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</si>
  <si>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</si>
  <si>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</si>
  <si>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</si>
  <si>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</si>
  <si>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</si>
  <si>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</si>
  <si>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</si>
  <si>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</si>
  <si>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</si>
  <si>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</si>
  <si>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</si>
  <si>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</si>
  <si>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</si>
  <si>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</si>
  <si>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</si>
  <si>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</si>
  <si>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</si>
  <si>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</si>
  <si>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</si>
  <si>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</si>
  <si>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</si>
  <si>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</si>
  <si>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</si>
  <si>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</si>
  <si>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</si>
  <si>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</si>
  <si>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</si>
  <si>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</si>
  <si>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</si>
  <si>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</si>
  <si>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</si>
  <si>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</si>
  <si>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</si>
  <si>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</si>
  <si>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</si>
  <si>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</si>
  <si>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</si>
  <si>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</si>
  <si>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</si>
  <si>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</si>
  <si>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</si>
  <si>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</si>
  <si>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</si>
  <si>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</si>
  <si>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</si>
  <si>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</si>
  <si>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</si>
  <si>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</si>
  <si>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</si>
  <si>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</si>
  <si>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</si>
  <si>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</si>
  <si>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</si>
  <si>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</si>
  <si>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</si>
  <si>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</si>
  <si>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</si>
  <si>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</si>
  <si>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</si>
  <si>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</si>
  <si>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</si>
  <si>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</si>
  <si>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</si>
  <si>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</si>
  <si>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</si>
  <si>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</si>
  <si>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</si>
  <si>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</si>
  <si>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</si>
  <si>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</si>
  <si>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</si>
  <si>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</si>
  <si>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</si>
  <si>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</si>
  <si>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</si>
  <si>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</si>
  <si>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</si>
  <si>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</si>
  <si>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</si>
  <si>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</si>
  <si>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</si>
  <si>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</si>
  <si>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</si>
  <si>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</si>
  <si>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</si>
  <si>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</si>
  <si>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</si>
  <si>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</si>
  <si>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</si>
  <si>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</si>
  <si>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</si>
  <si>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</si>
  <si>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</si>
  <si>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</si>
  <si>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</si>
  <si>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</si>
  <si>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</si>
  <si>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</si>
  <si>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</si>
  <si>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</si>
  <si>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</si>
  <si>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</si>
  <si>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</si>
  <si>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</si>
  <si>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</si>
  <si>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</si>
  <si>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</si>
  <si>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</si>
  <si>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</si>
  <si>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</si>
  <si>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</si>
  <si>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</si>
  <si>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</si>
  <si>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</si>
  <si>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</si>
  <si>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</si>
  <si>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</si>
  <si>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</si>
  <si>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</si>
  <si>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</si>
  <si>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</si>
  <si>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</si>
  <si>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</si>
  <si>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</si>
  <si>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</si>
  <si>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</si>
  <si>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</si>
  <si>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</si>
  <si>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</si>
  <si>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</si>
  <si>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</si>
  <si>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</si>
  <si>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</si>
  <si>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</si>
  <si>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</si>
  <si>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</si>
  <si>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</si>
  <si>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</si>
  <si>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</si>
  <si>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</si>
  <si>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</si>
  <si>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</si>
  <si>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</si>
  <si>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</si>
  <si>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</si>
  <si>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</si>
  <si>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</si>
  <si>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</si>
  <si>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</si>
  <si>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</si>
  <si>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</si>
  <si>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</si>
  <si>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</si>
  <si>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</si>
  <si>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</si>
  <si>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</si>
  <si>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</si>
  <si>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</si>
  <si>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</si>
  <si>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</si>
  <si>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</si>
  <si>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</si>
  <si>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</si>
  <si>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</si>
  <si>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</si>
  <si>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</si>
  <si>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</si>
  <si>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</si>
  <si>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</si>
  <si>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</si>
  <si>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</si>
  <si>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</si>
  <si>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</si>
  <si>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</si>
  <si>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</si>
  <si>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</si>
  <si>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</si>
  <si>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</si>
  <si>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</si>
  <si>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</si>
  <si>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</si>
  <si>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</si>
  <si>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</si>
  <si>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</si>
  <si>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</si>
  <si>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</si>
  <si>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</si>
  <si>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</si>
  <si>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</si>
  <si>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</si>
  <si>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</si>
  <si>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</si>
  <si>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</si>
  <si>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</si>
  <si>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</si>
  <si>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</si>
  <si>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</si>
  <si>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</si>
  <si>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</si>
  <si>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</si>
  <si>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</si>
  <si>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</si>
  <si>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</si>
  <si>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</si>
  <si>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</si>
  <si>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</si>
  <si>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</si>
  <si>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</si>
  <si>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</si>
  <si>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</si>
  <si>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</si>
  <si>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</si>
  <si>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</si>
  <si>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</si>
  <si>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</si>
  <si>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</si>
  <si>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</si>
  <si>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</si>
  <si>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</si>
  <si>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</si>
  <si>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</si>
  <si>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</si>
  <si>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</si>
  <si>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</si>
  <si>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</si>
  <si>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</si>
  <si>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</si>
  <si>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</si>
  <si>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</si>
  <si>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</si>
  <si>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</si>
  <si>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</si>
  <si>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</si>
  <si>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</si>
  <si>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</si>
  <si>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</si>
  <si>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</si>
  <si>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</si>
  <si>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</si>
  <si>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</si>
  <si>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</si>
  <si>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</si>
  <si>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</si>
  <si>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</si>
  <si>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</si>
  <si>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</si>
  <si>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</si>
  <si>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</si>
  <si>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</si>
  <si>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</si>
  <si>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</si>
  <si>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</si>
  <si>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</si>
  <si>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</si>
  <si>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</si>
  <si>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</si>
  <si>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</si>
  <si>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</si>
  <si>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</si>
  <si>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</si>
  <si>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</si>
  <si>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</si>
  <si>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</si>
  <si>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</si>
  <si>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</si>
  <si>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</si>
  <si>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</si>
  <si>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</si>
  <si>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</si>
  <si>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</si>
  <si>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</si>
  <si>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</si>
  <si>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</si>
  <si>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</si>
  <si>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</si>
  <si>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</si>
  <si>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</si>
  <si>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</si>
  <si>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</si>
  <si>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</si>
  <si>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</si>
  <si>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</si>
  <si>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</si>
  <si>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</si>
  <si>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</si>
  <si>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</si>
  <si>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</si>
  <si>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</si>
  <si>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</si>
  <si>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</si>
  <si>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</si>
  <si>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</si>
  <si>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</si>
  <si>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</si>
  <si>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</si>
  <si>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</si>
  <si>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</si>
  <si>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</si>
  <si>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</si>
  <si>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</si>
  <si>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</si>
  <si>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</si>
  <si>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</si>
  <si>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</si>
  <si>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</si>
  <si>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</si>
  <si>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</si>
  <si>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</si>
  <si>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</si>
  <si>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</si>
  <si>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</si>
  <si>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</si>
  <si>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</si>
  <si>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</si>
  <si>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</si>
  <si>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</si>
  <si>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</si>
  <si>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</si>
  <si>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</si>
  <si>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</si>
  <si>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</si>
  <si>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</si>
  <si>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</si>
  <si>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</si>
  <si>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</si>
  <si>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</si>
  <si>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</si>
  <si>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</si>
  <si>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</si>
  <si>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</si>
  <si>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</si>
  <si>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</si>
  <si>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</si>
  <si>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</si>
  <si>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</si>
  <si>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</si>
  <si>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</si>
  <si>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</si>
  <si>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</si>
  <si>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</si>
  <si>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</si>
  <si>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</si>
  <si>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</si>
  <si>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</si>
  <si>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</si>
  <si>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</si>
  <si>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</si>
  <si>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</si>
  <si>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</si>
  <si>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</si>
  <si>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</si>
  <si>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</si>
  <si>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</si>
  <si>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</si>
  <si>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</si>
  <si>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</si>
  <si>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</si>
  <si>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</si>
  <si>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</si>
  <si>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</si>
  <si>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</si>
  <si>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</si>
  <si>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</si>
  <si>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</si>
  <si>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</si>
  <si>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</si>
  <si>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</si>
  <si>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</si>
  <si>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</si>
  <si>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</si>
  <si>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</si>
  <si>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</si>
  <si>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</si>
  <si>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</si>
  <si>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</si>
  <si>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</si>
  <si>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</si>
  <si>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</si>
  <si>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</si>
  <si>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</si>
  <si>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</si>
  <si>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</si>
  <si>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</si>
  <si>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</si>
  <si>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</si>
  <si>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</si>
  <si>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</si>
  <si>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</si>
  <si>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</si>
  <si>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</si>
  <si>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</si>
  <si>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</si>
  <si>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</si>
  <si>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</si>
  <si>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</si>
  <si>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</si>
  <si>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</si>
  <si>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</si>
  <si>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</si>
  <si>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</si>
  <si>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</si>
  <si>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</si>
  <si>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</si>
  <si>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</si>
  <si>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</si>
  <si>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</si>
  <si>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</si>
  <si>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</si>
  <si>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</si>
  <si>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</si>
  <si>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</si>
  <si>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</si>
  <si>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</si>
  <si>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</si>
  <si>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</si>
  <si>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</si>
  <si>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</si>
  <si>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</si>
  <si>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</si>
  <si>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</si>
  <si>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</si>
  <si>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</si>
  <si>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</si>
  <si>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</si>
  <si>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</si>
  <si>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</si>
  <si>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</si>
  <si>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</si>
  <si>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</si>
  <si>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</si>
  <si>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</si>
  <si>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</si>
  <si>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</si>
  <si>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</si>
  <si>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</si>
  <si>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</si>
  <si>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</si>
  <si>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</si>
  <si>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</si>
  <si>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</si>
  <si>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</si>
  <si>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</si>
  <si>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</si>
  <si>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</si>
  <si>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</si>
  <si>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</si>
  <si>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</si>
  <si>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</si>
  <si>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</si>
  <si>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</si>
  <si>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</si>
  <si>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</si>
  <si>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</si>
  <si>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</si>
  <si>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</si>
  <si>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</si>
  <si>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</si>
  <si>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</si>
  <si>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</si>
  <si>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</si>
  <si>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</si>
  <si>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</si>
  <si>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</si>
  <si>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</si>
  <si>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</si>
  <si>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</si>
  <si>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</si>
  <si>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</si>
  <si>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</si>
  <si>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</si>
  <si>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</si>
  <si>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</si>
  <si>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</si>
  <si>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</si>
  <si>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</si>
  <si>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</si>
  <si>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</si>
  <si>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</si>
  <si>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</si>
  <si>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</si>
  <si>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</si>
  <si>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</si>
  <si>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</si>
  <si>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</si>
  <si>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</si>
  <si>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</si>
  <si>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</si>
  <si>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</si>
  <si>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</si>
  <si>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</si>
  <si>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</si>
  <si>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</si>
  <si>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</si>
  <si>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</si>
  <si>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</si>
  <si>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</si>
  <si>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</si>
  <si>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</si>
  <si>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</si>
  <si>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</si>
  <si>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</si>
  <si>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</si>
  <si>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</si>
  <si>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</si>
  <si>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</si>
  <si>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</si>
  <si>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</si>
  <si>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</si>
  <si>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</si>
  <si>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</si>
  <si>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</si>
  <si>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</si>
  <si>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</si>
  <si>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</si>
  <si>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</si>
  <si>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</si>
  <si>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</si>
  <si>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</si>
  <si>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</si>
  <si>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</si>
  <si>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</si>
  <si>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</si>
  <si>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</si>
  <si>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</si>
  <si>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</si>
  <si>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</si>
  <si>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</si>
  <si>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</si>
  <si>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</si>
  <si>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</si>
  <si>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</si>
  <si>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</si>
  <si>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</si>
  <si>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</si>
  <si>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</si>
  <si>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</si>
  <si>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</si>
  <si>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</si>
  <si>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</si>
  <si>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</si>
  <si>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</si>
  <si>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</si>
  <si>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</si>
  <si>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</si>
  <si>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</si>
  <si>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</si>
  <si>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</si>
  <si>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</si>
  <si>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</si>
  <si>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</si>
  <si>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</si>
  <si>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</si>
  <si>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</si>
  <si>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</si>
  <si>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</si>
  <si>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</si>
  <si>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</si>
  <si>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</si>
  <si>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</si>
  <si>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</si>
  <si>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</si>
  <si>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</si>
  <si>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</si>
  <si>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</si>
  <si>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</si>
  <si>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</si>
  <si>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</si>
  <si>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</si>
  <si>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</si>
  <si>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</si>
  <si>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</si>
  <si>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</si>
  <si>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</si>
  <si>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</si>
  <si>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</si>
  <si>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</si>
  <si>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</si>
  <si>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</si>
  <si>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</si>
  <si>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</si>
  <si>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</si>
  <si>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</si>
  <si>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</si>
  <si>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</si>
  <si>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</si>
  <si>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</si>
  <si>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</si>
  <si>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</si>
  <si>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</si>
  <si>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</si>
  <si>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</si>
  <si>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</si>
  <si>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</si>
  <si>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</si>
  <si>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</si>
  <si>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</si>
  <si>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</si>
  <si>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</si>
  <si>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</si>
  <si>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</si>
  <si>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</si>
  <si>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</si>
  <si>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</si>
  <si>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</si>
  <si>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</si>
  <si>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</si>
  <si>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</si>
  <si>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</si>
  <si>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</si>
  <si>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</si>
  <si>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</si>
  <si>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</si>
  <si>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</si>
  <si>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</si>
  <si>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</si>
  <si>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</si>
  <si>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</si>
  <si>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</si>
  <si>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</si>
  <si>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</si>
  <si>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</si>
  <si>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</si>
  <si>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</si>
  <si>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</si>
  <si>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</si>
  <si>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</si>
  <si>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</si>
  <si>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</si>
  <si>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</si>
  <si>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</si>
  <si>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</si>
  <si>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</si>
  <si>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</si>
  <si>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</si>
  <si>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</si>
  <si>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</si>
  <si>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</si>
  <si>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</si>
  <si>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</si>
  <si>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</si>
  <si>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</si>
  <si>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</si>
  <si>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</si>
  <si>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</si>
  <si>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</si>
  <si>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</si>
  <si>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</si>
  <si>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</si>
  <si>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</si>
  <si>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</si>
  <si>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</si>
  <si>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</si>
  <si>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</si>
  <si>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</si>
  <si>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</si>
  <si>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</si>
  <si>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</si>
  <si>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</si>
  <si>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</si>
  <si>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</si>
  <si>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</si>
  <si>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</si>
  <si>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</si>
  <si>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</si>
  <si>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</si>
  <si>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</si>
  <si>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</si>
  <si>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</si>
  <si>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</si>
  <si>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</si>
  <si>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</si>
  <si>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</si>
  <si>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</si>
  <si>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</si>
  <si>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</si>
  <si>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</si>
  <si>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</si>
  <si>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</si>
  <si>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</si>
  <si>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</si>
  <si>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</si>
  <si>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</si>
  <si>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</si>
  <si>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</si>
  <si>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</si>
  <si>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</si>
  <si>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</si>
  <si>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</si>
  <si>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</si>
  <si>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</si>
  <si>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</si>
  <si>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</si>
  <si>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</si>
  <si>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</si>
  <si>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</si>
  <si>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</si>
  <si>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</si>
  <si>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</si>
  <si>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</si>
  <si>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</si>
  <si>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</si>
  <si>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</si>
  <si>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</si>
  <si>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</si>
  <si>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</si>
  <si>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</si>
  <si>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</si>
  <si>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</si>
  <si>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</si>
  <si>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</si>
  <si>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</si>
  <si>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</si>
  <si>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</si>
  <si>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</si>
  <si>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</si>
  <si>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</si>
  <si>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</si>
  <si>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</si>
  <si>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</si>
  <si>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</si>
  <si>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</si>
  <si>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</si>
  <si>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</si>
  <si>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</si>
  <si>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</si>
  <si>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</si>
  <si>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</si>
  <si>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</si>
  <si>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</si>
  <si>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</si>
  <si>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</si>
  <si>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</si>
  <si>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</si>
  <si>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</si>
  <si>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</si>
  <si>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</si>
  <si>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</si>
  <si>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</si>
  <si>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</si>
  <si>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</si>
  <si>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</si>
  <si>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</si>
  <si>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</si>
  <si>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</si>
  <si>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</si>
  <si>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</si>
  <si>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</si>
  <si>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</si>
  <si>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</si>
  <si>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</si>
  <si>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</si>
  <si>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</si>
  <si>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</si>
  <si>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</si>
  <si>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</si>
  <si>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</si>
  <si>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</si>
  <si>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</si>
  <si>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</si>
  <si>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</si>
  <si>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</si>
  <si>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</si>
  <si>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</si>
  <si>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</si>
  <si>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</si>
  <si>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</si>
  <si>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</si>
  <si>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</si>
  <si>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</si>
  <si>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</si>
  <si>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</si>
  <si>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</si>
  <si>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</si>
  <si>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</si>
  <si>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</si>
  <si>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</si>
  <si>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</si>
  <si>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</si>
  <si>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</si>
  <si>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</si>
  <si>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</si>
  <si>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</si>
  <si>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</si>
  <si>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</si>
  <si>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</si>
  <si>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</si>
  <si>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</si>
  <si>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</si>
  <si>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</si>
  <si>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</si>
  <si>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</si>
  <si>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</si>
  <si>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</si>
  <si>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</si>
  <si>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</si>
  <si>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</si>
  <si>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</si>
  <si>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</si>
  <si>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</si>
  <si>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</si>
  <si>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</si>
  <si>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</si>
  <si>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</si>
  <si>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</si>
  <si>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</si>
  <si>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</si>
  <si>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</si>
  <si>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</si>
  <si>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</si>
  <si>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</si>
  <si>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</si>
  <si>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</si>
  <si>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</si>
  <si>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</si>
  <si>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</si>
  <si>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</si>
  <si>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</si>
  <si>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</si>
  <si>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</si>
  <si>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</si>
  <si>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</si>
  <si>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</si>
  <si>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</si>
  <si>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</si>
  <si>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</si>
  <si>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</si>
  <si>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</si>
  <si>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</si>
  <si>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</si>
  <si>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</si>
  <si>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</si>
  <si>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</si>
  <si>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</si>
  <si>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</si>
  <si>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</si>
  <si>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</si>
  <si>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</si>
  <si>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</si>
  <si>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</si>
  <si>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</si>
  <si>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</si>
  <si>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</si>
  <si>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</si>
  <si>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</si>
  <si>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</si>
  <si>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</si>
  <si>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</si>
  <si>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</si>
  <si>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</si>
  <si>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</si>
  <si>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</si>
  <si>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</si>
  <si>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</si>
  <si>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</si>
  <si>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</si>
  <si>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</si>
  <si>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</si>
  <si>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</si>
  <si>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</si>
  <si>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</si>
  <si>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</si>
  <si>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</si>
  <si>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</si>
  <si>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</si>
  <si>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</si>
  <si>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</si>
  <si>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</si>
  <si>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</si>
  <si>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</si>
  <si>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</si>
  <si>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</si>
  <si>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</si>
  <si>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</si>
  <si>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</si>
  <si>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</si>
  <si>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</si>
  <si>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</si>
  <si>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</si>
  <si>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</si>
  <si>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</si>
  <si>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</si>
  <si>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</si>
  <si>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</si>
  <si>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</si>
  <si>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</si>
  <si>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</si>
  <si>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</si>
  <si>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</si>
  <si>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</si>
  <si>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</si>
  <si>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</si>
  <si>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</si>
  <si>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</si>
  <si>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</si>
  <si>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</si>
  <si>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</si>
  <si>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</si>
  <si>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</si>
  <si>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</si>
  <si>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</si>
  <si>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</si>
  <si>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</si>
  <si>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</si>
  <si>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</si>
  <si>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</si>
  <si>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</si>
  <si>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</si>
  <si>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</si>
  <si>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</si>
  <si>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</si>
  <si>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</si>
  <si>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</si>
  <si>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</si>
  <si>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</si>
  <si>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</si>
  <si>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</si>
  <si>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</si>
  <si>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</si>
  <si>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</si>
  <si>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</si>
  <si>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</si>
  <si>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</si>
  <si>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</si>
  <si>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</si>
  <si>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</si>
  <si>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</si>
  <si>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</si>
  <si>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</si>
  <si>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</si>
  <si>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</si>
  <si>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</si>
  <si>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</si>
  <si>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</si>
  <si>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</si>
  <si>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</si>
  <si>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</si>
  <si>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</si>
  <si>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</si>
  <si>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</si>
  <si>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</si>
  <si>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</si>
  <si>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</si>
  <si>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</si>
  <si>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</si>
  <si>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</si>
  <si>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</si>
  <si>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</si>
  <si>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</si>
  <si>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</si>
  <si>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</si>
  <si>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</si>
  <si>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</si>
  <si>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</si>
  <si>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</si>
  <si>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</si>
  <si>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</si>
  <si>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</si>
  <si>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</si>
  <si>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</si>
  <si>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</si>
  <si>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</si>
  <si>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</si>
  <si>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</si>
  <si>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</si>
  <si>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</si>
  <si>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</si>
  <si>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</si>
  <si>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</si>
  <si>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</si>
  <si>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</si>
  <si>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</si>
  <si>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</si>
  <si>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</si>
  <si>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</si>
  <si>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</si>
  <si>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</si>
  <si>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</si>
  <si>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</si>
  <si>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</si>
  <si>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</si>
  <si>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</si>
  <si>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</si>
  <si>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</si>
  <si>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</si>
  <si>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</si>
  <si>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</si>
  <si>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</si>
  <si>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</si>
  <si>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</si>
  <si>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</si>
  <si>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</si>
  <si>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</si>
  <si>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</si>
  <si>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</si>
  <si>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</si>
  <si>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</si>
  <si>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</si>
  <si>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</si>
  <si>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</si>
  <si>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</si>
  <si>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</si>
  <si>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</si>
  <si>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</si>
  <si>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</si>
  <si>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</si>
  <si>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</si>
  <si>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</si>
  <si>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</si>
  <si>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</si>
  <si>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</si>
  <si>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</si>
  <si>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</si>
  <si>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</si>
  <si>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</si>
  <si>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</si>
  <si>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</si>
  <si>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</si>
  <si>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</si>
  <si>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</si>
  <si>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</si>
  <si>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</si>
  <si>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</si>
  <si>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</si>
  <si>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</si>
  <si>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</si>
  <si>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</si>
  <si>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</si>
  <si>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</si>
  <si>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</si>
  <si>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</si>
  <si>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</si>
  <si>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</si>
  <si>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</si>
  <si>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</si>
  <si>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</si>
  <si>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</si>
  <si>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</si>
  <si>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</si>
  <si>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</si>
  <si>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</si>
  <si>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</si>
  <si>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</si>
  <si>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</si>
  <si>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</si>
  <si>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</si>
  <si>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</si>
  <si>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</si>
  <si>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</si>
  <si>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</si>
  <si>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</si>
  <si>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</si>
  <si>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</si>
  <si>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</si>
  <si>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</si>
  <si>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</si>
  <si>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</si>
  <si>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</si>
  <si>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</si>
  <si>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</si>
  <si>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</si>
  <si>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</si>
  <si>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</si>
  <si>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</si>
  <si>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</si>
  <si>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</si>
  <si>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</si>
  <si>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</si>
  <si>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</si>
  <si>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</si>
  <si>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</si>
  <si>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</si>
  <si>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</si>
  <si>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</si>
  <si>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</si>
  <si>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</si>
  <si>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</si>
  <si>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</si>
  <si>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</si>
  <si>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</si>
  <si>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</si>
  <si>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</si>
  <si>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</si>
  <si>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</si>
  <si>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</si>
  <si>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</si>
  <si>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</si>
  <si>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</si>
  <si>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</si>
  <si>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</si>
  <si>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</si>
  <si>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</si>
  <si>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</si>
  <si>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</si>
  <si>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</si>
  <si>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</si>
  <si>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</si>
  <si>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</si>
  <si>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</si>
  <si>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</si>
  <si>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</si>
  <si>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</si>
  <si>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</si>
  <si>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</si>
  <si>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</si>
  <si>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</si>
  <si>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</si>
  <si>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</si>
  <si>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</si>
  <si>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</si>
  <si>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</si>
  <si>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</si>
  <si>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</si>
  <si>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</si>
  <si>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</si>
  <si>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</si>
  <si>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</si>
  <si>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</si>
  <si>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</si>
  <si>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</si>
  <si>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</si>
  <si>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</si>
  <si>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</si>
  <si>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</si>
  <si>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</si>
  <si>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</si>
  <si>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</si>
  <si>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</si>
  <si>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</si>
  <si>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</si>
  <si>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</si>
  <si>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</si>
  <si>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</si>
  <si>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</si>
  <si>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</si>
  <si>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</si>
  <si>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</si>
  <si>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</si>
  <si>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</si>
  <si>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</si>
  <si>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</si>
  <si>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</si>
  <si>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</si>
  <si>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</si>
  <si>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</si>
  <si>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</si>
  <si>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</si>
  <si>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</si>
  <si>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</si>
  <si>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</si>
  <si>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</si>
  <si>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</si>
  <si>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</si>
  <si>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</si>
  <si>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</si>
  <si>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</si>
  <si>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</si>
  <si>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</si>
  <si>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</si>
  <si>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</si>
  <si>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</si>
  <si>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</si>
  <si>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</si>
  <si>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</si>
  <si>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</si>
  <si>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</si>
  <si>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</si>
  <si>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</si>
  <si>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</si>
  <si>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</si>
  <si>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</si>
  <si>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</si>
  <si>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</si>
  <si>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</si>
  <si>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</si>
  <si>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</si>
  <si>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</si>
  <si>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</si>
  <si>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</si>
  <si>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</si>
  <si>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</si>
  <si>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</si>
  <si>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</si>
  <si>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</si>
  <si>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</si>
  <si>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</si>
  <si>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</si>
  <si>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</si>
  <si>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</si>
  <si>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</si>
  <si>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</si>
  <si>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</si>
  <si>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</si>
  <si>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</si>
  <si>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</si>
  <si>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</si>
  <si>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</si>
  <si>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</si>
  <si>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</si>
  <si>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</si>
  <si>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</si>
  <si>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</si>
  <si>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</si>
  <si>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</si>
  <si>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</si>
  <si>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</si>
  <si>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</si>
  <si>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</si>
  <si>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</si>
  <si>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</si>
  <si>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</si>
  <si>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</si>
  <si>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</si>
  <si>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</si>
  <si>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</si>
  <si>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</si>
  <si>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</si>
  <si>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</si>
  <si>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</si>
  <si>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</si>
  <si>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</si>
  <si>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</si>
  <si>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</si>
  <si>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</si>
  <si>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</si>
  <si>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</si>
  <si>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</si>
  <si>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</si>
  <si>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</si>
  <si>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</si>
  <si>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</si>
  <si>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</si>
  <si>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</si>
  <si>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</si>
  <si>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</si>
  <si>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</si>
  <si>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</si>
  <si>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</si>
  <si>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</si>
  <si>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</si>
  <si>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</si>
  <si>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</si>
  <si>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</si>
  <si>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</si>
  <si>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</si>
  <si>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</si>
  <si>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</si>
  <si>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</si>
  <si>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</si>
  <si>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</si>
  <si>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</si>
  <si>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</si>
  <si>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</si>
  <si>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</si>
  <si>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</si>
  <si>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</si>
  <si>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</si>
  <si>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</si>
  <si>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</si>
  <si>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</si>
  <si>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</si>
  <si>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</si>
  <si>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</si>
  <si>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</si>
  <si>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</si>
  <si>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</si>
  <si>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</si>
  <si>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</si>
  <si>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</si>
  <si>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</si>
  <si>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</si>
  <si>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</si>
  <si>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</si>
  <si>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</si>
  <si>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</si>
  <si>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</si>
  <si>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</si>
  <si>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</si>
  <si>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</si>
  <si>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</si>
  <si>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</si>
  <si>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</si>
  <si>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</si>
  <si>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</si>
  <si>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</si>
  <si>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</si>
  <si>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</si>
  <si>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</si>
  <si>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</si>
  <si>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</si>
  <si>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</si>
  <si>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</si>
  <si>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</si>
  <si>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</si>
  <si>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</si>
  <si>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</si>
  <si>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</si>
  <si>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</si>
  <si>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</si>
  <si>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</si>
  <si>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</si>
  <si>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</si>
  <si>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</si>
  <si>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</si>
  <si>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</si>
  <si>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</si>
  <si>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</si>
  <si>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</si>
  <si>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</si>
  <si>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</si>
  <si>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</si>
  <si>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</si>
  <si>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</si>
  <si>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</si>
  <si>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</si>
  <si>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</si>
  <si>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</si>
  <si>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</si>
  <si>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</si>
  <si>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</si>
  <si>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</si>
  <si>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</si>
  <si>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</si>
  <si>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</si>
  <si>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</si>
  <si>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</si>
  <si>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</si>
  <si>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</si>
  <si>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</si>
  <si>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</si>
  <si>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</si>
  <si>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</si>
  <si>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</si>
  <si>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</si>
  <si>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</si>
  <si>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</si>
  <si>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</si>
  <si>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</si>
  <si>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</si>
  <si>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</si>
  <si>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</si>
  <si>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</si>
  <si>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</si>
  <si>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</si>
  <si>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</si>
  <si>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</si>
  <si>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</si>
  <si>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</si>
  <si>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</si>
  <si>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</si>
  <si>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</si>
  <si>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</si>
  <si>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</si>
  <si>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</si>
  <si>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</si>
  <si>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</si>
  <si>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</si>
  <si>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</si>
  <si>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</si>
  <si>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</si>
  <si>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</si>
  <si>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</si>
  <si>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</si>
  <si>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</si>
  <si>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</si>
  <si>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</si>
  <si>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</si>
  <si>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</si>
  <si>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</si>
  <si>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</si>
  <si>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</si>
  <si>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</si>
  <si>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</si>
  <si>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</si>
  <si>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</si>
  <si>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</si>
  <si>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</si>
  <si>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</si>
  <si>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</si>
  <si>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</si>
  <si>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</si>
  <si>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</si>
  <si>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</si>
  <si>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</si>
  <si>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</si>
  <si>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</si>
  <si>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</si>
  <si>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</si>
  <si>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</si>
  <si>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</si>
  <si>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</si>
  <si>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</si>
  <si>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</si>
  <si>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</si>
  <si>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</si>
  <si>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</si>
  <si>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</si>
  <si>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</si>
  <si>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</si>
  <si>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</si>
  <si>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</si>
  <si>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</si>
  <si>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</si>
  <si>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</si>
  <si>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</si>
  <si>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</si>
  <si>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</si>
  <si>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</si>
  <si>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</si>
  <si>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</si>
  <si>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</si>
  <si>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</si>
  <si>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</si>
  <si>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</si>
  <si>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</si>
  <si>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</si>
  <si>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</si>
  <si>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</si>
  <si>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</si>
  <si>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</si>
  <si>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</si>
  <si>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</si>
  <si>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</si>
  <si>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</si>
  <si>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</si>
  <si>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</si>
  <si>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</si>
  <si>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</si>
  <si>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</si>
  <si>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</si>
  <si>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</si>
  <si>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</si>
  <si>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</si>
  <si>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</si>
  <si>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</si>
  <si>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</si>
  <si>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</si>
  <si>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</si>
  <si>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</si>
  <si>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</si>
  <si>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</si>
  <si>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</si>
  <si>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</si>
  <si>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</si>
  <si>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</si>
  <si>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</si>
  <si>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</si>
  <si>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</si>
  <si>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</si>
  <si>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</si>
  <si>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</si>
  <si>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</si>
  <si>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</si>
  <si>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</si>
  <si>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</si>
  <si>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</si>
  <si>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</si>
  <si>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</si>
  <si>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</si>
  <si>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</si>
  <si>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</si>
  <si>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</si>
  <si>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</si>
  <si>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</si>
  <si>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</si>
  <si>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</si>
  <si>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</si>
  <si>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</si>
  <si>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</si>
  <si>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</si>
  <si>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</si>
  <si>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</si>
  <si>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</si>
  <si>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</si>
  <si>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</si>
  <si>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</si>
  <si>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</si>
  <si>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</si>
  <si>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</si>
  <si>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</si>
  <si>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</si>
  <si>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</si>
  <si>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</si>
  <si>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</si>
  <si>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</si>
  <si>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</si>
  <si>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</si>
  <si>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</si>
  <si>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</si>
  <si>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</si>
  <si>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</si>
  <si>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</si>
  <si>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</si>
  <si>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</si>
  <si>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</si>
  <si>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</si>
  <si>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</si>
  <si>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</si>
  <si>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</si>
  <si>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</si>
  <si>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</si>
  <si>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</si>
  <si>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</si>
  <si>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</si>
  <si>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</si>
  <si>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</si>
  <si>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</si>
  <si>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</si>
  <si>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</si>
  <si>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</si>
  <si>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</si>
  <si>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</si>
  <si>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</si>
  <si>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</si>
  <si>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</si>
  <si>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</si>
  <si>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</si>
  <si>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</si>
  <si>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</si>
  <si>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</si>
  <si>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</si>
  <si>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</si>
  <si>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</si>
  <si>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</si>
  <si>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</si>
  <si>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</si>
  <si>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</si>
  <si>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</si>
  <si>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</si>
  <si>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</si>
  <si>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</si>
  <si>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</si>
  <si>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</si>
  <si>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</si>
  <si>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</si>
  <si>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</si>
  <si>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</si>
  <si>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</si>
  <si>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</si>
  <si>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</si>
  <si>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</si>
  <si>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</si>
  <si>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</si>
  <si>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</si>
  <si>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</si>
  <si>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</si>
  <si>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</si>
  <si>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</si>
  <si>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</si>
  <si>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</si>
  <si>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</si>
  <si>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</si>
  <si>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</si>
  <si>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</si>
  <si>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</si>
  <si>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</si>
  <si>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</si>
  <si>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</si>
  <si>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</si>
  <si>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</si>
  <si>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</si>
  <si>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</si>
  <si>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</si>
  <si>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</si>
  <si>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</si>
  <si>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</si>
  <si>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</si>
  <si>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</si>
  <si>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</si>
  <si>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</si>
  <si>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</si>
  <si>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</si>
  <si>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</si>
  <si>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</si>
  <si>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</si>
  <si>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</si>
  <si>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</si>
  <si>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</si>
  <si>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</si>
  <si>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</si>
  <si>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</si>
  <si>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</si>
  <si>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</si>
  <si>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</si>
  <si>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</si>
  <si>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</si>
  <si>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</si>
  <si>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</si>
  <si>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</si>
  <si>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</si>
  <si>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</si>
  <si>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</si>
  <si>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</si>
  <si>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</si>
  <si>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</si>
  <si>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</si>
  <si>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</si>
  <si>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</si>
  <si>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</si>
  <si>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</si>
  <si>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</si>
  <si>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</si>
  <si>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</si>
  <si>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</si>
  <si>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</si>
  <si>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</si>
  <si>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</si>
  <si>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</si>
  <si>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</si>
  <si>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</si>
  <si>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</si>
  <si>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</si>
  <si>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</si>
  <si>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</si>
  <si>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</si>
  <si>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</si>
  <si>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</si>
  <si>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</si>
  <si>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</si>
  <si>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</si>
  <si>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</si>
  <si>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</si>
  <si>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</si>
  <si>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</si>
  <si>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</si>
  <si>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</si>
  <si>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</si>
  <si>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</si>
  <si>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</si>
  <si>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</si>
  <si>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</si>
  <si>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</si>
  <si>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</si>
  <si>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</si>
  <si>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</si>
  <si>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</si>
  <si>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</si>
  <si>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</si>
  <si>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</si>
  <si>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</si>
  <si>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</si>
  <si>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</si>
  <si>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</si>
  <si>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</si>
  <si>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</si>
  <si>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</si>
  <si>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</si>
  <si>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</si>
  <si>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</si>
  <si>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</si>
  <si>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</si>
  <si>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</si>
  <si>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</si>
  <si>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</si>
  <si>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</si>
  <si>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</si>
  <si>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</si>
  <si>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</si>
  <si>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</si>
  <si>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</si>
  <si>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</si>
  <si>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</si>
  <si>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</si>
  <si>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</si>
  <si>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</si>
  <si>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</si>
  <si>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</si>
  <si>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</si>
  <si>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</si>
  <si>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</si>
  <si>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</si>
  <si>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</si>
  <si>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</si>
  <si>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</si>
  <si>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</si>
  <si>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</si>
  <si>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</si>
  <si>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</si>
  <si>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</si>
  <si>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</si>
  <si>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</si>
  <si>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</si>
  <si>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</si>
  <si>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</si>
  <si>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</si>
  <si>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</si>
  <si>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</si>
  <si>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</si>
  <si>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</si>
  <si>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</si>
  <si>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</si>
  <si>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</si>
  <si>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</si>
  <si>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</si>
  <si>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</si>
  <si>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</si>
  <si>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</si>
  <si>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</si>
  <si>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</si>
  <si>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</si>
  <si>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</si>
  <si>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</si>
  <si>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</si>
  <si>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</si>
  <si>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</si>
  <si>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</si>
  <si>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</si>
  <si>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</si>
  <si>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</si>
  <si>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</si>
  <si>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</si>
  <si>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</si>
  <si>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</si>
  <si>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</si>
  <si>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</si>
  <si>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</si>
  <si>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</si>
  <si>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</si>
  <si>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</si>
  <si>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</si>
  <si>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</si>
  <si>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</si>
  <si>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</si>
  <si>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</si>
  <si>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</si>
  <si>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</si>
  <si>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</si>
  <si>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</si>
  <si>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</si>
  <si>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</si>
  <si>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</si>
  <si>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</si>
  <si>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</si>
  <si>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</si>
  <si>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</si>
  <si>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</si>
  <si>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</si>
  <si>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</si>
  <si>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</si>
  <si>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</si>
  <si>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</si>
  <si>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</si>
  <si>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</si>
  <si>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</si>
  <si>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</si>
  <si>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</si>
  <si>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</si>
  <si>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</si>
  <si>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</si>
  <si>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</si>
  <si>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</si>
  <si>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</si>
  <si>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</si>
  <si>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</si>
  <si>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</si>
  <si>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</si>
  <si>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</si>
  <si>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</si>
  <si>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</si>
  <si>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</si>
  <si>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</si>
  <si>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</si>
  <si>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</si>
  <si>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</si>
  <si>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</si>
  <si>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</si>
  <si>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</si>
  <si>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</si>
  <si>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</si>
  <si>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</si>
  <si>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</si>
  <si>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</si>
  <si>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</si>
  <si>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</si>
  <si>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</si>
  <si>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</si>
  <si>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</si>
  <si>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</si>
  <si>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</si>
  <si>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</si>
  <si>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</si>
  <si>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</si>
  <si>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</si>
  <si>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</si>
  <si>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</si>
  <si>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</si>
  <si>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</si>
  <si>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</si>
  <si>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</si>
  <si>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</si>
  <si>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</si>
  <si>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</si>
  <si>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</si>
  <si>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</si>
  <si>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</si>
  <si>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</si>
  <si>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</si>
  <si>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</si>
  <si>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</si>
  <si>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</si>
  <si>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</si>
  <si>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</si>
  <si>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</si>
  <si>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</si>
  <si>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</si>
  <si>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</si>
  <si>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</si>
  <si>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</si>
  <si>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</si>
  <si>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</si>
  <si>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</si>
  <si>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</si>
  <si>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</si>
  <si>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</si>
  <si>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</si>
  <si>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</si>
  <si>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</si>
  <si>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</si>
  <si>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</si>
  <si>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</si>
  <si>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</si>
  <si>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</si>
  <si>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</si>
  <si>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</si>
  <si>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</si>
  <si>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</si>
  <si>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</si>
  <si>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</si>
  <si>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</si>
  <si>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</si>
  <si>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</si>
  <si>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</si>
  <si>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</si>
  <si>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</si>
  <si>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</si>
  <si>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</si>
  <si>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</si>
  <si>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</si>
  <si>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</si>
  <si>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</si>
  <si>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</si>
  <si>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</si>
  <si>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</si>
  <si>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</si>
  <si>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</si>
  <si>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</si>
  <si>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</si>
  <si>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</si>
  <si>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</si>
  <si>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</si>
  <si>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</si>
  <si>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</si>
  <si>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</si>
  <si>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</si>
  <si>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</si>
  <si>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</si>
  <si>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</si>
  <si>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</si>
  <si>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</si>
  <si>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</si>
  <si>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</si>
  <si>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</si>
  <si>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</si>
  <si>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</si>
  <si>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</si>
  <si>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</si>
  <si>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</si>
  <si>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</si>
  <si>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</si>
  <si>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</si>
  <si>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</si>
  <si>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</si>
  <si>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</si>
  <si>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</si>
  <si>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</si>
  <si>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</si>
  <si>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</si>
  <si>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</si>
  <si>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</si>
  <si>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</si>
  <si>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</si>
  <si>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</si>
  <si>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</si>
  <si>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</si>
  <si>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</si>
  <si>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</si>
  <si>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</si>
  <si>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</si>
  <si>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</si>
  <si>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</si>
  <si>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</si>
  <si>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</si>
  <si>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</si>
  <si>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</si>
  <si>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</si>
  <si>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</si>
  <si>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</si>
  <si>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</si>
  <si>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</si>
  <si>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</si>
  <si>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</si>
  <si>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</si>
  <si>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</si>
  <si>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</si>
  <si>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</si>
  <si>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</si>
  <si>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</si>
  <si>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</si>
  <si>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</si>
  <si>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</si>
  <si>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</si>
  <si>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</si>
  <si>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</si>
  <si>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</si>
  <si>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</si>
  <si>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</si>
  <si>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</si>
  <si>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</si>
  <si>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</si>
  <si>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</si>
  <si>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</si>
  <si>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</si>
  <si>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</si>
  <si>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</si>
  <si>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</si>
  <si>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</si>
  <si>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</si>
  <si>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</si>
  <si>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</si>
  <si>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</si>
  <si>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</si>
  <si>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</si>
  <si>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</si>
  <si>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</si>
  <si>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</si>
  <si>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</si>
  <si>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</si>
  <si>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</si>
  <si>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</si>
  <si>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</si>
  <si>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</si>
  <si>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</si>
  <si>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</si>
  <si>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</si>
  <si>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</si>
  <si>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</si>
  <si>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</si>
  <si>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</si>
  <si>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</si>
  <si>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</si>
  <si>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</si>
  <si>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</si>
  <si>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</si>
  <si>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</si>
  <si>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</si>
  <si>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</si>
  <si>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</si>
  <si>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</si>
  <si>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</si>
  <si>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</si>
  <si>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</si>
  <si>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</si>
  <si>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</si>
  <si>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</si>
  <si>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</si>
  <si>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</si>
  <si>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</si>
  <si>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</si>
  <si>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</si>
  <si>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</si>
  <si>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</si>
  <si>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</si>
  <si>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</si>
  <si>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</si>
  <si>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</si>
  <si>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</si>
  <si>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</si>
  <si>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</si>
  <si>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</si>
  <si>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</si>
  <si>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</si>
  <si>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</si>
  <si>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</si>
  <si>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</si>
  <si>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</si>
  <si>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</si>
  <si>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</si>
  <si>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</si>
  <si>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</si>
  <si>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</si>
  <si>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</si>
  <si>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</si>
  <si>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</si>
  <si>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</si>
  <si>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</si>
  <si>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</si>
  <si>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</si>
  <si>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</si>
  <si>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</si>
  <si>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</si>
  <si>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</si>
  <si>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</si>
  <si>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</si>
  <si>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</si>
  <si>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</si>
  <si>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</si>
  <si>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</si>
  <si>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</si>
  <si>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</si>
  <si>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</si>
  <si>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</si>
  <si>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</si>
  <si>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</si>
  <si>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</si>
  <si>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</si>
  <si>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</si>
  <si>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</si>
  <si>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</si>
  <si>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</si>
  <si>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</si>
  <si>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</si>
  <si>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</si>
  <si>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</si>
  <si>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</si>
  <si>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</si>
  <si>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</si>
  <si>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</si>
  <si>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</si>
  <si>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</si>
  <si>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</si>
  <si>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</si>
  <si>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</si>
  <si>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</si>
  <si>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</si>
  <si>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</si>
  <si>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</si>
  <si>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</si>
  <si>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</si>
  <si>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</si>
  <si>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</si>
  <si>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</si>
  <si>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</si>
  <si>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</si>
  <si>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</si>
  <si>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</si>
  <si>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</si>
  <si>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</si>
  <si>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</si>
  <si>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</si>
  <si>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</si>
  <si>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</si>
  <si>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</si>
  <si>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</si>
  <si>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</si>
  <si>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</si>
  <si>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</si>
  <si>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</si>
  <si>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</si>
  <si>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</si>
  <si>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</si>
  <si>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</si>
  <si>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</si>
  <si>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</si>
  <si>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</si>
  <si>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</si>
  <si>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</si>
  <si>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</si>
  <si>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</si>
  <si>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</si>
  <si>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</si>
  <si>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</si>
  <si>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</si>
  <si>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</si>
  <si>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</si>
  <si>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</si>
  <si>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</si>
  <si>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</si>
  <si>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</si>
  <si>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</si>
  <si>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</si>
  <si>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</si>
  <si>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</si>
  <si>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</si>
  <si>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</si>
  <si>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</si>
  <si>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</si>
  <si>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</si>
  <si>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</si>
  <si>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</si>
  <si>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</si>
  <si>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</si>
  <si>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</si>
  <si>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</si>
  <si>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</si>
  <si>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</si>
  <si>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</si>
  <si>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</si>
  <si>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</si>
  <si>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</si>
  <si>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</si>
  <si>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</si>
  <si>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</si>
  <si>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</si>
  <si>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</si>
  <si>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</si>
  <si>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</si>
  <si>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</si>
  <si>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</si>
  <si>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</si>
  <si>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</si>
  <si>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</si>
  <si>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</si>
  <si>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</si>
  <si>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</si>
  <si>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</si>
  <si>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</si>
  <si>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</si>
  <si>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</si>
  <si>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</si>
  <si>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</si>
  <si>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</si>
  <si>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</si>
  <si>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</si>
  <si>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</si>
  <si>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</si>
  <si>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</si>
  <si>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</si>
  <si>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</si>
  <si>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</si>
  <si>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</si>
  <si>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</si>
  <si>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</si>
  <si>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</si>
  <si>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</si>
  <si>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</si>
  <si>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</si>
  <si>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</si>
  <si>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</si>
  <si>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</si>
  <si>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</si>
  <si>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</si>
  <si>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</si>
  <si>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</si>
  <si>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</si>
  <si>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</si>
  <si>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</si>
  <si>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</si>
  <si>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</si>
  <si>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</si>
  <si>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</si>
  <si>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</si>
  <si>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</si>
  <si>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</si>
  <si>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</si>
  <si>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</si>
  <si>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</si>
  <si>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</si>
  <si>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</si>
  <si>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</si>
  <si>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</si>
  <si>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</si>
  <si>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</si>
  <si>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</si>
  <si>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</si>
  <si>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</si>
  <si>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</si>
  <si>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</si>
  <si>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</si>
  <si>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</si>
  <si>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</si>
  <si>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</si>
  <si>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</si>
  <si>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</si>
  <si>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</si>
  <si>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</si>
  <si>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</si>
  <si>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</si>
  <si>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</si>
  <si>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</si>
  <si>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</si>
  <si>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</si>
  <si>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</si>
  <si>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</si>
  <si>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</si>
  <si>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</si>
  <si>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</si>
  <si>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</si>
  <si>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</si>
  <si>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</si>
  <si>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</si>
  <si>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</si>
  <si>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</si>
  <si>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</si>
  <si>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</si>
  <si>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</si>
  <si>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</si>
  <si>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</si>
  <si>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</si>
  <si>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</si>
  <si>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</si>
  <si>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</si>
  <si>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</si>
  <si>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</si>
  <si>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</si>
  <si>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</si>
  <si>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</si>
  <si>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</si>
  <si>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</si>
  <si>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</si>
  <si>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</si>
  <si>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</si>
  <si>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</si>
  <si>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</si>
  <si>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</si>
  <si>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</si>
  <si>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</si>
  <si>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</si>
  <si>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</si>
  <si>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</si>
  <si>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</si>
  <si>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</si>
  <si>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</si>
  <si>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</si>
  <si>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</si>
  <si>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</si>
  <si>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</si>
  <si>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</si>
  <si>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</si>
  <si>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</si>
  <si>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</si>
  <si>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</si>
  <si>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</si>
  <si>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</si>
  <si>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</si>
  <si>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</si>
  <si>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</si>
  <si>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</si>
  <si>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</si>
  <si>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</si>
  <si>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</si>
  <si>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</si>
  <si>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</si>
  <si>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</si>
  <si>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</si>
  <si>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</si>
  <si>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</si>
  <si>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</si>
  <si>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</si>
  <si>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</si>
  <si>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</si>
  <si>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</si>
  <si>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</si>
  <si>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</si>
  <si>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</si>
  <si>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</si>
  <si>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</si>
  <si>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</si>
  <si>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</si>
  <si>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</si>
  <si>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</si>
  <si>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</si>
  <si>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</si>
  <si>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</si>
  <si>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</si>
  <si>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</si>
  <si>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</si>
  <si>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</si>
  <si>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</si>
  <si>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</si>
  <si>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</si>
  <si>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</si>
  <si>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</si>
  <si>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</si>
  <si>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</si>
  <si>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</si>
  <si>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</si>
  <si>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</si>
  <si>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</si>
  <si>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</si>
  <si>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</si>
  <si>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</si>
  <si>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</si>
  <si>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</si>
  <si>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</si>
  <si>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</si>
  <si>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</si>
  <si>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</si>
  <si>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</si>
  <si>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</si>
  <si>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</si>
  <si>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</si>
  <si>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</si>
  <si>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</si>
  <si>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</si>
  <si>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</si>
  <si>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</si>
  <si>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</si>
  <si>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</si>
  <si>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</si>
  <si>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</si>
  <si>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</si>
  <si>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</si>
  <si>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</si>
  <si>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</si>
  <si>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</si>
  <si>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</si>
  <si>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</si>
  <si>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</si>
  <si>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</si>
  <si>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</si>
  <si>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</si>
  <si>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</si>
  <si>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</si>
  <si>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</si>
  <si>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</si>
  <si>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</si>
  <si>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</si>
  <si>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</si>
  <si>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</si>
  <si>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</si>
  <si>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</si>
  <si>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</si>
  <si>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</si>
  <si>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</si>
  <si>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</si>
  <si>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</si>
  <si>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</si>
  <si>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</si>
  <si>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</si>
  <si>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</si>
  <si>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</si>
  <si>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</si>
  <si>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</si>
  <si>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</si>
  <si>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</si>
  <si>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</si>
  <si>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</si>
  <si>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</si>
  <si>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</si>
  <si>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</si>
  <si>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</si>
  <si>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</si>
  <si>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</si>
  <si>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</si>
  <si>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</si>
  <si>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</si>
  <si>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</si>
  <si>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</si>
  <si>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</si>
  <si>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</si>
  <si>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</si>
  <si>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</si>
  <si>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</si>
  <si>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</si>
  <si>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</si>
  <si>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</si>
  <si>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</si>
  <si>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</si>
  <si>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</si>
  <si>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</si>
  <si>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</si>
  <si>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</si>
  <si>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</si>
  <si>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</si>
  <si>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</si>
  <si>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</si>
  <si>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</si>
  <si>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</si>
  <si>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</si>
  <si>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</si>
  <si>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</si>
  <si>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</si>
  <si>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</si>
  <si>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</si>
  <si>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</si>
  <si>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</si>
  <si>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</si>
  <si>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</si>
  <si>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</si>
  <si>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</si>
  <si>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</si>
  <si>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</si>
  <si>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</si>
  <si>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</si>
  <si>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</si>
  <si>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</si>
  <si>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</si>
  <si>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</si>
  <si>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</si>
  <si>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</si>
  <si>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</si>
  <si>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</si>
  <si>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</si>
  <si>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</si>
  <si>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</si>
  <si>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</si>
  <si>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</si>
  <si>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</si>
  <si>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</si>
  <si>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</si>
  <si>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</si>
  <si>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</si>
  <si>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</si>
  <si>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</si>
  <si>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</si>
  <si>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</si>
  <si>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</si>
  <si>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</si>
  <si>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</si>
  <si>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</si>
  <si>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</si>
  <si>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</si>
  <si>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</si>
  <si>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</si>
  <si>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</si>
  <si>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</si>
  <si>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</si>
  <si>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</si>
  <si>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</si>
  <si>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</si>
  <si>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</si>
  <si>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</si>
  <si>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</si>
  <si>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</si>
  <si>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</si>
  <si>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</si>
  <si>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</si>
  <si>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</si>
  <si>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</si>
  <si>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</si>
  <si>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</si>
  <si>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</si>
  <si>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</si>
  <si>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</si>
  <si>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</si>
  <si>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</si>
  <si>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</si>
  <si>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</si>
  <si>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</si>
  <si>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</si>
  <si>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</si>
  <si>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</si>
  <si>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</si>
  <si>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</si>
  <si>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</si>
  <si>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</si>
  <si>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</si>
  <si>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</si>
  <si>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</si>
  <si>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</si>
  <si>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</si>
  <si>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</si>
  <si>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</si>
  <si>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</si>
  <si>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</si>
  <si>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</si>
  <si>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</si>
  <si>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</si>
  <si>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</si>
  <si>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</si>
  <si>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</si>
  <si>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</si>
  <si>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</si>
  <si>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</si>
  <si>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</si>
  <si>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</si>
  <si>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</si>
  <si>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</si>
  <si>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</si>
  <si>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</si>
  <si>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</si>
  <si>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</si>
  <si>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</si>
  <si>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</si>
  <si>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</si>
  <si>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</si>
  <si>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</si>
  <si>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</si>
  <si>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</si>
  <si>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</si>
  <si>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</si>
  <si>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</si>
  <si>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</si>
  <si>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</si>
  <si>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</si>
  <si>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</si>
  <si>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</si>
  <si>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</si>
  <si>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</si>
  <si>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</si>
  <si>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</si>
  <si>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</si>
  <si>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</si>
  <si>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</si>
  <si>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</si>
  <si>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</si>
  <si>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</si>
  <si>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</si>
  <si>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</si>
  <si>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</si>
  <si>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</si>
  <si>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</si>
  <si>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</si>
  <si>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</si>
  <si>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</si>
  <si>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</si>
  <si>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</si>
  <si>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</si>
  <si>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</si>
  <si>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</si>
  <si>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</si>
  <si>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</si>
  <si>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</si>
  <si>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</si>
  <si>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</si>
  <si>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</si>
  <si>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</si>
  <si>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</si>
  <si>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</si>
  <si>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</si>
  <si>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</si>
  <si>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</si>
  <si>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</si>
  <si>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</si>
  <si>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</si>
  <si>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</si>
  <si>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</si>
  <si>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</si>
  <si>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</si>
  <si>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</si>
  <si>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</si>
  <si>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</si>
  <si>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</si>
  <si>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</si>
  <si>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</si>
  <si>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</si>
  <si>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</si>
  <si>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</si>
  <si>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</si>
  <si>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</si>
  <si>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</si>
  <si>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</si>
  <si>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</si>
  <si>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</si>
  <si>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</si>
  <si>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</si>
  <si>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</si>
  <si>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</si>
  <si>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</si>
  <si>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</si>
  <si>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</si>
  <si>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</si>
  <si>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</si>
  <si>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</si>
  <si>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</si>
  <si>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</si>
  <si>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</si>
  <si>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</si>
  <si>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</si>
  <si>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</si>
  <si>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</si>
  <si>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</si>
  <si>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</si>
  <si>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</si>
  <si>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</si>
  <si>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</si>
  <si>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</si>
  <si>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</si>
  <si>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</si>
  <si>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</si>
  <si>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</si>
  <si>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</si>
  <si>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</si>
  <si>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</si>
  <si>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</si>
  <si>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</si>
  <si>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</si>
  <si>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</si>
  <si>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</si>
  <si>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</si>
  <si>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</si>
  <si>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</si>
  <si>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</si>
  <si>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</si>
  <si>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</si>
  <si>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</si>
  <si>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</si>
  <si>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</si>
  <si>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</si>
  <si>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</si>
  <si>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</si>
  <si>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</si>
  <si>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</si>
  <si>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</si>
  <si>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</si>
  <si>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</si>
  <si>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</si>
  <si>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</si>
  <si>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</si>
  <si>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</si>
  <si>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</si>
  <si>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</si>
  <si>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</si>
  <si>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</si>
  <si>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</si>
  <si>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</si>
  <si>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</si>
  <si>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</si>
  <si>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</si>
  <si>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</si>
  <si>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</si>
  <si>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</si>
  <si>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</si>
  <si>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</si>
  <si>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</si>
  <si>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</si>
  <si>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</si>
  <si>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</si>
  <si>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</si>
  <si>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</si>
  <si>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</si>
  <si>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</si>
  <si>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</si>
  <si>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</si>
  <si>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</si>
  <si>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</si>
  <si>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</si>
  <si>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</si>
  <si>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</si>
  <si>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</si>
  <si>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</si>
  <si>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</si>
  <si>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</si>
  <si>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</si>
  <si>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</si>
  <si>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</si>
  <si>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</si>
  <si>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</si>
  <si>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</si>
  <si>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</si>
  <si>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</si>
  <si>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</si>
  <si>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</si>
  <si>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</si>
  <si>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</si>
  <si>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</si>
  <si>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</si>
  <si>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</si>
  <si>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</si>
  <si>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</si>
  <si>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</si>
  <si>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</si>
  <si>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</si>
  <si>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</si>
  <si>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</si>
  <si>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</si>
  <si>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</si>
  <si>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</si>
  <si>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</si>
  <si>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</si>
  <si>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</si>
  <si>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</si>
  <si>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</si>
  <si>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</si>
  <si>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</si>
  <si>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</si>
  <si>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</si>
  <si>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</si>
  <si>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</si>
  <si>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</si>
  <si>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</si>
  <si>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</si>
  <si>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</si>
  <si>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</si>
  <si>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</si>
  <si>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</si>
  <si>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</si>
  <si>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</si>
  <si>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</si>
  <si>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</si>
  <si>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</si>
  <si>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</si>
  <si>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</si>
  <si>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</si>
  <si>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</si>
  <si>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</si>
  <si>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</si>
  <si>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</si>
  <si>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</si>
  <si>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</si>
  <si>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</si>
  <si>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</si>
  <si>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</si>
  <si>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</si>
  <si>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</si>
  <si>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</si>
  <si>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</si>
  <si>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</si>
  <si>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</si>
  <si>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</si>
  <si>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</si>
  <si>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</si>
  <si>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</si>
  <si>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</si>
  <si>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</si>
  <si>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</si>
  <si>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</si>
  <si>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</si>
  <si>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</si>
  <si>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</si>
  <si>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</si>
  <si>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</si>
  <si>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</si>
  <si>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</si>
  <si>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</si>
  <si>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</si>
  <si>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</si>
  <si>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</si>
  <si>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</si>
  <si>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</si>
  <si>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</si>
  <si>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</si>
  <si>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</si>
  <si>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</si>
  <si>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</si>
  <si>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</si>
  <si>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</si>
  <si>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</si>
  <si>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</si>
  <si>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</si>
  <si>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</si>
  <si>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</si>
  <si>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</si>
  <si>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</si>
  <si>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</si>
  <si>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</si>
  <si>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</si>
  <si>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</si>
  <si>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</si>
  <si>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</si>
  <si>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</si>
  <si>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</si>
  <si>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</si>
  <si>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</si>
  <si>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</si>
  <si>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</si>
  <si>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</si>
  <si>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</si>
  <si>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</si>
  <si>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</si>
  <si>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</si>
  <si>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</si>
  <si>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</si>
  <si>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</si>
  <si>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</si>
  <si>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</si>
  <si>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</si>
  <si>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</si>
  <si>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</si>
  <si>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</si>
  <si>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</si>
  <si>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</si>
  <si>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</si>
  <si>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</si>
  <si>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</si>
  <si>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</si>
  <si>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</si>
  <si>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</si>
  <si>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</si>
  <si>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</si>
  <si>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</si>
  <si>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</si>
  <si>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</si>
  <si>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</si>
  <si>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</si>
  <si>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</si>
  <si>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</si>
  <si>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</si>
  <si>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</si>
  <si>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</si>
  <si>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</si>
  <si>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</si>
  <si>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</si>
  <si>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</si>
  <si>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</si>
  <si>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</si>
  <si>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</si>
  <si>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</si>
  <si>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</si>
  <si>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</si>
  <si>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</si>
  <si>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</si>
  <si>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</si>
  <si>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</si>
  <si>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</si>
  <si>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</si>
  <si>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</si>
  <si>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</si>
  <si>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</si>
  <si>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</si>
  <si>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</si>
  <si>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</si>
  <si>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</si>
  <si>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</si>
  <si>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</si>
  <si>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</si>
  <si>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</si>
  <si>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</si>
  <si>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</si>
  <si>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</si>
  <si>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</si>
  <si>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</si>
  <si>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</si>
  <si>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</si>
  <si>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</si>
  <si>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</si>
  <si>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</si>
  <si>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</si>
  <si>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</si>
  <si>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</si>
  <si>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</si>
  <si>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</si>
  <si>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</si>
  <si>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</si>
  <si>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</si>
  <si>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</si>
  <si>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</si>
  <si>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</si>
  <si>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</si>
  <si>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</si>
  <si>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</si>
  <si>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</si>
  <si>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</si>
  <si>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</si>
  <si>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</si>
  <si>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</si>
  <si>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</si>
  <si>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</si>
  <si>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</si>
  <si>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</si>
  <si>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</si>
  <si>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</si>
  <si>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</si>
  <si>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</si>
  <si>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</si>
  <si>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</si>
  <si>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</si>
  <si>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</si>
  <si>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</si>
  <si>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</si>
  <si>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</si>
  <si>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</si>
  <si>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</si>
  <si>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</si>
  <si>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</si>
  <si>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</si>
  <si>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</si>
  <si>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</si>
  <si>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</si>
  <si>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</si>
  <si>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</si>
  <si>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</si>
  <si>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</si>
  <si>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</si>
  <si>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</si>
  <si>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</si>
  <si>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</si>
  <si>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</si>
  <si>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</si>
  <si>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</si>
  <si>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</si>
  <si>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</si>
  <si>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</si>
  <si>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</si>
  <si>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</si>
  <si>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</si>
  <si>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</si>
  <si>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</si>
  <si>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</si>
  <si>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</si>
  <si>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</si>
  <si>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</si>
  <si>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</si>
  <si>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</si>
  <si>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</si>
  <si>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</si>
  <si>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</si>
  <si>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</si>
  <si>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</si>
  <si>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</si>
  <si>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</si>
  <si>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</si>
  <si>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</si>
  <si>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</si>
  <si>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</si>
  <si>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</si>
  <si>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</si>
  <si>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</si>
  <si>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</si>
  <si>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</si>
  <si>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</si>
  <si>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</si>
  <si>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</si>
  <si>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</si>
  <si>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</si>
  <si>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</si>
  <si>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</si>
  <si>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</si>
  <si>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</si>
  <si>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</si>
  <si>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</si>
  <si>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</si>
  <si>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</si>
  <si>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</si>
  <si>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</si>
  <si>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</si>
  <si>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</si>
  <si>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</si>
  <si>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</si>
  <si>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</si>
  <si>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</si>
  <si>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</si>
  <si>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</si>
  <si>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</si>
  <si>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</si>
  <si>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</si>
  <si>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</si>
  <si>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</si>
  <si>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</si>
  <si>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</si>
  <si>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</si>
  <si>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</si>
  <si>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</si>
  <si>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</si>
  <si>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</si>
  <si>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</si>
  <si>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</si>
  <si>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</si>
  <si>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</si>
  <si>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</si>
  <si>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</si>
  <si>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</si>
  <si>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</si>
  <si>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</si>
  <si>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</si>
  <si>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</si>
  <si>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</si>
  <si>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</si>
  <si>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</si>
  <si>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</si>
  <si>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</si>
  <si>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</si>
  <si>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</si>
  <si>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</si>
  <si>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</si>
  <si>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</si>
  <si>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</si>
  <si>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</si>
  <si>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</si>
  <si>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</si>
  <si>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</si>
  <si>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</si>
  <si>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</si>
  <si>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</si>
  <si>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</si>
  <si>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</si>
  <si>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</si>
  <si>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</si>
  <si>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</si>
  <si>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</si>
  <si>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</si>
  <si>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</si>
  <si>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</si>
  <si>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</si>
  <si>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</si>
  <si>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</si>
  <si>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</si>
  <si>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</si>
  <si>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</si>
  <si>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</si>
  <si>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</si>
  <si>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</si>
  <si>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</si>
  <si>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</si>
  <si>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</si>
  <si>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</si>
  <si>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</si>
  <si>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</si>
  <si>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</si>
  <si>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</si>
  <si>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</si>
  <si>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</si>
  <si>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</si>
  <si>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</si>
  <si>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</si>
  <si>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</si>
  <si>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</si>
  <si>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</si>
  <si>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</si>
  <si>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</si>
  <si>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</si>
  <si>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</si>
  <si>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</si>
  <si>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</si>
  <si>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</si>
  <si>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</si>
  <si>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</si>
  <si>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</si>
  <si>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</si>
  <si>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</si>
  <si>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</si>
  <si>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</si>
  <si>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</si>
  <si>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</si>
  <si>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</si>
  <si>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</si>
  <si>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</si>
  <si>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</si>
  <si>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</si>
  <si>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</si>
  <si>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</si>
  <si>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</si>
  <si>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</si>
  <si>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</si>
  <si>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</si>
  <si>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</si>
  <si>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</si>
  <si>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</si>
  <si>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</si>
  <si>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</si>
  <si>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</si>
  <si>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</si>
  <si>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</si>
  <si>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</si>
  <si>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</si>
  <si>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</si>
  <si>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</si>
  <si>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</si>
  <si>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</si>
  <si>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</si>
  <si>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</si>
  <si>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</si>
  <si>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</si>
  <si>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</si>
  <si>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</si>
  <si>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</si>
  <si>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</si>
  <si>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</si>
  <si>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</si>
  <si>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</si>
  <si>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</si>
  <si>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</si>
  <si>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</si>
  <si>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</si>
  <si>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</si>
  <si>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</si>
  <si>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</si>
  <si>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</si>
  <si>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</si>
  <si>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</si>
  <si>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</si>
  <si>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</si>
  <si>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</si>
  <si>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</si>
  <si>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</si>
  <si>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</si>
  <si>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</si>
  <si>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</si>
  <si>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</si>
  <si>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</si>
  <si>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</si>
  <si>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</si>
  <si>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</si>
  <si>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</si>
  <si>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</si>
  <si>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</si>
  <si>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</si>
  <si>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</si>
  <si>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</si>
  <si>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</si>
  <si>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</si>
  <si>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</si>
  <si>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</si>
  <si>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</si>
  <si>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</si>
  <si>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</si>
  <si>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</si>
  <si>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</si>
  <si>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</si>
  <si>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</si>
  <si>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</si>
  <si>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</si>
  <si>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</si>
  <si>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</si>
  <si>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</si>
  <si>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</si>
  <si>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</si>
  <si>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</si>
  <si>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</si>
  <si>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</si>
  <si>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</si>
  <si>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</si>
  <si>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</si>
  <si>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</si>
  <si>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</si>
  <si>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</si>
  <si>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</si>
  <si>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</si>
  <si>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</si>
  <si>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</si>
  <si>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</si>
  <si>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</si>
  <si>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</si>
  <si>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</si>
  <si>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</si>
  <si>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</si>
  <si>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</si>
  <si>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</si>
  <si>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</si>
  <si>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</si>
  <si>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</si>
  <si>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</si>
  <si>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</si>
  <si>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</si>
  <si>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</si>
  <si>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</si>
  <si>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</si>
  <si>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</si>
  <si>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</si>
  <si>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</si>
  <si>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</si>
  <si>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</si>
  <si>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</si>
  <si>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</si>
  <si>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</si>
  <si>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</si>
  <si>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</si>
  <si>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</si>
  <si>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</si>
  <si>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</si>
  <si>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</si>
  <si>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</si>
  <si>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</si>
  <si>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</si>
  <si>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</si>
  <si>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</si>
  <si>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</si>
  <si>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</si>
  <si>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</si>
  <si>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</si>
  <si>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</si>
  <si>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</si>
  <si>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</si>
  <si>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</si>
  <si>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</si>
  <si>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</si>
  <si>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</si>
  <si>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</si>
  <si>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</si>
  <si>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</si>
  <si>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</si>
  <si>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</si>
  <si>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</si>
  <si>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</si>
  <si>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</si>
  <si>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</si>
  <si>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</si>
  <si>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</si>
  <si>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</si>
  <si>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</si>
  <si>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</si>
  <si>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</si>
  <si>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</si>
  <si>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</si>
  <si>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</si>
  <si>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</si>
  <si>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</si>
  <si>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</si>
  <si>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</si>
  <si>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</si>
  <si>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</si>
  <si>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</si>
  <si>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</si>
  <si>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</si>
  <si>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</si>
  <si>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</si>
  <si>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</si>
  <si>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</si>
  <si>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</si>
  <si>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</si>
  <si>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</si>
  <si>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</si>
  <si>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</si>
  <si>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</si>
  <si>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</si>
  <si>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</si>
  <si>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</si>
  <si>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</si>
  <si>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</si>
  <si>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</si>
  <si>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</si>
  <si>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</si>
  <si>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</si>
  <si>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</si>
  <si>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</si>
  <si>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</si>
  <si>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</si>
  <si>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</si>
  <si>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</si>
  <si>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</si>
  <si>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</si>
  <si>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</si>
  <si>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</si>
  <si>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</si>
  <si>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</si>
  <si>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</si>
  <si>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</si>
  <si>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</si>
  <si>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</si>
  <si>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</si>
  <si>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</si>
  <si>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</si>
  <si>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</si>
  <si>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</si>
  <si>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</si>
  <si>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</si>
  <si>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</si>
  <si>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</si>
  <si>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</si>
  <si>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</si>
  <si>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</si>
  <si>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</si>
  <si>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</si>
  <si>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</si>
  <si>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</si>
  <si>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</si>
  <si>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</si>
  <si>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</si>
  <si>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</si>
  <si>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</si>
  <si>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</si>
  <si>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</si>
  <si>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</si>
  <si>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</si>
  <si>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</si>
  <si>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</si>
  <si>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</si>
  <si>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</si>
  <si>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</si>
  <si>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</si>
  <si>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</si>
  <si>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</si>
  <si>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</si>
  <si>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</si>
  <si>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</si>
  <si>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</si>
  <si>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</si>
  <si>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</si>
  <si>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</si>
  <si>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</si>
  <si>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</si>
  <si>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</si>
  <si>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</si>
  <si>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</si>
  <si>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</si>
  <si>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</si>
  <si>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</si>
  <si>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</si>
  <si>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</si>
  <si>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</si>
  <si>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</si>
  <si>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</si>
  <si>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</si>
  <si>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</si>
  <si>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</si>
  <si>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</si>
  <si>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</si>
  <si>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</si>
  <si>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</si>
  <si>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</si>
  <si>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</si>
  <si>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</si>
  <si>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</si>
  <si>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</si>
  <si>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</si>
  <si>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</si>
  <si>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</si>
  <si>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</si>
  <si>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</si>
  <si>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</si>
  <si>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</si>
  <si>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</si>
  <si>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</si>
  <si>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</si>
  <si>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</si>
  <si>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</si>
  <si>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</si>
  <si>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</si>
  <si>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</si>
  <si>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</si>
  <si>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</si>
  <si>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</si>
  <si>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</si>
  <si>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</si>
  <si>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</si>
  <si>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</si>
  <si>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</si>
  <si>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</si>
  <si>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</si>
  <si>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</si>
  <si>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</si>
  <si>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</si>
  <si>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</si>
  <si>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</si>
  <si>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</si>
  <si>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</si>
  <si>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</si>
  <si>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</si>
  <si>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</si>
  <si>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</si>
  <si>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</si>
  <si>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</si>
  <si>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</si>
  <si>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</si>
  <si>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</si>
  <si>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</si>
  <si>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</si>
  <si>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</si>
  <si>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</si>
  <si>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</si>
  <si>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</si>
  <si>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</si>
  <si>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</si>
  <si>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</si>
  <si>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</si>
  <si>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</si>
  <si>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</si>
  <si>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</si>
  <si>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</si>
  <si>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</si>
  <si>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</si>
  <si>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</si>
  <si>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</si>
  <si>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</si>
  <si>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</si>
  <si>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</si>
  <si>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</si>
  <si>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</si>
  <si>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</si>
  <si>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</si>
  <si>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</si>
  <si>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</si>
  <si>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</si>
  <si>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</si>
  <si>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</si>
  <si>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</si>
  <si>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</si>
  <si>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</si>
  <si>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</si>
  <si>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</si>
  <si>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</si>
  <si>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</si>
  <si>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</si>
  <si>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</si>
  <si>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</si>
  <si>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</si>
  <si>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</si>
  <si>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</si>
  <si>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</si>
  <si>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</si>
  <si>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</si>
  <si>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</si>
  <si>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</si>
  <si>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</si>
  <si>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</si>
  <si>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</si>
  <si>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</si>
  <si>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</si>
  <si>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</si>
  <si>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</si>
  <si>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</si>
  <si>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</si>
  <si>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</si>
  <si>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</si>
  <si>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</si>
  <si>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</si>
  <si>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</si>
  <si>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</si>
  <si>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</si>
  <si>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</si>
  <si>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</si>
  <si>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</si>
  <si>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</si>
  <si>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</si>
  <si>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</si>
  <si>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</si>
  <si>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</si>
  <si>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</si>
  <si>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</si>
  <si>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</si>
  <si>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</si>
  <si>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</si>
  <si>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</si>
  <si>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</si>
  <si>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</si>
  <si>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</si>
  <si>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</si>
  <si>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</si>
  <si>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</si>
  <si>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</si>
  <si>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</si>
  <si>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</si>
  <si>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</si>
  <si>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</si>
  <si>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</si>
  <si>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</si>
  <si>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</si>
  <si>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</si>
  <si>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</si>
  <si>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</si>
  <si>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</si>
  <si>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</si>
  <si>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</si>
  <si>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</si>
  <si>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</si>
  <si>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</si>
  <si>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</si>
  <si>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</si>
  <si>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</si>
  <si>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</si>
  <si>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</si>
  <si>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</si>
  <si>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</si>
  <si>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</si>
  <si>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</si>
  <si>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</si>
  <si>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</si>
  <si>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</si>
  <si>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</si>
  <si>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</si>
  <si>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</si>
  <si>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</si>
  <si>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</si>
  <si>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</si>
  <si>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</si>
  <si>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</si>
  <si>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</si>
  <si>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</si>
  <si>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</si>
  <si>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</si>
  <si>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</si>
  <si>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</si>
  <si>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</si>
  <si>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</si>
  <si>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</si>
  <si>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</si>
  <si>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</si>
  <si>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</si>
  <si>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</si>
  <si>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</si>
  <si>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</si>
  <si>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</si>
  <si>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</si>
  <si>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</si>
  <si>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</si>
  <si>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</si>
  <si>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</si>
  <si>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</si>
  <si>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</si>
  <si>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</si>
  <si>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</si>
  <si>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</si>
  <si>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</si>
  <si>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</si>
  <si>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</si>
  <si>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</si>
  <si>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</si>
  <si>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</si>
  <si>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</si>
  <si>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</si>
  <si>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</si>
  <si>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</si>
  <si>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</si>
  <si>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</si>
  <si>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</si>
  <si>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</si>
  <si>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</si>
  <si>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</si>
  <si>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</si>
  <si>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</si>
  <si>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</si>
  <si>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</si>
  <si>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</si>
  <si>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</si>
  <si>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</si>
  <si>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</si>
  <si>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</si>
  <si>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</si>
  <si>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</si>
  <si>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</si>
  <si>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</si>
  <si>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</si>
  <si>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</si>
  <si>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</si>
  <si>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</si>
  <si>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</si>
  <si>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</si>
  <si>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</si>
  <si>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</si>
  <si>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</si>
  <si>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</si>
  <si>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</si>
  <si>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</si>
  <si>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</si>
  <si>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</si>
  <si>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</si>
  <si>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</si>
  <si>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</si>
  <si>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</si>
  <si>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</si>
  <si>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</si>
  <si>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</si>
  <si>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</si>
  <si>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</si>
  <si>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</si>
  <si>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</si>
  <si>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</si>
  <si>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</si>
  <si>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</si>
  <si>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</si>
  <si>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</si>
  <si>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</si>
  <si>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</si>
  <si>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</si>
  <si>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</si>
  <si>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</si>
  <si>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</si>
  <si>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</si>
  <si>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</si>
  <si>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</si>
  <si>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</si>
  <si>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</si>
  <si>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</si>
  <si>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</si>
  <si>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</si>
  <si>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</si>
  <si>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</si>
  <si>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</si>
  <si>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</si>
  <si>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</si>
  <si>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</si>
  <si>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</si>
  <si>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</si>
  <si>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</si>
  <si>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</si>
  <si>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</si>
  <si>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</si>
  <si>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</si>
  <si>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</si>
  <si>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</si>
  <si>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</si>
  <si>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</si>
  <si>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</si>
  <si>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</si>
  <si>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</si>
  <si>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</si>
  <si>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</si>
  <si>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</si>
  <si>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</si>
  <si>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</si>
  <si>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</si>
  <si>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</si>
  <si>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</si>
  <si>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</si>
  <si>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</si>
  <si>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</si>
  <si>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</si>
  <si>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</si>
  <si>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</si>
  <si>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</si>
  <si>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</si>
  <si>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</si>
  <si>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</si>
  <si>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</si>
  <si>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</si>
  <si>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</si>
  <si>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</si>
  <si>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</si>
  <si>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</si>
  <si>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</si>
  <si>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</si>
  <si>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</si>
  <si>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</si>
  <si>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</si>
  <si>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</si>
  <si>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</si>
  <si>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</si>
  <si>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</si>
  <si>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</si>
  <si>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</si>
  <si>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</si>
  <si>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</si>
  <si>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</si>
  <si>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</si>
  <si>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</si>
  <si>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</si>
  <si>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</si>
  <si>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</si>
  <si>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</si>
  <si>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</si>
  <si>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</si>
  <si>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</si>
  <si>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</si>
  <si>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</si>
  <si>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</si>
  <si>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</si>
  <si>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</si>
  <si>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</si>
  <si>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</si>
  <si>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</si>
  <si>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</si>
  <si>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</si>
  <si>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</si>
  <si>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</si>
  <si>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</si>
  <si>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</si>
  <si>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</si>
  <si>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</si>
  <si>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</si>
  <si>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</si>
  <si>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</si>
  <si>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</si>
  <si>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</si>
  <si>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</si>
  <si>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</si>
  <si>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</si>
  <si>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</si>
  <si>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</si>
  <si>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</si>
  <si>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</si>
  <si>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</si>
  <si>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</si>
  <si>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</si>
  <si>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</si>
  <si>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</si>
  <si>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</si>
  <si>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</si>
  <si>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</si>
  <si>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</si>
  <si>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</si>
  <si>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</si>
  <si>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</si>
  <si>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</si>
  <si>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</si>
  <si>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</si>
  <si>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</si>
  <si>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</si>
  <si>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</si>
  <si>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</si>
  <si>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</si>
  <si>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</si>
  <si>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</si>
  <si>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</si>
  <si>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</si>
  <si>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</si>
  <si>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</si>
  <si>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</si>
  <si>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</si>
  <si>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</si>
  <si>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</si>
  <si>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</si>
  <si>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</si>
  <si>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</si>
  <si>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</si>
  <si>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</si>
  <si>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</si>
  <si>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</si>
  <si>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</si>
  <si>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</si>
  <si>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</si>
  <si>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</si>
  <si>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</si>
  <si>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</si>
  <si>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</si>
  <si>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</si>
  <si>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</si>
  <si>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</si>
  <si>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</si>
  <si>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</si>
  <si>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</si>
  <si>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</si>
  <si>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</si>
  <si>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</si>
  <si>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</si>
  <si>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</si>
  <si>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</si>
  <si>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</si>
  <si>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</si>
  <si>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</si>
  <si>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</si>
  <si>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</si>
  <si>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</si>
  <si>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</si>
  <si>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</si>
  <si>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</si>
  <si>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</si>
  <si>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</si>
  <si>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</si>
  <si>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</si>
  <si>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</si>
  <si>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</si>
  <si>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</si>
  <si>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</si>
  <si>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</si>
  <si>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</si>
  <si>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</si>
  <si>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</si>
  <si>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</si>
  <si>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</si>
  <si>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</si>
  <si>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</si>
  <si>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</si>
  <si>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</si>
  <si>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</si>
  <si>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</si>
  <si>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</si>
  <si>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</si>
  <si>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</si>
  <si>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</si>
  <si>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</si>
  <si>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</si>
  <si>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</si>
  <si>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</si>
  <si>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</si>
  <si>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</si>
  <si>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</si>
  <si>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</si>
  <si>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</si>
  <si>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</si>
  <si>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</si>
  <si>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</si>
  <si>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</si>
  <si>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</si>
  <si>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</si>
  <si>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</si>
  <si>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</si>
  <si>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</si>
  <si>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</si>
  <si>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</si>
  <si>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</si>
  <si>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</si>
  <si>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</si>
  <si>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</si>
  <si>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</si>
  <si>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</si>
  <si>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</si>
  <si>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</si>
  <si>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</si>
  <si>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</si>
  <si>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</si>
  <si>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</si>
  <si>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</si>
  <si>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</si>
  <si>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</si>
  <si>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</si>
  <si>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</si>
  <si>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</si>
  <si>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</si>
  <si>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</si>
  <si>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</si>
  <si>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</si>
  <si>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</si>
  <si>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</si>
  <si>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</si>
  <si>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</si>
  <si>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</si>
  <si>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</si>
  <si>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</si>
  <si>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</si>
  <si>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</si>
  <si>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</si>
  <si>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</si>
  <si>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</si>
  <si>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</si>
  <si>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</si>
  <si>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</si>
  <si>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</si>
  <si>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</si>
  <si>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</si>
  <si>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</si>
  <si>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</si>
  <si>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</si>
  <si>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</si>
  <si>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</si>
  <si>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</si>
  <si>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</si>
  <si>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</si>
  <si>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</si>
  <si>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</si>
  <si>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</si>
  <si>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</si>
  <si>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</si>
  <si>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</si>
  <si>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</si>
  <si>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</si>
  <si>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</si>
  <si>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</si>
  <si>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</si>
  <si>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</si>
  <si>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</si>
  <si>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</si>
  <si>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</si>
  <si>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</si>
  <si>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</si>
  <si>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</si>
  <si>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</si>
  <si>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</si>
  <si>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</si>
  <si>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</si>
  <si>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</si>
  <si>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</si>
  <si>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</si>
  <si>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</si>
  <si>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</si>
  <si>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</si>
  <si>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</si>
  <si>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</si>
  <si>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</si>
  <si>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</si>
  <si>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</si>
  <si>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</si>
  <si>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</si>
  <si>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</si>
  <si>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</si>
  <si>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</si>
  <si>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</si>
  <si>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</si>
  <si>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</si>
  <si>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</si>
  <si>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</si>
  <si>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</si>
  <si>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</si>
  <si>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</si>
  <si>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</si>
  <si>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</si>
  <si>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</si>
  <si>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</si>
  <si>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</si>
  <si>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</si>
  <si>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</si>
  <si>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</si>
  <si>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</si>
  <si>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</si>
  <si>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</si>
  <si>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</si>
  <si>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</si>
  <si>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</si>
  <si>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</si>
  <si>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</si>
  <si>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</si>
  <si>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</si>
  <si>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</si>
  <si>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</si>
  <si>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</si>
  <si>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</si>
  <si>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</si>
  <si>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</si>
  <si>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</si>
  <si>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</si>
  <si>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</si>
  <si>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</si>
  <si>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</si>
  <si>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</si>
  <si>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</si>
  <si>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</si>
  <si>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</si>
  <si>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</si>
  <si>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</si>
  <si>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</si>
  <si>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</si>
  <si>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</si>
  <si>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</si>
  <si>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</si>
  <si>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</si>
  <si>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</si>
  <si>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</si>
  <si>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</si>
  <si>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</si>
  <si>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</si>
  <si>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</si>
  <si>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</si>
  <si>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</si>
  <si>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</si>
  <si>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</si>
  <si>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</si>
  <si>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</si>
  <si>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</si>
  <si>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</si>
  <si>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</si>
  <si>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</si>
  <si>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</si>
  <si>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</si>
  <si>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</si>
  <si>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</si>
  <si>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</si>
  <si>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</si>
  <si>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</si>
  <si>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</si>
  <si>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</si>
  <si>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</si>
  <si>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</si>
  <si>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</si>
  <si>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</si>
  <si>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</si>
  <si>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</si>
  <si>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</si>
  <si>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</si>
  <si>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</si>
  <si>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</si>
  <si>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</si>
  <si>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</si>
  <si>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</si>
  <si>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</si>
  <si>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</si>
  <si>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</si>
  <si>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</si>
  <si>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</si>
  <si>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</si>
  <si>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</si>
  <si>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</si>
  <si>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</si>
  <si>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</si>
  <si>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</si>
  <si>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</si>
  <si>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</si>
  <si>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</si>
  <si>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</si>
  <si>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</si>
  <si>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</si>
  <si>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</si>
  <si>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</si>
  <si>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</si>
  <si>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</si>
  <si>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</si>
  <si>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</si>
  <si>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</si>
  <si>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</si>
  <si>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</si>
  <si>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</si>
  <si>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</si>
  <si>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</si>
  <si>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</si>
  <si>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</si>
  <si>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</si>
  <si>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</si>
  <si>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</si>
  <si>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</si>
  <si>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</si>
  <si>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</si>
  <si>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</si>
  <si>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</si>
  <si>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</si>
  <si>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</si>
  <si>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</si>
  <si>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</si>
  <si>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</si>
  <si>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</si>
  <si>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</si>
  <si>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</si>
  <si>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</si>
  <si>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</si>
  <si>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</si>
  <si>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</si>
  <si>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</si>
  <si>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</si>
  <si>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</si>
  <si>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</si>
  <si>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</si>
  <si>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</si>
  <si>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</si>
  <si>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</si>
  <si>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</si>
  <si>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</si>
  <si>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</si>
  <si>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</si>
  <si>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</si>
  <si>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</si>
  <si>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</si>
  <si>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</si>
  <si>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</si>
  <si>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</si>
  <si>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</si>
  <si>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</si>
  <si>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</si>
  <si>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</si>
  <si>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</si>
  <si>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</si>
  <si>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</si>
  <si>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</si>
  <si>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</si>
  <si>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</si>
  <si>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</si>
  <si>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</si>
  <si>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</si>
  <si>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</si>
  <si>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</si>
  <si>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</si>
  <si>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</si>
  <si>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</si>
  <si>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</si>
  <si>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</si>
  <si>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</si>
  <si>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</si>
  <si>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</si>
  <si>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</si>
  <si>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</si>
  <si>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</si>
  <si>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</si>
  <si>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</si>
  <si>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</si>
  <si>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</si>
  <si>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</si>
  <si>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</si>
  <si>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</si>
  <si>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</si>
  <si>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</si>
  <si>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</si>
  <si>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</si>
  <si>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</si>
  <si>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</si>
  <si>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</si>
  <si>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</si>
  <si>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</si>
  <si>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</si>
  <si>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</si>
  <si>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</si>
  <si>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</si>
  <si>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</si>
  <si>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</si>
  <si>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</si>
  <si>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</si>
  <si>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</si>
  <si>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</si>
  <si>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</si>
  <si>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</si>
  <si>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</si>
  <si>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</si>
  <si>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</si>
  <si>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</si>
  <si>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</si>
  <si>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</si>
  <si>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</si>
  <si>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</si>
  <si>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</si>
  <si>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</si>
  <si>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</si>
  <si>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</si>
  <si>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</si>
  <si>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</si>
  <si>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</si>
  <si>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</si>
  <si>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</si>
  <si>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</si>
  <si>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</si>
  <si>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</si>
  <si>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</si>
  <si>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</si>
  <si>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</si>
  <si>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</si>
  <si>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</si>
  <si>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</si>
  <si>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</si>
  <si>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</si>
  <si>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</si>
  <si>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</si>
  <si>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</si>
  <si>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</si>
  <si>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</si>
  <si>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</si>
  <si>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</si>
  <si>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</si>
  <si>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</si>
  <si>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</si>
  <si>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</si>
  <si>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</si>
  <si>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</si>
  <si>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</si>
  <si>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</si>
  <si>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</si>
  <si>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</si>
  <si>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</si>
  <si>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</si>
  <si>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</si>
  <si>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</si>
  <si>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</si>
  <si>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</si>
  <si>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</si>
  <si>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</si>
  <si>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</si>
  <si>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</si>
  <si>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</si>
  <si>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</si>
  <si>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</si>
  <si>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</si>
  <si>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</si>
  <si>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</si>
  <si>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</si>
  <si>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</si>
  <si>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</si>
  <si>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</si>
  <si>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</si>
  <si>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</si>
  <si>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</si>
  <si>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</si>
  <si>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</si>
  <si>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</si>
  <si>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</si>
  <si>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</si>
  <si>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</si>
  <si>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</si>
  <si>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</si>
  <si>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</si>
  <si>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</si>
  <si>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</si>
  <si>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</si>
  <si>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</si>
  <si>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</si>
  <si>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</si>
  <si>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</si>
  <si>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</si>
  <si>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</si>
  <si>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</si>
  <si>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</si>
  <si>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</si>
  <si>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</si>
  <si>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</si>
  <si>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</si>
  <si>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</si>
  <si>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</si>
  <si>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</si>
  <si>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</si>
  <si>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</si>
  <si>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</si>
  <si>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</si>
  <si>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</si>
  <si>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</si>
  <si>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</si>
  <si>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</si>
  <si>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</si>
  <si>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</si>
  <si>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</si>
  <si>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</si>
  <si>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</si>
  <si>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</si>
  <si>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</si>
  <si>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</si>
  <si>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</si>
  <si>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</si>
  <si>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</si>
  <si>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</si>
  <si>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</si>
  <si>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</si>
  <si>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</si>
  <si>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</si>
  <si>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</si>
  <si>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</si>
  <si>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</si>
  <si>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</si>
  <si>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</si>
  <si>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</si>
  <si>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</si>
  <si>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</si>
  <si>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</si>
  <si>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</si>
  <si>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</si>
  <si>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</si>
  <si>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</si>
  <si>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</si>
  <si>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</si>
  <si>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</si>
  <si>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</si>
  <si>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</si>
  <si>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</si>
  <si>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</si>
  <si>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</si>
  <si>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</si>
  <si>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</si>
  <si>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</si>
  <si>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</si>
  <si>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</si>
  <si>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</si>
  <si>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</si>
  <si>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</si>
  <si>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</si>
  <si>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</si>
  <si>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</si>
  <si>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</si>
  <si>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</si>
  <si>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</si>
  <si>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</si>
  <si>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</si>
  <si>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</si>
  <si>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</si>
  <si>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</si>
  <si>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</si>
  <si>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</si>
  <si>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</si>
  <si>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</si>
  <si>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</si>
  <si>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</si>
  <si>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</si>
  <si>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</si>
  <si>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</si>
  <si>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</si>
  <si>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</si>
  <si>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</si>
  <si>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</si>
  <si>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</si>
  <si>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</si>
  <si>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</si>
  <si>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</si>
  <si>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</si>
  <si>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</si>
  <si>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</si>
  <si>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</si>
  <si>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</si>
  <si>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</si>
  <si>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</si>
  <si>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</si>
  <si>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</si>
  <si>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</si>
  <si>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</si>
  <si>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</si>
  <si>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</si>
  <si>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</si>
  <si>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</si>
  <si>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</si>
  <si>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</si>
  <si>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</si>
  <si>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</si>
  <si>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</si>
  <si>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</si>
  <si>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</si>
  <si>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</si>
  <si>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</si>
  <si>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</si>
  <si>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</si>
  <si>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</si>
  <si>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</si>
  <si>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</si>
  <si>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</si>
  <si>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</si>
  <si>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</si>
  <si>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</si>
  <si>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</si>
  <si>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</si>
  <si>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</si>
  <si>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</si>
  <si>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</si>
  <si>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</si>
  <si>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</si>
  <si>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</si>
  <si>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</si>
  <si>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</si>
  <si>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</si>
  <si>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</si>
  <si>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</si>
  <si>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</si>
  <si>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</si>
  <si>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</si>
  <si>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</si>
  <si>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</si>
  <si>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</si>
  <si>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</si>
  <si>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</si>
  <si>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</si>
  <si>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</si>
  <si>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</si>
  <si>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</si>
  <si>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</si>
  <si>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</si>
  <si>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</si>
  <si>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</si>
  <si>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</si>
  <si>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</si>
  <si>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</si>
  <si>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</si>
  <si>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</si>
  <si>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</si>
  <si>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</si>
  <si>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</si>
  <si>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</si>
  <si>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</si>
  <si>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</si>
  <si>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</si>
  <si>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</si>
  <si>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</si>
  <si>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</si>
  <si>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</si>
  <si>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</si>
  <si>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</si>
  <si>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</si>
  <si>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</si>
  <si>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</si>
  <si>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</si>
  <si>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</si>
  <si>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</si>
  <si>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</si>
  <si>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</si>
  <si>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</si>
  <si>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</si>
  <si>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</si>
  <si>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</si>
  <si>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</si>
  <si>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</si>
  <si>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</si>
  <si>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</si>
  <si>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</si>
  <si>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</si>
  <si>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</si>
  <si>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</si>
  <si>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</si>
  <si>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</si>
  <si>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</si>
  <si>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</si>
  <si>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</si>
  <si>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</si>
  <si>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</si>
  <si>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</si>
  <si>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</si>
  <si>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</si>
  <si>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</si>
  <si>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</si>
  <si>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</si>
  <si>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</si>
  <si>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</si>
  <si>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</si>
  <si>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</si>
  <si>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</si>
  <si>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</si>
  <si>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</si>
  <si>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</si>
  <si>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</si>
  <si>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</si>
  <si>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</si>
  <si>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</si>
  <si>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</si>
  <si>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</si>
  <si>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</si>
  <si>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</si>
  <si>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</si>
  <si>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</si>
  <si>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</si>
  <si>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</si>
  <si>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</si>
  <si>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</si>
  <si>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</si>
  <si>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</si>
  <si>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</si>
  <si>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</si>
  <si>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</si>
  <si>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</si>
  <si>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</si>
  <si>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</si>
  <si>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</si>
  <si>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</si>
  <si>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</si>
  <si>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</si>
  <si>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</si>
  <si>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</si>
  <si>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</si>
  <si>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</si>
  <si>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</si>
  <si>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</si>
  <si>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</si>
  <si>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</si>
  <si>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</si>
  <si>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</si>
  <si>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</si>
  <si>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</si>
  <si>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</si>
  <si>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</si>
  <si>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</si>
  <si>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</si>
  <si>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</si>
  <si>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</si>
  <si>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</si>
  <si>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</si>
  <si>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</si>
  <si>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</si>
  <si>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</si>
  <si>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</si>
  <si>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</si>
  <si>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</si>
  <si>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</si>
  <si>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</si>
  <si>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</si>
  <si>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</si>
  <si>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</si>
  <si>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</si>
  <si>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</si>
  <si>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</si>
  <si>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</si>
  <si>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</si>
  <si>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</si>
  <si>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</si>
  <si>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</si>
  <si>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</si>
  <si>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</si>
  <si>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</si>
  <si>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</si>
  <si>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</si>
  <si>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</si>
  <si>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</si>
  <si>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</si>
  <si>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</si>
  <si>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</si>
  <si>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</si>
  <si>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</si>
  <si>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</si>
  <si>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</si>
  <si>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</si>
  <si>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</si>
  <si>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</si>
  <si>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</si>
  <si>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</si>
  <si>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</si>
  <si>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</si>
  <si>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</si>
  <si>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</si>
  <si>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</si>
  <si>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</si>
  <si>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</si>
  <si>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</si>
  <si>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</si>
  <si>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</si>
  <si>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</si>
  <si>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</si>
  <si>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</si>
  <si>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</si>
  <si>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</si>
  <si>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</si>
  <si>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</si>
  <si>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</si>
  <si>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</si>
  <si>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</si>
  <si>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</si>
  <si>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</si>
  <si>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</si>
  <si>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</si>
  <si>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</si>
  <si>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</si>
  <si>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</si>
  <si>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</si>
  <si>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</si>
  <si>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</si>
  <si>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</si>
  <si>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</si>
  <si>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</si>
  <si>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</si>
  <si>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</si>
  <si>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</si>
  <si>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</si>
  <si>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</si>
  <si>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</si>
  <si>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</si>
  <si>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</si>
  <si>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</si>
  <si>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</si>
  <si>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</si>
  <si>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</si>
  <si>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</si>
  <si>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</si>
  <si>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</si>
  <si>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</si>
  <si>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</si>
  <si>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</si>
  <si>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</si>
  <si>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</si>
  <si>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</si>
  <si>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</si>
  <si>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</si>
  <si>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</si>
  <si>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</si>
  <si>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</si>
  <si>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</si>
  <si>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</si>
  <si>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</si>
  <si>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</si>
  <si>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</si>
  <si>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</si>
  <si>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</si>
  <si>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</si>
  <si>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</si>
  <si>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</si>
  <si>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</si>
  <si>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</si>
  <si>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</si>
  <si>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</si>
  <si>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</si>
  <si>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</si>
  <si>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</si>
  <si>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</si>
  <si>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</si>
  <si>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</si>
  <si>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</si>
  <si>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</si>
  <si>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</si>
  <si>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</si>
  <si>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</si>
  <si>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</si>
  <si>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</si>
  <si>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</si>
  <si>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</si>
  <si>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</si>
  <si>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</si>
  <si>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</si>
  <si>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</si>
  <si>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</si>
  <si>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</si>
  <si>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</si>
  <si>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</si>
  <si>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</si>
  <si>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</si>
  <si>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</si>
  <si>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</si>
  <si>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</si>
  <si>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</si>
  <si>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</si>
  <si>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</si>
  <si>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</si>
  <si>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</si>
  <si>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</si>
  <si>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</si>
  <si>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</si>
  <si>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</si>
  <si>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</si>
  <si>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</si>
  <si>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</si>
  <si>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</si>
  <si>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</si>
  <si>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</si>
  <si>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</si>
  <si>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</si>
  <si>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</si>
  <si>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</si>
  <si>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</si>
  <si>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</si>
  <si>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</si>
  <si>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</si>
  <si>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</si>
  <si>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</si>
  <si>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</si>
  <si>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</si>
  <si>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</si>
  <si>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</si>
  <si>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</si>
  <si>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</si>
  <si>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</si>
  <si>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</si>
  <si>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</si>
  <si>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</si>
  <si>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</si>
  <si>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</si>
  <si>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</si>
  <si>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</si>
  <si>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</si>
  <si>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</si>
  <si>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</si>
  <si>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</si>
  <si>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</si>
  <si>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</si>
  <si>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</si>
  <si>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</si>
  <si>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</si>
  <si>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</si>
  <si>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</si>
  <si>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</si>
  <si>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</si>
  <si>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</si>
  <si>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</si>
  <si>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</si>
  <si>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</si>
  <si>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</si>
  <si>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</si>
  <si>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</si>
  <si>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</si>
  <si>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</si>
  <si>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</si>
  <si>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</si>
  <si>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</si>
  <si>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</si>
  <si>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</si>
  <si>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</si>
  <si>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</si>
  <si>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</si>
  <si>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</si>
  <si>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</si>
  <si>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</si>
  <si>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</si>
  <si>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</si>
  <si>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</si>
  <si>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</si>
  <si>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</si>
  <si>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</si>
  <si>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</si>
  <si>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</si>
  <si>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</si>
  <si>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</si>
  <si>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</si>
  <si>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</si>
  <si>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</si>
  <si>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</si>
  <si>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</si>
  <si>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</si>
  <si>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</si>
  <si>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</si>
  <si>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</si>
  <si>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</si>
  <si>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</si>
  <si>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</si>
  <si>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</si>
  <si>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</si>
  <si>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</si>
  <si>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</si>
  <si>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</si>
  <si>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</si>
  <si>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</si>
  <si>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</si>
  <si>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</si>
  <si>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</si>
  <si>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</si>
  <si>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</si>
  <si>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</si>
  <si>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</si>
  <si>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</si>
  <si>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</si>
  <si>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</si>
  <si>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</si>
  <si>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</si>
  <si>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</si>
  <si>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</si>
  <si>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</si>
  <si>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</si>
  <si>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</si>
  <si>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</si>
  <si>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</si>
  <si>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</si>
  <si>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</si>
  <si>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</si>
  <si>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</si>
  <si>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</si>
  <si>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</si>
  <si>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</si>
  <si>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</si>
  <si>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</si>
  <si>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</si>
  <si>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</si>
  <si>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</si>
  <si>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</si>
  <si>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</si>
  <si>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</si>
  <si>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</si>
  <si>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</si>
  <si>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</si>
  <si>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</si>
  <si>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</si>
  <si>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</si>
  <si>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</si>
  <si>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</si>
  <si>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</si>
  <si>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</si>
  <si>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</si>
  <si>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</si>
  <si>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</si>
  <si>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</si>
  <si>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</si>
  <si>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</si>
  <si>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</si>
  <si>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</si>
  <si>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</si>
  <si>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</si>
  <si>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</si>
  <si>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</si>
  <si>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</si>
  <si>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</si>
  <si>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</si>
  <si>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</si>
  <si>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</si>
  <si>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</si>
  <si>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</si>
  <si>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</si>
  <si>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</si>
  <si>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</si>
  <si>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</si>
  <si>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</si>
  <si>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</si>
  <si>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</si>
  <si>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</si>
  <si>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</si>
  <si>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</si>
  <si>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</si>
  <si>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</si>
  <si>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</si>
  <si>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</si>
  <si>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</si>
  <si>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</si>
  <si>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</si>
  <si>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</si>
  <si>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</si>
  <si>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</si>
  <si>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</si>
  <si>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</si>
  <si>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</si>
  <si>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</si>
  <si>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</si>
  <si>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</si>
  <si>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</si>
  <si>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</si>
  <si>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</si>
  <si>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</si>
  <si>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</si>
  <si>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</si>
  <si>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</si>
  <si>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</si>
  <si>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</si>
  <si>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</si>
  <si>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</si>
  <si>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</si>
  <si>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</si>
  <si>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</si>
  <si>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</si>
  <si>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</si>
  <si>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</si>
  <si>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</si>
  <si>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</si>
  <si>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</si>
  <si>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</si>
  <si>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</si>
  <si>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</si>
  <si>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</si>
  <si>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</si>
  <si>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</si>
  <si>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</si>
  <si>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</si>
  <si>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</si>
  <si>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</si>
  <si>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</si>
  <si>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</si>
  <si>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</si>
  <si>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</si>
  <si>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</si>
  <si>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</si>
  <si>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</si>
  <si>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</si>
  <si>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</si>
  <si>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</si>
  <si>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</si>
  <si>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</si>
  <si>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</si>
  <si>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</si>
  <si>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</si>
  <si>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</si>
  <si>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</si>
  <si>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</si>
  <si>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</si>
  <si>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</si>
  <si>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</si>
  <si>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</si>
  <si>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</si>
  <si>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</si>
  <si>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</si>
  <si>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</si>
  <si>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</si>
  <si>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</si>
  <si>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</si>
  <si>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</si>
  <si>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</si>
  <si>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</si>
  <si>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</si>
  <si>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</si>
  <si>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</si>
  <si>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</si>
  <si>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</si>
  <si>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</si>
  <si>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</si>
  <si>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</si>
  <si>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</si>
  <si>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</si>
  <si>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</si>
  <si>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</si>
  <si>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</si>
  <si>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</si>
  <si>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</si>
  <si>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</si>
  <si>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</si>
  <si>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</si>
  <si>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</si>
  <si>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</si>
  <si>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</si>
  <si>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</si>
  <si>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</si>
  <si>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</si>
  <si>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</si>
  <si>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</si>
  <si>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</si>
  <si>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</si>
  <si>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</si>
  <si>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</si>
  <si>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</si>
  <si>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</si>
  <si>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</si>
  <si>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</si>
  <si>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</si>
  <si>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</si>
  <si>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</si>
  <si>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</si>
  <si>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</si>
  <si>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</si>
  <si>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</si>
  <si>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</si>
  <si>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</si>
  <si>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</si>
  <si>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</si>
  <si>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</si>
  <si>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</si>
  <si>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</si>
  <si>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</si>
  <si>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</si>
  <si>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</si>
  <si>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</si>
  <si>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</si>
  <si>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</si>
  <si>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</si>
  <si>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</si>
  <si>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</si>
  <si>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</si>
  <si>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</si>
  <si>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</si>
  <si>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</si>
  <si>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</si>
  <si>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</si>
  <si>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</si>
  <si>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</si>
  <si>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</si>
  <si>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</si>
  <si>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</si>
  <si>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</si>
  <si>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</si>
  <si>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</si>
  <si>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</si>
  <si>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</si>
  <si>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</si>
  <si>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</si>
  <si>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</si>
  <si>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</si>
  <si>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</si>
  <si>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</si>
  <si>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</si>
  <si>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</si>
  <si>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</si>
  <si>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</si>
  <si>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</si>
  <si>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</si>
  <si>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</si>
  <si>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</si>
  <si>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</si>
  <si>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</si>
  <si>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</si>
  <si>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</si>
  <si>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</si>
  <si>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</si>
  <si>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</si>
  <si>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</si>
  <si>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</si>
  <si>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</si>
  <si>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</si>
  <si>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</si>
  <si>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</si>
  <si>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</si>
  <si>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</si>
  <si>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</si>
  <si>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</si>
  <si>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</si>
  <si>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</si>
  <si>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</si>
  <si>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</si>
  <si>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</si>
  <si>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</si>
  <si>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</si>
  <si>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</si>
  <si>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</si>
  <si>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</si>
  <si>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</si>
  <si>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</si>
  <si>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</si>
  <si>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</si>
  <si>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</si>
  <si>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</si>
  <si>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</si>
  <si>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</si>
  <si>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</si>
  <si>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</si>
  <si>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</si>
  <si>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</si>
  <si>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</si>
  <si>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</si>
  <si>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</si>
  <si>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</si>
  <si>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</si>
  <si>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</si>
  <si>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</si>
  <si>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</si>
  <si>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</si>
  <si>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</si>
  <si>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</si>
  <si>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</si>
  <si>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</si>
  <si>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</si>
  <si>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</si>
  <si>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</si>
  <si>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</si>
  <si>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</si>
  <si>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</si>
  <si>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</si>
  <si>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</si>
  <si>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</si>
  <si>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</si>
  <si>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</si>
  <si>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</si>
  <si>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</si>
  <si>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</si>
  <si>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</si>
  <si>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</si>
  <si>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</si>
  <si>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</si>
  <si>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</si>
  <si>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</si>
  <si>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</si>
  <si>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</si>
  <si>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</si>
  <si>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</si>
  <si>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</si>
  <si>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</si>
  <si>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</si>
  <si>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</si>
  <si>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</si>
  <si>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</si>
  <si>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</si>
  <si>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</si>
  <si>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</si>
  <si>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</si>
  <si>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</si>
  <si>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</si>
  <si>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</si>
  <si>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</si>
  <si>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</si>
  <si>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</si>
  <si>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</si>
  <si>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</si>
  <si>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</si>
  <si>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</si>
  <si>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</si>
  <si>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</si>
  <si>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</si>
  <si>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</si>
  <si>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</si>
  <si>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</si>
  <si>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</si>
  <si>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</si>
  <si>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</si>
  <si>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</si>
  <si>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</si>
  <si>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</si>
  <si>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</si>
  <si>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</si>
  <si>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</si>
  <si>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</si>
  <si>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</si>
  <si>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</si>
  <si>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</si>
  <si>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</si>
  <si>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</si>
  <si>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</si>
  <si>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</si>
  <si>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</si>
  <si>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</si>
  <si>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</si>
  <si>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</si>
  <si>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</si>
  <si>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</si>
  <si>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</si>
  <si>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</si>
  <si>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</si>
  <si>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</si>
  <si>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</si>
  <si>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</si>
  <si>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</si>
  <si>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</si>
  <si>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</si>
  <si>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</si>
  <si>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</si>
  <si>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</si>
  <si>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</si>
  <si>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</si>
  <si>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</si>
  <si>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</si>
  <si>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</si>
  <si>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</si>
  <si>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</si>
  <si>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</si>
  <si>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</si>
  <si>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</si>
  <si>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</si>
  <si>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</si>
  <si>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</si>
  <si>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</si>
  <si>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</si>
  <si>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</si>
  <si>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</si>
  <si>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</si>
  <si>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</si>
  <si>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</si>
  <si>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</si>
  <si>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</si>
  <si>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</si>
  <si>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</si>
  <si>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</si>
  <si>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</si>
  <si>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</si>
  <si>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</si>
  <si>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</si>
  <si>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</si>
  <si>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</si>
  <si>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</si>
  <si>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</si>
  <si>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</si>
  <si>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</si>
  <si>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</si>
  <si>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</si>
  <si>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</si>
  <si>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</si>
  <si>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</si>
  <si>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</si>
  <si>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</si>
  <si>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</si>
  <si>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</si>
  <si>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</si>
  <si>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</si>
  <si>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</si>
  <si>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</si>
  <si>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</si>
  <si>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</si>
  <si>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</si>
  <si>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</si>
  <si>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</si>
  <si>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</si>
  <si>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</si>
  <si>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</si>
  <si>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</si>
  <si>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</si>
  <si>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</si>
  <si>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</si>
  <si>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</si>
  <si>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</si>
  <si>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</si>
  <si>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</si>
  <si>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</si>
  <si>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</si>
  <si>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</si>
  <si>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</si>
  <si>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</si>
  <si>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</si>
  <si>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</si>
  <si>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</si>
  <si>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</si>
  <si>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</si>
  <si>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</si>
  <si>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</si>
  <si>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</si>
  <si>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</si>
  <si>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</si>
  <si>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</si>
  <si>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</si>
  <si>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</si>
  <si>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</si>
  <si>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</si>
  <si>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</si>
  <si>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</si>
  <si>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</si>
  <si>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</si>
  <si>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</si>
  <si>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</si>
  <si>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</si>
  <si>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</si>
  <si>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</si>
  <si>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</si>
  <si>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</si>
  <si>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</si>
  <si>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</si>
  <si>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</si>
  <si>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</si>
  <si>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</si>
  <si>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</si>
  <si>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</si>
  <si>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</si>
  <si>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</si>
  <si>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</si>
  <si>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</si>
  <si>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</si>
  <si>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</si>
  <si>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</si>
  <si>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</si>
  <si>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</si>
  <si>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</si>
  <si>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</si>
  <si>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</si>
  <si>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</si>
  <si>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</si>
  <si>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</si>
  <si>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</si>
  <si>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</si>
  <si>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</si>
  <si>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</si>
  <si>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</si>
  <si>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</si>
  <si>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</si>
  <si>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</si>
  <si>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</si>
  <si>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</si>
  <si>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</si>
  <si>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</si>
  <si>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</si>
  <si>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</si>
  <si>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</si>
  <si>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</si>
  <si>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</si>
  <si>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</si>
  <si>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</si>
  <si>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</si>
  <si>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</si>
  <si>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</si>
  <si>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</si>
  <si>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</si>
  <si>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</si>
  <si>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</si>
  <si>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</si>
  <si>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</si>
  <si>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</si>
  <si>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</si>
  <si>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</si>
  <si>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</si>
  <si>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</si>
  <si>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</si>
  <si>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</si>
  <si>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</si>
  <si>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</si>
  <si>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</si>
  <si>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</si>
  <si>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</si>
  <si>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</si>
  <si>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</si>
  <si>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</si>
  <si>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</si>
  <si>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</si>
  <si>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</si>
  <si>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</si>
  <si>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</si>
  <si>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</si>
  <si>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</si>
  <si>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</si>
  <si>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</si>
  <si>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</si>
  <si>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</si>
  <si>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</si>
  <si>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</si>
  <si>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</si>
  <si>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</si>
  <si>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</si>
  <si>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</si>
  <si>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</si>
  <si>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</si>
  <si>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</si>
  <si>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</si>
  <si>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</si>
  <si>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</si>
  <si>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</si>
  <si>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</si>
  <si>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</si>
  <si>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</si>
  <si>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</si>
  <si>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</si>
  <si>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</si>
  <si>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</si>
  <si>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</si>
  <si>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</si>
  <si>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</si>
  <si>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</si>
  <si>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</si>
  <si>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</si>
  <si>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</si>
  <si>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</si>
  <si>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</si>
  <si>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</si>
  <si>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</si>
  <si>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</si>
  <si>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</si>
  <si>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</si>
  <si>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</si>
  <si>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</si>
  <si>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</si>
  <si>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</si>
  <si>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</si>
  <si>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</si>
  <si>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</si>
  <si>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</si>
  <si>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</si>
  <si>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</si>
  <si>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</si>
  <si>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</si>
  <si>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</si>
  <si>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</si>
  <si>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</si>
  <si>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</si>
  <si>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</si>
  <si>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</si>
  <si>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</si>
  <si>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</si>
  <si>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</si>
  <si>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</si>
  <si>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</si>
  <si>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</si>
  <si>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</si>
  <si>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</si>
  <si>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</si>
  <si>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</si>
  <si>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</si>
  <si>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</si>
  <si>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</si>
  <si>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</si>
  <si>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</si>
  <si>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</si>
  <si>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</si>
  <si>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</si>
  <si>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</si>
  <si>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</si>
  <si>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</si>
  <si>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</si>
  <si>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</si>
  <si>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</si>
  <si>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</si>
  <si>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</si>
  <si>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</si>
  <si>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</si>
  <si>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</si>
  <si>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</si>
  <si>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</si>
  <si>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</si>
  <si>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</si>
  <si>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</si>
  <si>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</si>
  <si>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</si>
  <si>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</si>
  <si>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</si>
  <si>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</si>
  <si>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</si>
  <si>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</si>
  <si>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</si>
  <si>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</si>
  <si>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</si>
  <si>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</si>
  <si>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</si>
  <si>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</si>
  <si>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</si>
  <si>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</si>
  <si>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</si>
  <si>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</si>
  <si>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</si>
  <si>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</si>
  <si>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</si>
  <si>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</si>
  <si>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</si>
  <si>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</si>
  <si>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</si>
  <si>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</si>
  <si>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</si>
  <si>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</si>
  <si>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</si>
  <si>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</si>
  <si>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</si>
  <si>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</si>
  <si>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</si>
  <si>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</si>
  <si>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</si>
  <si>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</si>
  <si>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</si>
  <si>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</si>
  <si>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</si>
  <si>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</si>
  <si>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</si>
  <si>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</si>
  <si>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</si>
  <si>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</si>
  <si>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</si>
  <si>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</si>
  <si>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</si>
  <si>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</si>
  <si>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</si>
  <si>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</si>
  <si>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</si>
  <si>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</si>
  <si>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</si>
  <si>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</si>
  <si>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</si>
  <si>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</si>
  <si>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</si>
  <si>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</si>
  <si>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</si>
  <si>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</si>
  <si>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</si>
  <si>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</si>
  <si>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</si>
  <si>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</si>
  <si>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</si>
  <si>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</si>
  <si>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</si>
  <si>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</si>
  <si>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</si>
  <si>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</si>
  <si>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</si>
  <si>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</si>
  <si>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</si>
  <si>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</si>
  <si>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</si>
  <si>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</si>
  <si>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</si>
  <si>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</si>
  <si>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</si>
  <si>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</si>
  <si>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</si>
  <si>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</si>
  <si>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</si>
  <si>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</si>
  <si>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</si>
  <si>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</si>
  <si>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</si>
  <si>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</si>
  <si>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</si>
  <si>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</si>
  <si>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</si>
  <si>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</si>
  <si>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</si>
  <si>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</si>
  <si>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</si>
  <si>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</si>
  <si>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</si>
  <si>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</si>
  <si>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</si>
  <si>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</si>
  <si>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</si>
  <si>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</si>
  <si>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</si>
  <si>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</si>
  <si>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</si>
  <si>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</si>
  <si>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</si>
  <si>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</si>
  <si>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</si>
  <si>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</si>
  <si>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</si>
  <si>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</si>
  <si>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</si>
  <si>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</si>
  <si>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</si>
  <si>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</si>
  <si>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</si>
  <si>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</si>
  <si>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</si>
  <si>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</si>
  <si>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</si>
  <si>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</si>
  <si>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</si>
  <si>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</si>
  <si>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</si>
  <si>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</si>
  <si>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</si>
  <si>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</si>
  <si>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</si>
  <si>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</si>
  <si>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</si>
  <si>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</si>
  <si>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</si>
  <si>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</si>
  <si>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</si>
  <si>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</si>
  <si>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</si>
  <si>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</si>
  <si>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</si>
  <si>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</si>
  <si>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</si>
  <si>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</si>
  <si>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</si>
  <si>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</si>
  <si>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</si>
  <si>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</si>
  <si>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</si>
  <si>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</si>
  <si>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</si>
  <si>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</si>
  <si>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</si>
  <si>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</si>
  <si>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</si>
  <si>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</si>
  <si>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</si>
  <si>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</si>
  <si>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</si>
  <si>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</si>
  <si>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</si>
  <si>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</si>
  <si>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</si>
  <si>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</si>
  <si>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</si>
  <si>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</si>
  <si>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</si>
  <si>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</si>
  <si>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</si>
  <si>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</si>
  <si>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</si>
  <si>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</si>
  <si>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</si>
  <si>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</si>
  <si>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</si>
  <si>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</si>
  <si>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</si>
  <si>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</si>
  <si>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</si>
  <si>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</si>
  <si>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</si>
  <si>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</si>
  <si>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</si>
  <si>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</si>
  <si>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</si>
  <si>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</si>
  <si>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</si>
  <si>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</si>
  <si>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</si>
  <si>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</si>
  <si>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</si>
  <si>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</si>
  <si>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</si>
  <si>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</si>
  <si>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</si>
  <si>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</si>
  <si>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</si>
  <si>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</si>
  <si>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</si>
  <si>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</si>
  <si>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</si>
  <si>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</si>
  <si>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</si>
  <si>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</si>
  <si>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</si>
  <si>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</si>
  <si>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</si>
  <si>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</si>
  <si>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</si>
  <si>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</si>
  <si>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</si>
  <si>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</si>
  <si>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</si>
  <si>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</si>
  <si>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</si>
  <si>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</si>
  <si>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</si>
  <si>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</si>
  <si>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</si>
  <si>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</si>
  <si>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</si>
  <si>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</si>
  <si>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</si>
  <si>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</si>
  <si>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</si>
  <si>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</si>
  <si>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</si>
  <si>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</si>
  <si>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</si>
  <si>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</si>
  <si>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</si>
  <si>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</si>
  <si>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</si>
  <si>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</si>
  <si>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</si>
  <si>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</si>
  <si>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</si>
  <si>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</si>
  <si>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</si>
  <si>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</si>
  <si>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</si>
  <si>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</si>
  <si>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</si>
  <si>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</si>
  <si>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</si>
  <si>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</si>
  <si>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</si>
  <si>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</si>
  <si>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</si>
  <si>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</si>
  <si>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</si>
  <si>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</si>
  <si>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</si>
  <si>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</si>
  <si>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</si>
  <si>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</si>
  <si>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</si>
  <si>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</si>
  <si>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</si>
  <si>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</si>
  <si>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</si>
  <si>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</si>
  <si>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</si>
  <si>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</si>
  <si>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</si>
  <si>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</si>
  <si>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</si>
  <si>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</si>
  <si>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</si>
  <si>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</si>
  <si>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</si>
  <si>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</si>
  <si>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</si>
  <si>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</si>
  <si>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</si>
  <si>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</si>
  <si>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</si>
  <si>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</si>
  <si>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</si>
  <si>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</si>
  <si>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</si>
  <si>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</si>
  <si>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</si>
  <si>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</si>
  <si>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</si>
  <si>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</si>
  <si>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</si>
  <si>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</si>
  <si>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</si>
  <si>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</si>
  <si>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</si>
  <si>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</si>
  <si>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</si>
  <si>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</si>
  <si>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</si>
  <si>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</si>
  <si>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</si>
  <si>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</si>
  <si>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</si>
  <si>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</si>
  <si>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</si>
  <si>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</si>
  <si>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</si>
  <si>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</si>
  <si>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</si>
  <si>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</si>
  <si>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</si>
  <si>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</si>
  <si>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</si>
  <si>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</si>
  <si>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</si>
  <si>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</si>
  <si>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</si>
  <si>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</si>
  <si>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</si>
  <si>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</si>
  <si>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</si>
  <si>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</si>
  <si>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</si>
  <si>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</si>
  <si>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</si>
  <si>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</si>
  <si>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</si>
  <si>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</si>
  <si>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</si>
  <si>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</si>
  <si>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</si>
  <si>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</si>
  <si>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</si>
  <si>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</si>
  <si>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</si>
  <si>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</si>
  <si>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</si>
  <si>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</si>
  <si>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</si>
  <si>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</si>
  <si>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</si>
  <si>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</si>
  <si>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</si>
  <si>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</si>
  <si>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</si>
  <si>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</si>
  <si>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</si>
  <si>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</si>
  <si>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</si>
  <si>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</si>
  <si>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</si>
  <si>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</si>
  <si>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</si>
  <si>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</si>
  <si>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</si>
  <si>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</si>
  <si>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</si>
  <si>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</si>
  <si>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</si>
  <si>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</si>
  <si>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</si>
  <si>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</si>
  <si>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</si>
  <si>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</si>
  <si>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</si>
  <si>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</si>
  <si>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</si>
  <si>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</si>
  <si>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</si>
  <si>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</si>
  <si>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</si>
  <si>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</si>
  <si>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</si>
  <si>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</si>
  <si>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</si>
  <si>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</si>
  <si>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</si>
  <si>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</si>
  <si>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</si>
  <si>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</si>
  <si>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</si>
  <si>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</si>
  <si>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</si>
  <si>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</si>
  <si>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</si>
  <si>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</si>
  <si>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</si>
  <si>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</si>
  <si>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</si>
  <si>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</si>
  <si>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</si>
  <si>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</si>
  <si>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</si>
  <si>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</si>
  <si>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</si>
  <si>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</si>
  <si>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</si>
  <si>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</si>
  <si>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</si>
  <si>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</si>
  <si>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</si>
  <si>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</si>
  <si>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</si>
  <si>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</si>
  <si>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</si>
  <si>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</si>
  <si>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</si>
  <si>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</si>
  <si>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</si>
  <si>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</si>
  <si>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</si>
  <si>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</si>
  <si>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</si>
  <si>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</si>
  <si>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</si>
  <si>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</si>
  <si>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</si>
  <si>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</si>
  <si>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</si>
  <si>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</si>
  <si>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</si>
  <si>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</si>
  <si>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</si>
  <si>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</si>
  <si>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</si>
  <si>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</si>
  <si>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</si>
  <si>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</si>
  <si>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</si>
  <si>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</si>
  <si>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</si>
  <si>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</si>
  <si>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</si>
  <si>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</si>
  <si>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</si>
  <si>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</si>
  <si>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</si>
  <si>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</si>
  <si>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</si>
  <si>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</si>
  <si>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</si>
  <si>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</si>
  <si>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</si>
  <si>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</si>
  <si>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</si>
  <si>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</si>
  <si>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</si>
  <si>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</si>
  <si>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</si>
  <si>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</si>
  <si>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</si>
  <si>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</si>
  <si>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</si>
  <si>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</si>
  <si>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</si>
  <si>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</si>
  <si>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</si>
  <si>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</si>
  <si>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</si>
  <si>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</si>
  <si>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</si>
  <si>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</si>
  <si>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</si>
  <si>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</si>
  <si>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</si>
  <si>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</si>
  <si>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</si>
  <si>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</si>
  <si>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</si>
  <si>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</si>
  <si>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</si>
  <si>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</si>
  <si>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</si>
  <si>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</si>
  <si>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</si>
  <si>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</si>
  <si>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</si>
  <si>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</si>
  <si>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</si>
  <si>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</si>
  <si>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</si>
  <si>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</si>
  <si>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</si>
  <si>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</si>
  <si>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</si>
  <si>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</si>
  <si>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</si>
  <si>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</si>
  <si>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</si>
  <si>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</si>
  <si>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</si>
  <si>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</si>
  <si>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</si>
  <si>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</si>
  <si>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</si>
  <si>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</si>
  <si>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</si>
  <si>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</si>
  <si>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</si>
  <si>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</si>
  <si>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</si>
  <si>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</si>
  <si>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</si>
  <si>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</si>
  <si>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</si>
  <si>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</si>
  <si>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</si>
  <si>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</si>
  <si>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</si>
  <si>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</si>
  <si>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</si>
  <si>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</si>
  <si>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</si>
  <si>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</si>
  <si>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</si>
  <si>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</si>
  <si>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</si>
  <si>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</si>
  <si>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</si>
  <si>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</si>
  <si>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</si>
  <si>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</si>
  <si>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</si>
  <si>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</si>
  <si>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</si>
  <si>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</si>
  <si>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</si>
  <si>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</si>
  <si>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</si>
  <si>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</si>
  <si>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</si>
  <si>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</si>
  <si>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</si>
  <si>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</si>
  <si>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</si>
  <si>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</si>
  <si>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</si>
  <si>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</si>
  <si>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</si>
  <si>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</si>
  <si>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</si>
  <si>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</si>
  <si>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</si>
  <si>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</si>
  <si>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</si>
  <si>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</si>
  <si>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</si>
  <si>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</si>
  <si>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</si>
  <si>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</si>
  <si>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</si>
  <si>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</si>
  <si>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</si>
  <si>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</si>
  <si>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</si>
  <si>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</si>
  <si>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</si>
  <si>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</si>
  <si>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</si>
  <si>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</si>
  <si>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</si>
  <si>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</si>
  <si>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</si>
  <si>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</si>
  <si>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</si>
  <si>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</si>
  <si>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</si>
  <si>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</si>
  <si>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</si>
  <si>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</si>
  <si>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</si>
  <si>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</si>
  <si>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</si>
  <si>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</si>
  <si>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</si>
  <si>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</si>
  <si>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</si>
  <si>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</si>
  <si>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</si>
  <si>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</si>
  <si>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</si>
  <si>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</si>
  <si>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</si>
  <si>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</si>
  <si>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</si>
  <si>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</si>
  <si>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</si>
  <si>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</si>
  <si>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</si>
  <si>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</si>
  <si>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</si>
  <si>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</si>
  <si>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</si>
  <si>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</si>
  <si>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</si>
  <si>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</si>
  <si>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</si>
  <si>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</si>
  <si>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</si>
  <si>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</si>
  <si>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</si>
  <si>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</si>
  <si>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</si>
  <si>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</si>
  <si>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</si>
  <si>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</si>
  <si>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</si>
  <si>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</si>
  <si>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</si>
  <si>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</si>
  <si>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</si>
  <si>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</si>
  <si>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</si>
  <si>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</si>
  <si>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</si>
  <si>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</si>
  <si>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</si>
  <si>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</si>
  <si>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</si>
  <si>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</si>
  <si>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</si>
  <si>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</si>
  <si>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</si>
  <si>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</si>
  <si>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</si>
  <si>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</si>
  <si>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</si>
  <si>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</si>
  <si>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</si>
  <si>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</si>
  <si>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</si>
  <si>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</si>
  <si>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</si>
  <si>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</si>
  <si>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</si>
  <si>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</si>
  <si>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</si>
  <si>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</si>
  <si>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</si>
  <si>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</si>
  <si>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</si>
  <si>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</si>
  <si>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</si>
  <si>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</si>
  <si>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</si>
  <si>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</si>
  <si>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</si>
  <si>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</si>
  <si>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</si>
  <si>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</si>
  <si>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</si>
  <si>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</si>
  <si>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</si>
  <si>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</si>
  <si>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</si>
  <si>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</si>
  <si>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</si>
  <si>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</si>
  <si>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</si>
  <si>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</si>
  <si>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</si>
  <si>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</si>
  <si>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</si>
  <si>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</si>
  <si>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</si>
  <si>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</si>
  <si>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</si>
  <si>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</si>
  <si>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</si>
  <si>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</si>
  <si>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</si>
  <si>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</si>
  <si>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</si>
  <si>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</si>
  <si>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</si>
  <si>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</si>
  <si>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</si>
  <si>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</si>
  <si>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</si>
  <si>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</si>
  <si>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</si>
  <si>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</si>
  <si>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</si>
  <si>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</si>
  <si>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</si>
  <si>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</si>
  <si>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</si>
  <si>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</si>
  <si>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</si>
  <si>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</si>
  <si>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</si>
  <si>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</si>
  <si>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</si>
  <si>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</si>
  <si>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</si>
  <si>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</si>
  <si>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</si>
  <si>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</si>
  <si>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</si>
  <si>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</si>
  <si>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</si>
  <si>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</si>
  <si>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</si>
  <si>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</si>
  <si>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</si>
  <si>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</si>
  <si>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</si>
  <si>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</si>
  <si>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</si>
  <si>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</si>
  <si>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</si>
  <si>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</si>
  <si>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</si>
  <si>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</si>
  <si>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</si>
  <si>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</si>
  <si>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</si>
  <si>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</si>
  <si>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</si>
  <si>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</si>
  <si>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</si>
  <si>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</si>
  <si>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</si>
  <si>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</si>
  <si>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</si>
  <si>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</si>
  <si>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</si>
  <si>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</si>
  <si>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</si>
  <si>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</si>
  <si>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</si>
  <si>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</si>
  <si>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</si>
  <si>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</si>
  <si>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</si>
  <si>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</si>
  <si>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</si>
  <si>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</si>
  <si>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</si>
  <si>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</si>
  <si>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</si>
  <si>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</si>
  <si>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</si>
  <si>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</si>
  <si>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</si>
  <si>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</si>
  <si>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</si>
  <si>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</si>
  <si>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</si>
  <si>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</si>
  <si>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</si>
  <si>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</si>
  <si>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</si>
  <si>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</si>
  <si>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</si>
  <si>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</si>
  <si>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</si>
  <si>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</si>
  <si>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</si>
  <si>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</si>
  <si>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</si>
  <si>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</si>
  <si>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</si>
  <si>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</si>
  <si>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</si>
  <si>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</si>
  <si>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</si>
  <si>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</si>
  <si>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</si>
  <si>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</si>
  <si>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</si>
  <si>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</si>
  <si>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</si>
  <si>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</si>
  <si>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</si>
  <si>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</si>
  <si>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</si>
  <si>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</si>
  <si>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</si>
  <si>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</si>
  <si>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</si>
  <si>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</si>
  <si>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</si>
  <si>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</si>
  <si>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</si>
  <si>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</si>
  <si>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</si>
  <si>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</si>
  <si>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</si>
  <si>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</si>
  <si>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</si>
  <si>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</si>
  <si>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</si>
  <si>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</si>
  <si>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</si>
  <si>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</si>
  <si>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</si>
  <si>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</si>
  <si>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</si>
  <si>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</si>
  <si>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</si>
  <si>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</si>
  <si>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</si>
  <si>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</si>
  <si>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</si>
  <si>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</si>
  <si>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</si>
  <si>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</si>
  <si>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</si>
  <si>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</si>
  <si>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</si>
  <si>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</si>
  <si>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</si>
  <si>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</si>
  <si>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</si>
  <si>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</si>
  <si>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</si>
  <si>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</si>
  <si>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</si>
  <si>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</si>
  <si>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</si>
  <si>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</si>
  <si>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</si>
  <si>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</si>
  <si>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</si>
  <si>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</si>
  <si>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</si>
  <si>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</si>
  <si>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</si>
  <si>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</si>
  <si>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</si>
  <si>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</si>
  <si>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</si>
  <si>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</si>
  <si>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</si>
  <si>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</si>
  <si>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</si>
  <si>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</si>
  <si>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</si>
  <si>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</si>
  <si>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</si>
  <si>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</si>
  <si>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</si>
  <si>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</si>
  <si>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</si>
  <si>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</si>
  <si>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</si>
  <si>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</si>
  <si>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</si>
  <si>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</si>
  <si>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</si>
  <si>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</si>
  <si>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</si>
  <si>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</si>
  <si>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</si>
  <si>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</si>
  <si>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</si>
  <si>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</si>
  <si>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</si>
  <si>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</si>
  <si>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</si>
  <si>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</si>
  <si>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</si>
  <si>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</si>
  <si>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</si>
  <si>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</si>
  <si>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</si>
  <si>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</si>
  <si>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</si>
  <si>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</si>
  <si>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</si>
  <si>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</si>
  <si>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</si>
  <si>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</si>
  <si>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</si>
  <si>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</si>
  <si>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</si>
  <si>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</si>
  <si>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</si>
  <si>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</si>
  <si>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</si>
  <si>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</si>
  <si>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</si>
  <si>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</si>
  <si>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</si>
  <si>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</si>
  <si>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</si>
  <si>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</si>
  <si>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</si>
  <si>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</si>
  <si>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</si>
  <si>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</si>
  <si>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</si>
  <si>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</si>
  <si>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</si>
  <si>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</si>
  <si>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</si>
  <si>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</si>
  <si>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</si>
  <si>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</si>
  <si>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</si>
  <si>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</si>
  <si>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</si>
  <si>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</si>
  <si>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</si>
  <si>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</si>
  <si>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</si>
  <si>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</si>
  <si>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</si>
  <si>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</si>
  <si>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</si>
  <si>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</si>
  <si>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</si>
  <si>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</si>
  <si>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</si>
  <si>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</si>
  <si>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</si>
  <si>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</si>
  <si>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</si>
  <si>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</si>
  <si>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</si>
  <si>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</si>
  <si>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</si>
  <si>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</si>
  <si>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</si>
  <si>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</si>
  <si>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</si>
  <si>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</si>
  <si>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</si>
  <si>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</si>
  <si>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</si>
  <si>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</si>
  <si>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</si>
  <si>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</si>
  <si>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</si>
  <si>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</si>
  <si>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</si>
  <si>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</si>
  <si>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</si>
  <si>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</si>
  <si>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</si>
  <si>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</si>
  <si>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</si>
  <si>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</si>
  <si>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</si>
  <si>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</si>
  <si>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</si>
  <si>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</si>
  <si>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</si>
  <si>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</si>
  <si>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</si>
  <si>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</si>
  <si>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</si>
  <si>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</si>
  <si>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</si>
  <si>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</si>
  <si>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</si>
  <si>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</si>
  <si>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</si>
  <si>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</si>
  <si>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</si>
  <si>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</si>
  <si>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</si>
  <si>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</si>
  <si>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</si>
  <si>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</si>
  <si>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</si>
  <si>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</si>
  <si>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</si>
  <si>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</si>
  <si>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</si>
  <si>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</si>
  <si>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</si>
  <si>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</si>
  <si>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</si>
  <si>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</si>
  <si>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</si>
  <si>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</si>
  <si>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</si>
  <si>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</si>
  <si>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</si>
  <si>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</si>
  <si>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</si>
  <si>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</si>
  <si>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</si>
  <si>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</si>
  <si>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</si>
  <si>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</si>
  <si>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</si>
  <si>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</si>
  <si>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</si>
  <si>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</si>
  <si>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</si>
  <si>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</si>
  <si>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</si>
  <si>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</si>
  <si>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</si>
  <si>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</si>
  <si>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</si>
  <si>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</si>
  <si>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</si>
  <si>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</si>
  <si>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</si>
  <si>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</si>
  <si>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</si>
  <si>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</si>
  <si>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</si>
  <si>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</si>
  <si>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</si>
  <si>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</si>
  <si>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</si>
  <si>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</si>
  <si>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</si>
  <si>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</si>
  <si>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</si>
  <si>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</si>
  <si>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</si>
  <si>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</si>
  <si>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</si>
  <si>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</si>
  <si>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</si>
  <si>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</si>
  <si>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</si>
  <si>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</si>
  <si>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</si>
  <si>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</si>
  <si>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</si>
  <si>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</si>
  <si>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</si>
  <si>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</si>
  <si>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</si>
  <si>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</si>
  <si>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</si>
  <si>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</si>
  <si>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</si>
  <si>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</si>
  <si>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</si>
  <si>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</si>
  <si>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</si>
  <si>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</si>
  <si>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</si>
  <si>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</si>
  <si>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</si>
  <si>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</si>
  <si>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</si>
  <si>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</si>
  <si>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</si>
  <si>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</si>
  <si>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</si>
  <si>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</si>
  <si>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</si>
  <si>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</si>
  <si>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</si>
  <si>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</si>
  <si>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</si>
  <si>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</si>
  <si>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</si>
  <si>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</si>
  <si>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</si>
  <si>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</si>
  <si>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</si>
  <si>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</si>
  <si>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</si>
  <si>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</si>
  <si>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</si>
  <si>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</si>
  <si>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</si>
  <si>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</si>
  <si>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</si>
  <si>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</si>
  <si>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</si>
  <si>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</si>
  <si>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</si>
  <si>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</si>
  <si>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</si>
  <si>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</si>
  <si>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</si>
  <si>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</si>
  <si>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</si>
  <si>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</si>
  <si>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</si>
  <si>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</si>
  <si>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</si>
  <si>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</si>
  <si>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</si>
  <si>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</si>
  <si>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</si>
  <si>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</si>
  <si>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</si>
  <si>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</si>
  <si>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</si>
  <si>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</si>
  <si>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</si>
  <si>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</si>
  <si>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</si>
  <si>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</si>
  <si>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</si>
  <si>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</si>
  <si>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</si>
  <si>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</si>
  <si>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</si>
  <si>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</si>
  <si>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</si>
  <si>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</si>
  <si>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</si>
  <si>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</si>
  <si>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</si>
  <si>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</si>
  <si>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</si>
  <si>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</si>
  <si>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</si>
  <si>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</si>
  <si>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</si>
  <si>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</si>
  <si>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</si>
  <si>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</si>
  <si>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</si>
  <si>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</si>
  <si>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</si>
  <si>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</si>
  <si>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</si>
  <si>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</si>
  <si>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</si>
  <si>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</si>
  <si>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</si>
  <si>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</si>
  <si>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</si>
  <si>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</si>
  <si>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</si>
  <si>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</si>
  <si>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</si>
  <si>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</si>
  <si>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</si>
  <si>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</si>
  <si>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</si>
  <si>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</si>
  <si>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</si>
  <si>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</si>
  <si>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</si>
  <si>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</si>
  <si>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</si>
  <si>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</si>
  <si>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</si>
  <si>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</si>
  <si>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</si>
  <si>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</si>
  <si>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</si>
  <si>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</si>
  <si>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</si>
  <si>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</si>
  <si>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</si>
  <si>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</si>
  <si>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</si>
  <si>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</si>
  <si>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</si>
  <si>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</si>
  <si>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</si>
  <si>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</si>
  <si>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</si>
  <si>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</si>
  <si>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</si>
  <si>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</si>
  <si>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</si>
  <si>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</si>
  <si>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</si>
  <si>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</si>
  <si>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</si>
  <si>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</si>
  <si>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</si>
  <si>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</si>
  <si>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</si>
  <si>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</si>
  <si>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</si>
  <si>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</si>
  <si>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</si>
  <si>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</si>
  <si>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</si>
  <si>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</si>
  <si>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</si>
  <si>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</si>
  <si>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</si>
  <si>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</si>
  <si>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</si>
  <si>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</si>
  <si>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</si>
  <si>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</si>
  <si>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</si>
  <si>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</si>
  <si>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</si>
  <si>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</si>
  <si>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</si>
  <si>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</si>
  <si>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</si>
  <si>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</si>
  <si>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</si>
  <si>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</si>
  <si>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</si>
  <si>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</si>
  <si>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</si>
  <si>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</si>
  <si>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</si>
  <si>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</si>
  <si>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</si>
  <si>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</si>
  <si>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</si>
  <si>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</si>
  <si>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</si>
  <si>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</si>
  <si>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</si>
  <si>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</si>
  <si>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</si>
  <si>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</si>
  <si>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</si>
  <si>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</si>
  <si>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</si>
  <si>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</si>
  <si>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</si>
  <si>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</si>
  <si>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</si>
  <si>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</si>
  <si>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</si>
  <si>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</si>
  <si>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</si>
  <si>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</si>
  <si>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</si>
  <si>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</si>
  <si>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</si>
  <si>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</si>
  <si>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</si>
  <si>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</si>
  <si>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</si>
  <si>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</si>
  <si>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</si>
  <si>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</si>
  <si>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</si>
  <si>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</si>
  <si>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</si>
  <si>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</si>
  <si>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</si>
  <si>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</si>
  <si>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</si>
  <si>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</si>
  <si>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</si>
  <si>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</si>
  <si>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</si>
  <si>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</si>
  <si>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</si>
  <si>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</si>
  <si>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</si>
  <si>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</si>
  <si>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</si>
  <si>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</si>
  <si>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</si>
  <si>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</si>
  <si>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</si>
  <si>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</si>
  <si>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</si>
  <si>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</si>
  <si>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</si>
  <si>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</si>
  <si>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</si>
  <si>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</si>
  <si>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</si>
  <si>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</si>
  <si>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</si>
  <si>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</si>
  <si>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</si>
  <si>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</si>
  <si>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</si>
  <si>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</si>
  <si>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</si>
  <si>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</si>
  <si>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</si>
  <si>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</si>
  <si>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</si>
  <si>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</si>
  <si>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</si>
  <si>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</si>
  <si>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</si>
  <si>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</si>
  <si>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</si>
  <si>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</si>
  <si>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</si>
  <si>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</si>
  <si>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</si>
  <si>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</si>
  <si>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</si>
  <si>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</si>
  <si>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</si>
  <si>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</si>
  <si>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</si>
  <si>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</si>
  <si>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</si>
  <si>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</si>
  <si>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</si>
  <si>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</si>
  <si>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</si>
  <si>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</si>
  <si>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</si>
  <si>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</si>
  <si>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</si>
  <si>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</si>
  <si>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</si>
  <si>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</si>
  <si>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</si>
  <si>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</si>
  <si>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</si>
  <si>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</si>
  <si>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</si>
  <si>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</si>
  <si>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</si>
  <si>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</si>
  <si>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</si>
  <si>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</si>
  <si>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</si>
  <si>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</si>
  <si>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</si>
  <si>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</si>
  <si>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</si>
  <si>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</si>
  <si>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</si>
  <si>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</si>
  <si>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</si>
  <si>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</si>
  <si>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</si>
  <si>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</si>
  <si>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</si>
  <si>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</si>
  <si>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</si>
  <si>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</si>
  <si>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</si>
  <si>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</si>
  <si>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</si>
  <si>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</si>
  <si>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</si>
  <si>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</si>
  <si>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</si>
  <si>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</si>
  <si>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</si>
  <si>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</si>
  <si>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</si>
  <si>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</si>
  <si>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</si>
  <si>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</si>
  <si>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</si>
  <si>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</si>
  <si>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</si>
  <si>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</si>
  <si>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</si>
  <si>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</si>
  <si>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</si>
  <si>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</si>
  <si>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</si>
  <si>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</si>
  <si>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</si>
  <si>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</si>
  <si>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</si>
  <si>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</si>
  <si>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</si>
  <si>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</si>
  <si>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</si>
  <si>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</si>
  <si>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</si>
  <si>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</si>
  <si>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</si>
  <si>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</si>
  <si>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</si>
  <si>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</si>
  <si>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</si>
  <si>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</si>
  <si>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</si>
  <si>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</si>
  <si>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</si>
  <si>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</si>
  <si>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</si>
  <si>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</si>
  <si>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</si>
  <si>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</si>
  <si>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</si>
  <si>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</si>
  <si>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</si>
  <si>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</si>
  <si>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</si>
  <si>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</si>
  <si>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</si>
  <si>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</si>
  <si>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</si>
  <si>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</si>
  <si>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</si>
  <si>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</si>
  <si>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</si>
  <si>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</si>
  <si>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</si>
  <si>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</si>
  <si>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</si>
  <si>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</si>
  <si>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</si>
  <si>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</si>
  <si>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</si>
  <si>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</si>
  <si>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</si>
  <si>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</si>
  <si>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</si>
  <si>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</si>
  <si>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</si>
  <si>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</si>
  <si>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</si>
  <si>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</si>
  <si>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</si>
  <si>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</si>
  <si>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</si>
  <si>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</si>
  <si>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</si>
  <si>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</si>
  <si>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</si>
  <si>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</si>
  <si>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</si>
  <si>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</si>
  <si>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</si>
  <si>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</si>
  <si>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</si>
  <si>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</si>
  <si>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</si>
  <si>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</si>
  <si>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</si>
  <si>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</si>
  <si>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</si>
  <si>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</si>
  <si>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</si>
  <si>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</si>
  <si>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</si>
  <si>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</si>
  <si>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</si>
  <si>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</si>
  <si>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</si>
  <si>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</si>
  <si>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</si>
  <si>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</si>
  <si>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</si>
  <si>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</si>
  <si>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</si>
  <si>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</si>
  <si>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</si>
  <si>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</si>
  <si>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</si>
  <si>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</si>
  <si>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</si>
  <si>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</si>
  <si>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</si>
  <si>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</si>
  <si>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</si>
  <si>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</si>
  <si>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</si>
  <si>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</si>
  <si>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</si>
  <si>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</si>
  <si>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</si>
  <si>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</si>
  <si>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</si>
  <si>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</si>
  <si>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</si>
  <si>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</si>
  <si>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</si>
  <si>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</si>
  <si>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</si>
  <si>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</si>
  <si>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</si>
  <si>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</si>
  <si>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</si>
  <si>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</si>
  <si>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</si>
  <si>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</si>
  <si>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</si>
  <si>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</si>
  <si>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</si>
  <si>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</si>
  <si>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</si>
  <si>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</si>
  <si>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</si>
  <si>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</si>
  <si>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</si>
  <si>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</si>
  <si>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</si>
  <si>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</si>
  <si>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</si>
  <si>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</si>
  <si>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</si>
  <si>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</si>
  <si>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</si>
  <si>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</si>
  <si>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</si>
  <si>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</si>
  <si>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</si>
  <si>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</si>
  <si>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</si>
  <si>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</si>
  <si>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</si>
  <si>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</si>
  <si>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</si>
  <si>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</si>
  <si>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</si>
  <si>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</si>
  <si>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</si>
  <si>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</si>
  <si>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</si>
  <si>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</si>
  <si>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</si>
  <si>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</si>
  <si>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</si>
  <si>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</si>
  <si>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</si>
  <si>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</si>
  <si>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</si>
  <si>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</si>
  <si>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</si>
  <si>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</si>
  <si>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</si>
  <si>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</si>
  <si>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</si>
  <si>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</si>
  <si>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</si>
  <si>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</si>
  <si>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</si>
  <si>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</si>
  <si>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</si>
  <si>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</si>
  <si>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</si>
  <si>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</si>
  <si>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</si>
  <si>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</si>
  <si>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</si>
  <si>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</si>
  <si>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</si>
  <si>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</si>
  <si>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</si>
  <si>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</si>
  <si>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</si>
  <si>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</si>
  <si>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</si>
  <si>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</si>
  <si>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</si>
  <si>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</si>
  <si>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</si>
  <si>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</si>
  <si>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</si>
  <si>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</si>
  <si>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</si>
  <si>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</si>
  <si>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</si>
  <si>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</si>
  <si>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</si>
  <si>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</si>
  <si>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</si>
  <si>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</si>
  <si>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</si>
  <si>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</si>
  <si>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</si>
  <si>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</si>
  <si>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</si>
  <si>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</si>
  <si>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</si>
  <si>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</si>
  <si>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</si>
  <si>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</si>
  <si>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</si>
  <si>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</si>
  <si>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</si>
  <si>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</si>
  <si>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</si>
  <si>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</si>
  <si>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</si>
  <si>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</si>
  <si>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</si>
  <si>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</si>
  <si>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</si>
  <si>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</si>
  <si>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</si>
  <si>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</si>
  <si>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</si>
  <si>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</si>
  <si>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</si>
  <si>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</si>
  <si>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</si>
  <si>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</si>
  <si>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</si>
  <si>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</si>
  <si>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</si>
  <si>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</si>
  <si>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</si>
  <si>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</si>
  <si>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</si>
  <si>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</si>
  <si>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</si>
  <si>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</si>
  <si>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</si>
  <si>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</si>
  <si>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</si>
  <si>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</si>
  <si>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</si>
  <si>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</si>
  <si>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</si>
  <si>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</si>
  <si>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</si>
  <si>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</si>
  <si>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</si>
  <si>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</si>
  <si>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</si>
  <si>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</si>
  <si>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</si>
  <si>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</si>
  <si>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</si>
  <si>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</si>
  <si>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</si>
  <si>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</si>
  <si>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</si>
  <si>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</si>
  <si>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</si>
  <si>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</si>
  <si>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</si>
  <si>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</si>
  <si>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</si>
  <si>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</si>
  <si>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</si>
  <si>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</si>
  <si>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</si>
  <si>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</si>
  <si>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</si>
  <si>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</si>
  <si>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</si>
  <si>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</si>
  <si>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</si>
  <si>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</si>
  <si>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</si>
  <si>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</si>
  <si>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</si>
  <si>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</si>
  <si>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</si>
  <si>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</si>
  <si>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</si>
  <si>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</si>
  <si>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</si>
  <si>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</si>
  <si>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</si>
  <si>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</si>
  <si>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</si>
  <si>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</si>
  <si>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</si>
  <si>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</si>
  <si>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</si>
  <si>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</si>
  <si>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</si>
  <si>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</si>
  <si>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</si>
  <si>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</si>
  <si>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</si>
  <si>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</si>
  <si>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</si>
  <si>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</si>
  <si>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</si>
  <si>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</si>
  <si>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</si>
  <si>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</si>
  <si>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</si>
  <si>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</si>
  <si>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</si>
  <si>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</si>
  <si>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</si>
  <si>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</si>
  <si>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</si>
  <si>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</si>
  <si>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</si>
  <si>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</si>
  <si>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</si>
  <si>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</si>
  <si>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</si>
  <si>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</si>
  <si>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</si>
  <si>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</si>
  <si>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</si>
  <si>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</si>
  <si>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</si>
  <si>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</si>
  <si>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</si>
  <si>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</si>
  <si>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</si>
  <si>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</si>
  <si>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</si>
  <si>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</si>
  <si>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</si>
  <si>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</si>
  <si>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</si>
  <si>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</si>
  <si>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</si>
  <si>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</si>
  <si>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</si>
  <si>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</si>
  <si>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</si>
  <si>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</si>
  <si>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</si>
  <si>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</si>
  <si>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</si>
  <si>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</si>
  <si>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</si>
  <si>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</si>
  <si>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</si>
  <si>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</si>
  <si>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</si>
  <si>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</si>
  <si>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</si>
  <si>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</si>
  <si>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</si>
  <si>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</si>
  <si>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</si>
  <si>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</si>
  <si>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</si>
  <si>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</si>
  <si>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</si>
  <si>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</si>
  <si>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</si>
  <si>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</si>
  <si>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</si>
  <si>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</si>
  <si>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</si>
  <si>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</si>
  <si>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</si>
  <si>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</si>
  <si>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</si>
  <si>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</si>
  <si>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</si>
  <si>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</si>
  <si>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</si>
  <si>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</si>
  <si>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</si>
  <si>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</si>
  <si>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</si>
  <si>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</si>
  <si>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</si>
  <si>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</si>
  <si>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</si>
  <si>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</si>
  <si>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</si>
  <si>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</si>
  <si>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</si>
  <si>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</si>
  <si>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</si>
  <si>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</si>
  <si>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</si>
  <si>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</si>
  <si>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</si>
  <si>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</si>
  <si>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</si>
  <si>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</si>
  <si>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</si>
  <si>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</si>
  <si>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</si>
  <si>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</si>
  <si>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</si>
  <si>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</si>
  <si>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</si>
  <si>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</si>
  <si>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</si>
  <si>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</si>
  <si>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</si>
  <si>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</si>
  <si>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</si>
  <si>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</si>
  <si>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</si>
  <si>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</si>
  <si>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</si>
  <si>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</si>
  <si>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</si>
  <si>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</si>
  <si>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</si>
  <si>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</si>
  <si>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</si>
  <si>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</si>
  <si>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</si>
  <si>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</si>
  <si>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</si>
  <si>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</si>
  <si>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</si>
  <si>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</si>
  <si>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</si>
  <si>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</si>
  <si>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</si>
  <si>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</si>
  <si>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</si>
  <si>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</si>
  <si>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</si>
  <si>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</si>
  <si>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</si>
  <si>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</si>
  <si>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</si>
  <si>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</si>
  <si>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</si>
  <si>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</si>
  <si>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</si>
  <si>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</si>
  <si>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</si>
  <si>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</si>
  <si>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</si>
  <si>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</si>
  <si>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</si>
  <si>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</si>
  <si>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</si>
  <si>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</si>
  <si>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</si>
  <si>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</si>
  <si>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</si>
  <si>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</si>
  <si>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</si>
  <si>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</si>
  <si>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</si>
  <si>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</si>
  <si>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</si>
  <si>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</si>
  <si>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</si>
  <si>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</si>
  <si>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</si>
  <si>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</si>
  <si>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</si>
  <si>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</si>
  <si>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</si>
  <si>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</si>
  <si>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</si>
  <si>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</si>
  <si>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</si>
  <si>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</si>
  <si>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</si>
  <si>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</si>
  <si>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</si>
  <si>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</si>
  <si>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</si>
  <si>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</si>
  <si>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</si>
  <si>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</si>
  <si>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</si>
  <si>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</si>
  <si>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</si>
  <si>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</si>
  <si>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</si>
  <si>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</si>
  <si>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</si>
  <si>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</si>
  <si>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</si>
  <si>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</si>
  <si>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</si>
  <si>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</si>
  <si>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</si>
  <si>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</si>
  <si>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</si>
  <si>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</si>
  <si>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</si>
  <si>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</si>
  <si>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</si>
  <si>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</si>
  <si>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</si>
  <si>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</si>
  <si>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</si>
  <si>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</si>
  <si>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</si>
  <si>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</si>
  <si>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</si>
  <si>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</si>
  <si>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</si>
  <si>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</si>
  <si>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</si>
  <si>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</si>
  <si>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</si>
  <si>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</si>
  <si>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</si>
  <si>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</si>
  <si>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</si>
  <si>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</si>
  <si>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</si>
  <si>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</si>
  <si>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</si>
  <si>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</si>
  <si>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</si>
  <si>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</si>
  <si>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</si>
  <si>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</si>
  <si>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</si>
  <si>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</si>
  <si>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</si>
  <si>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</si>
  <si>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</si>
  <si>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</si>
  <si>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</si>
  <si>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</si>
  <si>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</si>
  <si>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</si>
  <si>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</si>
  <si>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</si>
  <si>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</si>
  <si>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</si>
  <si>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</si>
  <si>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</si>
  <si>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</si>
  <si>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</si>
  <si>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</si>
  <si>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</si>
  <si>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</si>
  <si>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</si>
  <si>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</si>
  <si>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</si>
  <si>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</si>
  <si>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</si>
  <si>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</si>
  <si>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</si>
  <si>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</si>
  <si>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</si>
  <si>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</si>
  <si>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</si>
  <si>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</si>
  <si>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</si>
  <si>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</si>
  <si>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</si>
  <si>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</si>
  <si>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</si>
  <si>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</si>
  <si>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</si>
  <si>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</si>
  <si>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</si>
  <si>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</si>
  <si>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</si>
  <si>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</si>
  <si>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</si>
  <si>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</si>
  <si>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</si>
  <si>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</si>
  <si>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</si>
  <si>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</si>
  <si>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</si>
  <si>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</si>
  <si>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</si>
  <si>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</si>
  <si>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</si>
  <si>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</si>
  <si>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</si>
  <si>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</si>
  <si>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</si>
  <si>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</si>
  <si>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</si>
  <si>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</si>
  <si>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</si>
  <si>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</si>
  <si>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</si>
  <si>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</si>
  <si>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</si>
  <si>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</si>
  <si>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</si>
  <si>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</si>
  <si>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</si>
  <si>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</si>
  <si>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</si>
  <si>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</si>
  <si>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</si>
  <si>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</si>
  <si>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</si>
  <si>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</si>
  <si>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</si>
  <si>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</si>
  <si>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</si>
  <si>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</si>
  <si>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</si>
  <si>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</si>
  <si>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</si>
  <si>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</si>
  <si>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</si>
  <si>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</si>
  <si>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</si>
  <si>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</si>
  <si>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</si>
  <si>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</si>
  <si>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</si>
  <si>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</si>
  <si>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</si>
  <si>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</si>
  <si>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</si>
  <si>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</si>
  <si>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</si>
  <si>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</si>
  <si>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</si>
  <si>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</si>
  <si>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</si>
  <si>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</si>
  <si>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</si>
  <si>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</si>
  <si>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</si>
  <si>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</si>
  <si>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</si>
  <si>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</si>
  <si>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</si>
  <si>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</si>
  <si>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</si>
  <si>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</si>
  <si>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</si>
  <si>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</si>
  <si>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</si>
  <si>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</si>
  <si>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</si>
  <si>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</si>
  <si>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</si>
  <si>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</si>
  <si>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</si>
  <si>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</si>
  <si>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</si>
  <si>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</si>
  <si>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</si>
  <si>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</si>
  <si>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</si>
  <si>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</si>
  <si>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</si>
  <si>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</si>
  <si>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</si>
  <si>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</si>
  <si>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</si>
  <si>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</si>
  <si>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</si>
  <si>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</si>
  <si>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</si>
  <si>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</si>
  <si>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</si>
  <si>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</si>
  <si>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</si>
  <si>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</si>
  <si>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</si>
  <si>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</si>
  <si>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</si>
  <si>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</si>
  <si>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</si>
  <si>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</si>
  <si>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</si>
  <si>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</si>
  <si>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</si>
  <si>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</si>
  <si>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</si>
  <si>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</si>
  <si>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</si>
  <si>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</si>
  <si>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</si>
  <si>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</si>
  <si>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</si>
  <si>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</si>
  <si>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</si>
  <si>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</si>
  <si>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</si>
  <si>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</si>
  <si>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</si>
  <si>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</si>
  <si>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</si>
  <si>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</si>
  <si>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</si>
  <si>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</si>
  <si>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</si>
  <si>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</si>
  <si>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</si>
  <si>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</si>
  <si>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</si>
  <si>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</si>
  <si>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</si>
  <si>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</si>
  <si>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</si>
  <si>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</si>
  <si>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</si>
  <si>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</si>
  <si>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</si>
  <si>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</si>
  <si>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</si>
  <si>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</si>
  <si>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</si>
  <si>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</si>
  <si>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</si>
  <si>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</si>
  <si>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</si>
  <si>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</si>
  <si>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</si>
  <si>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</si>
  <si>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</si>
  <si>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</si>
  <si>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</si>
  <si>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</si>
  <si>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</si>
  <si>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</si>
  <si>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</si>
  <si>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</si>
  <si>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</si>
  <si>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</si>
  <si>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</si>
  <si>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</si>
  <si>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</si>
  <si>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</si>
  <si>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</si>
  <si>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</si>
  <si>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</si>
  <si>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</si>
  <si>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</si>
  <si>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</si>
  <si>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</si>
  <si>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</si>
  <si>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</si>
  <si>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</si>
  <si>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</si>
  <si>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</si>
  <si>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</si>
  <si>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</si>
  <si>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</si>
  <si>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</si>
  <si>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</si>
  <si>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</si>
  <si>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</si>
  <si>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</si>
  <si>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</si>
  <si>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</si>
  <si>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</si>
  <si>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</si>
  <si>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</si>
  <si>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</si>
  <si>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</si>
  <si>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</si>
  <si>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</si>
  <si>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</si>
  <si>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</si>
  <si>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</si>
  <si>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</si>
  <si>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</si>
  <si>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</si>
  <si>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</si>
  <si>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</si>
  <si>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</si>
  <si>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</si>
  <si>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</si>
  <si>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</si>
  <si>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</si>
  <si>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</si>
  <si>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</si>
  <si>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</si>
  <si>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</si>
  <si>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</si>
  <si>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</si>
  <si>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</si>
  <si>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</si>
  <si>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</si>
  <si>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</si>
  <si>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</si>
  <si>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</si>
  <si>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</si>
  <si>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</si>
  <si>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</si>
  <si>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</si>
  <si>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</si>
  <si>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</si>
  <si>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</si>
  <si>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</si>
  <si>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</si>
  <si>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</si>
  <si>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</si>
  <si>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</si>
  <si>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</si>
  <si>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</si>
  <si>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</si>
  <si>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</si>
  <si>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</si>
  <si>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</si>
  <si>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</si>
  <si>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</si>
  <si>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</si>
  <si>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</si>
  <si>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</si>
  <si>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</si>
  <si>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</si>
  <si>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</si>
  <si>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</si>
  <si>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</si>
  <si>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</si>
  <si>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</si>
  <si>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</si>
  <si>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</si>
  <si>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</si>
  <si>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</si>
  <si>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</si>
  <si>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</si>
  <si>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</si>
  <si>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</si>
  <si>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</si>
  <si>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</si>
  <si>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</si>
  <si>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</si>
  <si>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</si>
  <si>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</si>
  <si>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</si>
  <si>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</si>
  <si>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</si>
  <si>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</si>
  <si>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</si>
  <si>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</si>
  <si>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</si>
  <si>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</si>
  <si>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</si>
  <si>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</si>
  <si>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</si>
  <si>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</si>
  <si>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</si>
  <si>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</si>
  <si>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</si>
  <si>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</si>
  <si>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</si>
  <si>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</si>
  <si>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</si>
  <si>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</si>
  <si>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</si>
  <si>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</si>
  <si>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</si>
  <si>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</si>
  <si>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</si>
  <si>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</si>
  <si>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</si>
  <si>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</si>
  <si>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</si>
  <si>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</si>
  <si>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</si>
  <si>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</si>
  <si>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</si>
  <si>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</si>
  <si>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</si>
  <si>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</si>
  <si>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</si>
  <si>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</si>
  <si>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</si>
  <si>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</si>
  <si>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</si>
  <si>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</si>
  <si>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</si>
  <si>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</si>
  <si>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</si>
  <si>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</si>
  <si>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</si>
  <si>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</si>
  <si>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</si>
  <si>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</si>
  <si>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</si>
  <si>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</si>
  <si>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</si>
  <si>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</si>
  <si>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</si>
  <si>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</si>
  <si>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</si>
  <si>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</si>
  <si>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</si>
  <si>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</si>
  <si>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</si>
  <si>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</si>
  <si>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</si>
  <si>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</si>
  <si>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</si>
  <si>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</si>
  <si>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</si>
  <si>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</si>
  <si>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</si>
  <si>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</si>
  <si>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</si>
  <si>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</si>
  <si>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</si>
  <si>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</si>
  <si>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</si>
  <si>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</si>
  <si>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</si>
  <si>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</si>
  <si>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</si>
  <si>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</si>
  <si>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</si>
  <si>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</si>
  <si>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</si>
  <si>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</si>
  <si>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</si>
  <si>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</si>
  <si>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</si>
  <si>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</si>
  <si>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</si>
  <si>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</si>
  <si>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</si>
  <si>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</si>
  <si>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</si>
  <si>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</si>
  <si>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</si>
  <si>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</si>
  <si>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</si>
  <si>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</si>
  <si>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</si>
  <si>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</si>
  <si>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</si>
  <si>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</si>
  <si>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</si>
  <si>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</si>
  <si>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</si>
  <si>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</si>
  <si>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</si>
  <si>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</si>
  <si>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</si>
  <si>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</si>
  <si>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</si>
  <si>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</si>
  <si>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</si>
  <si>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</si>
  <si>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</si>
  <si>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</si>
  <si>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</si>
  <si>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</si>
  <si>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</si>
  <si>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</si>
  <si>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</si>
  <si>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</si>
  <si>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</si>
  <si>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</si>
  <si>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</si>
  <si>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</si>
  <si>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</si>
  <si>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</si>
  <si>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</si>
  <si>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</si>
  <si>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</si>
  <si>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</si>
  <si>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</si>
  <si>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</si>
  <si>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</si>
  <si>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</si>
  <si>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</si>
  <si>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</si>
  <si>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</si>
  <si>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</si>
  <si>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</si>
  <si>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</si>
  <si>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</si>
  <si>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</si>
  <si>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</si>
  <si>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</si>
  <si>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</si>
  <si>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</si>
  <si>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</si>
  <si>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</si>
  <si>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</si>
  <si>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</si>
  <si>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</si>
  <si>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</si>
  <si>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</si>
  <si>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</si>
  <si>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</si>
  <si>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</si>
  <si>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</si>
  <si>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</si>
  <si>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</si>
  <si>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</si>
  <si>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</si>
  <si>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</si>
  <si>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</si>
  <si>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</si>
  <si>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</si>
  <si>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</si>
  <si>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</si>
  <si>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</si>
  <si>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</si>
  <si>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</si>
  <si>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</si>
  <si>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</si>
  <si>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</si>
  <si>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</si>
  <si>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</si>
  <si>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</si>
  <si>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</si>
  <si>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</si>
  <si>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</si>
  <si>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</si>
  <si>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</si>
  <si>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</si>
  <si>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</si>
  <si>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</si>
  <si>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</si>
  <si>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</si>
  <si>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</si>
  <si>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</si>
  <si>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</si>
  <si>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</si>
  <si>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</si>
  <si>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</si>
  <si>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</si>
  <si>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</si>
  <si>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</si>
  <si>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</si>
  <si>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</si>
  <si>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</si>
  <si>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</si>
  <si>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</si>
  <si>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</si>
  <si>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</si>
  <si>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</si>
  <si>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</si>
  <si>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</si>
  <si>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</si>
  <si>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</si>
  <si>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</si>
  <si>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</si>
  <si>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</si>
  <si>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</si>
  <si>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</si>
  <si>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</si>
  <si>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</si>
  <si>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</si>
  <si>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</si>
  <si>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</si>
  <si>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</si>
  <si>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</si>
  <si>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</si>
  <si>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</si>
  <si>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</si>
  <si>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</si>
  <si>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</si>
  <si>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</si>
  <si>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</si>
  <si>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</si>
  <si>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</si>
  <si>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</si>
  <si>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</si>
  <si>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</si>
  <si>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</si>
  <si>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</si>
  <si>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</si>
  <si>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</si>
  <si>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</si>
  <si>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</si>
  <si>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</si>
  <si>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</si>
  <si>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</si>
  <si>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</si>
  <si>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</si>
  <si>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</si>
  <si>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</si>
  <si>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</si>
  <si>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</si>
  <si>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</si>
  <si>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</si>
  <si>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</si>
  <si>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</si>
  <si>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</si>
  <si>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</si>
  <si>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</si>
  <si>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</si>
  <si>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</si>
  <si>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</si>
  <si>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</si>
  <si>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</si>
  <si>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</si>
  <si>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</si>
  <si>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</si>
  <si>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</si>
  <si>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</si>
  <si>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</si>
  <si>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</si>
  <si>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</si>
  <si>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</si>
  <si>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</si>
  <si>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</si>
  <si>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</si>
  <si>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</si>
  <si>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</si>
  <si>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</si>
  <si>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</si>
  <si>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</si>
  <si>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</si>
  <si>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</si>
  <si>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</si>
  <si>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</si>
  <si>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</si>
  <si>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</si>
  <si>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</si>
  <si>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</si>
  <si>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</si>
  <si>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</si>
  <si>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</si>
  <si>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</si>
  <si>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</si>
  <si>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</si>
  <si>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</si>
  <si>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</si>
  <si>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</si>
  <si>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</si>
  <si>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</si>
  <si>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</si>
  <si>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</si>
  <si>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</si>
  <si>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</si>
  <si>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</si>
  <si>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</si>
  <si>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</si>
  <si>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</si>
  <si>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</si>
  <si>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</si>
  <si>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</si>
  <si>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</si>
  <si>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</si>
  <si>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</si>
  <si>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</si>
  <si>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</si>
  <si>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</si>
  <si>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</si>
  <si>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</si>
  <si>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</si>
  <si>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</si>
  <si>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</si>
  <si>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</si>
  <si>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</si>
  <si>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</si>
  <si>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</si>
  <si>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</si>
  <si>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</si>
  <si>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</si>
  <si>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</si>
  <si>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</si>
  <si>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</si>
  <si>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</si>
  <si>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</si>
  <si>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</si>
  <si>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</si>
  <si>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</si>
  <si>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</si>
  <si>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</si>
  <si>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</si>
  <si>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</si>
  <si>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</si>
  <si>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</si>
  <si>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</si>
  <si>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</si>
  <si>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</si>
  <si>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</si>
  <si>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</si>
  <si>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</si>
  <si>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</si>
  <si>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</si>
  <si>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</si>
  <si>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</si>
  <si>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</si>
  <si>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</si>
  <si>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</si>
  <si>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</si>
  <si>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</si>
  <si>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</si>
  <si>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</si>
  <si>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</si>
  <si>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</si>
  <si>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</si>
  <si>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</si>
  <si>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</si>
  <si>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</si>
  <si>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</si>
  <si>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</si>
  <si>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</si>
  <si>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</si>
  <si>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</si>
  <si>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</si>
  <si>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</si>
  <si>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</si>
  <si>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</si>
  <si>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</si>
  <si>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</si>
  <si>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</si>
  <si>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</si>
  <si>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</si>
  <si>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</si>
  <si>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</si>
  <si>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</si>
  <si>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</si>
  <si>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</si>
  <si>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</si>
  <si>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</si>
  <si>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</si>
  <si>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</si>
  <si>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</si>
  <si>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</si>
  <si>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</si>
  <si>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</si>
  <si>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</si>
  <si>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</si>
  <si>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</si>
  <si>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</si>
  <si>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</si>
  <si>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</si>
  <si>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</si>
  <si>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</si>
  <si>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</si>
  <si>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</si>
  <si>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</si>
  <si>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</si>
  <si>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</si>
  <si>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</si>
  <si>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</si>
  <si>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</si>
  <si>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</si>
  <si>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</si>
  <si>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</si>
  <si>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</si>
  <si>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</si>
  <si>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</si>
  <si>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</si>
  <si>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</si>
  <si>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</si>
  <si>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</si>
  <si>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</si>
  <si>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</si>
  <si>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</si>
  <si>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</si>
  <si>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</si>
  <si>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</si>
  <si>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</si>
  <si>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</si>
  <si>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</si>
  <si>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</si>
  <si>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</si>
  <si>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</si>
  <si>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</si>
  <si>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</si>
  <si>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</si>
  <si>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</si>
  <si>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</si>
  <si>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</si>
  <si>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</si>
  <si>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</si>
  <si>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</si>
  <si>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</si>
  <si>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</si>
  <si>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</si>
  <si>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</si>
  <si>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</si>
  <si>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</si>
  <si>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</si>
  <si>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</si>
  <si>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</si>
  <si>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</si>
  <si>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</si>
  <si>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</si>
  <si>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</si>
  <si>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</si>
  <si>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</si>
  <si>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</si>
  <si>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</si>
  <si>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</si>
  <si>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</si>
  <si>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</si>
  <si>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</si>
  <si>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</si>
  <si>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</si>
  <si>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</si>
  <si>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</si>
  <si>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</si>
  <si>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</si>
  <si>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</si>
  <si>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</si>
  <si>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</si>
  <si>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</si>
  <si>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</si>
  <si>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</si>
  <si>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</si>
  <si>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</si>
  <si>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</si>
  <si>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</si>
  <si>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</si>
  <si>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</si>
  <si>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</si>
  <si>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</si>
  <si>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</si>
  <si>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</si>
  <si>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</si>
  <si>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</si>
  <si>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</si>
  <si>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</si>
  <si>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</si>
  <si>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</si>
  <si>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</si>
  <si>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</si>
  <si>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</si>
  <si>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</si>
  <si>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</si>
  <si>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</si>
  <si>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</si>
  <si>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</si>
  <si>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</si>
  <si>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</si>
  <si>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</si>
  <si>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</si>
  <si>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</si>
  <si>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</si>
  <si>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</si>
  <si>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</si>
  <si>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</si>
  <si>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</si>
  <si>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</si>
  <si>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</si>
  <si>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</si>
  <si>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</si>
  <si>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</si>
  <si>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</si>
  <si>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</si>
  <si>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</si>
  <si>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</si>
  <si>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</si>
  <si>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</si>
  <si>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</si>
  <si>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</si>
  <si>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</si>
  <si>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</si>
  <si>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</si>
  <si>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</si>
  <si>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</si>
  <si>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</si>
  <si>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</si>
  <si>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</si>
  <si>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</si>
  <si>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</si>
  <si>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</si>
  <si>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</si>
  <si>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</si>
  <si>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</si>
  <si>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</si>
  <si>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</si>
  <si>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</si>
  <si>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</si>
  <si>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</si>
  <si>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</si>
  <si>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</si>
  <si>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</si>
  <si>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</si>
  <si>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</si>
  <si>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</si>
  <si>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</si>
  <si>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</si>
  <si>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</si>
  <si>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</si>
  <si>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</si>
  <si>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</si>
  <si>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</si>
  <si>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</si>
  <si>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</si>
  <si>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</si>
  <si>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</si>
  <si>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</si>
  <si>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</si>
  <si>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</si>
  <si>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</si>
  <si>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</si>
  <si>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</si>
  <si>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</si>
  <si>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</si>
  <si>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</si>
  <si>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</si>
  <si>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</si>
  <si>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</si>
  <si>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</si>
  <si>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</si>
  <si>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</si>
  <si>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</si>
  <si>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</si>
  <si>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</si>
  <si>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</si>
  <si>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</si>
  <si>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</si>
  <si>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</si>
  <si>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</si>
  <si>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</si>
  <si>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</si>
  <si>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</si>
  <si>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</si>
  <si>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</si>
  <si>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</si>
  <si>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</si>
  <si>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</si>
  <si>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</si>
  <si>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</si>
  <si>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</si>
  <si>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</si>
  <si>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</si>
  <si>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</si>
  <si>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</si>
  <si>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</si>
  <si>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</si>
  <si>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</si>
  <si>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</si>
  <si>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</si>
  <si>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</si>
  <si>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</si>
  <si>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</si>
  <si>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</si>
  <si>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</si>
  <si>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</si>
  <si>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</si>
  <si>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</si>
  <si>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</si>
  <si>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</si>
  <si>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</si>
  <si>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</si>
  <si>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</si>
  <si>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</si>
  <si>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</si>
  <si>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</si>
  <si>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</si>
  <si>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</si>
  <si>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</si>
  <si>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</si>
  <si>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</si>
  <si>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</si>
  <si>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</si>
  <si>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</si>
  <si>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</si>
  <si>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</si>
  <si>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</si>
  <si>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</si>
  <si>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</si>
  <si>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</si>
  <si>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</si>
  <si>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</si>
  <si>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</si>
  <si>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</si>
  <si>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</si>
  <si>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</si>
  <si>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</si>
  <si>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</si>
  <si>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</si>
  <si>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</si>
  <si>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</si>
  <si>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</si>
  <si>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</si>
  <si>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</si>
  <si>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</si>
  <si>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</si>
  <si>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</si>
  <si>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</si>
  <si>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</si>
  <si>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</si>
  <si>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</si>
  <si>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</si>
  <si>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</si>
  <si>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</si>
  <si>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</si>
  <si>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</si>
  <si>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</si>
  <si>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</si>
  <si>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</si>
  <si>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</si>
  <si>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</si>
  <si>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</si>
  <si>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</si>
  <si>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</si>
  <si>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</si>
  <si>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</si>
  <si>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</si>
  <si>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</si>
  <si>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</si>
  <si>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</si>
  <si>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</si>
  <si>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</si>
  <si>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</si>
  <si>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</si>
  <si>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</si>
  <si>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</si>
  <si>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</si>
  <si>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</si>
  <si>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</si>
  <si>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</si>
  <si>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</si>
  <si>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</si>
  <si>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</si>
  <si>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</si>
  <si>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</si>
  <si>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</si>
  <si>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</si>
  <si>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</si>
  <si>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</si>
  <si>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</si>
  <si>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</si>
  <si>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</si>
  <si>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</si>
  <si>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</si>
  <si>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</si>
  <si>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</si>
  <si>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</si>
  <si>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</si>
  <si>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</si>
  <si>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</si>
  <si>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</si>
  <si>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</si>
  <si>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</si>
  <si>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</si>
  <si>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</si>
  <si>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</si>
  <si>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</si>
  <si>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</si>
  <si>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</si>
  <si>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</si>
  <si>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</si>
  <si>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</si>
  <si>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</si>
  <si>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</si>
  <si>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</si>
  <si>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</si>
  <si>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</si>
  <si>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</si>
  <si>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</si>
  <si>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</si>
  <si>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</si>
  <si>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</si>
  <si>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</si>
  <si>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</si>
  <si>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</si>
  <si>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</si>
  <si>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</si>
  <si>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</si>
  <si>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</si>
  <si>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</si>
  <si>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</si>
  <si>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</si>
  <si>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</si>
  <si>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</si>
  <si>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</si>
  <si>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</si>
  <si>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</si>
  <si>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</si>
  <si>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</si>
  <si>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</si>
  <si>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</si>
  <si>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</si>
  <si>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</si>
  <si>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</si>
  <si>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</si>
  <si>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</si>
  <si>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</si>
  <si>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</si>
  <si>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</si>
  <si>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</si>
  <si>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</si>
  <si>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</si>
  <si>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</si>
  <si>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</si>
  <si>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</si>
  <si>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</si>
  <si>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</si>
  <si>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</si>
  <si>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</si>
  <si>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</si>
  <si>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</si>
  <si>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</si>
  <si>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</si>
  <si>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</si>
  <si>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</si>
  <si>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</si>
  <si>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</si>
  <si>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</si>
  <si>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</si>
  <si>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</si>
  <si>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</si>
  <si>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</si>
  <si>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</si>
  <si>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</si>
  <si>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</si>
  <si>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</si>
  <si>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</si>
  <si>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</si>
  <si>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</si>
  <si>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</si>
  <si>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</si>
  <si>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</si>
  <si>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</si>
  <si>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</si>
  <si>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</si>
  <si>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</si>
  <si>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</si>
  <si>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</si>
  <si>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</si>
  <si>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</si>
  <si>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</si>
  <si>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</si>
  <si>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</si>
  <si>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</si>
  <si>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</si>
  <si>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</si>
  <si>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</si>
  <si>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</si>
  <si>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</si>
  <si>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</si>
  <si>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</si>
  <si>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</si>
  <si>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</si>
  <si>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</si>
  <si>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</si>
  <si>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</si>
  <si>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</si>
  <si>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</si>
  <si>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</si>
  <si>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</si>
  <si>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</si>
  <si>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</si>
  <si>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</si>
  <si>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</si>
  <si>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</si>
  <si>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</si>
  <si>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</si>
  <si>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</si>
  <si>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</si>
  <si>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</si>
  <si>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</si>
  <si>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</si>
  <si>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</si>
  <si>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</si>
  <si>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</si>
  <si>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</si>
  <si>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</si>
  <si>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</si>
  <si>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</si>
  <si>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</si>
  <si>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</si>
  <si>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</si>
  <si>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</si>
  <si>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</si>
  <si>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</si>
  <si>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</si>
  <si>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</si>
  <si>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</si>
  <si>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</si>
  <si>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</si>
  <si>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</si>
  <si>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</si>
  <si>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</si>
  <si>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</si>
  <si>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</si>
  <si>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</si>
  <si>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</si>
  <si>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</si>
  <si>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</si>
  <si>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</si>
  <si>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</si>
  <si>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</si>
  <si>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</si>
  <si>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</si>
  <si>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</si>
  <si>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</si>
  <si>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</si>
  <si>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</si>
  <si>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</si>
  <si>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</si>
  <si>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</si>
  <si>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</si>
  <si>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</si>
  <si>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</si>
  <si>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Inventions, Patents, Disclosures</t>
  </si>
  <si>
    <t>Patent Filed</t>
  </si>
  <si>
    <t>Provisional Patent Approved</t>
  </si>
  <si>
    <t>Full Patent Approved</t>
  </si>
  <si>
    <t>Disclosures</t>
  </si>
  <si>
    <t xml:space="preserve"> Invention or Technology  Description</t>
  </si>
  <si>
    <t>Study Section Service</t>
  </si>
  <si>
    <t>Study Section Member Name</t>
  </si>
  <si>
    <t>Study Section Title</t>
  </si>
  <si>
    <t>Honors or Awards</t>
  </si>
  <si>
    <t>Awardee/Honoree Name</t>
  </si>
  <si>
    <t xml:space="preserve">Brief Description </t>
  </si>
  <si>
    <t>National Society or Organization Service</t>
  </si>
  <si>
    <t>Organization or Society</t>
  </si>
  <si>
    <t>Workshops/ Seminars/ Events</t>
  </si>
  <si>
    <t>Event Title</t>
  </si>
  <si>
    <t xml:space="preserve">Presenter </t>
  </si>
  <si>
    <t>Number of Participants</t>
  </si>
  <si>
    <t xml:space="preserve">Cores/Partners Tied to Event </t>
  </si>
  <si>
    <t>*CEO members: Note this section includes all Includes all workshops/classes/seminars/events that are CTSI-related or given by CTSI affiliates; and the number of attendees/trainees, dates, etc. of each. It is intended to correspond with the "Community participatory research projects" item in the "Y8 SOM Metrics" tab of the CEO section.</t>
  </si>
  <si>
    <t>Open collaborative CTS projects outside of PBRN</t>
  </si>
  <si>
    <t>Project Name</t>
  </si>
  <si>
    <t>WVSOM &amp; Princeton Community Hospital</t>
  </si>
  <si>
    <t>WVSOM &amp; Greenbrier County Health Dept</t>
  </si>
  <si>
    <t xml:space="preserve">WV Physician survey on MAT and pain mgmt </t>
  </si>
  <si>
    <t>WVSOM, Marshall Health</t>
  </si>
  <si>
    <t>Notes</t>
  </si>
  <si>
    <t>1239(246)</t>
  </si>
  <si>
    <t>CRRF, CRDEB</t>
  </si>
  <si>
    <t>A Multicenter, Adaptive, Randomized Controlled Platform Trial of the Safety and Efficacy of Antithrombotic Strategies in Hospitalized Adults with COVID-19</t>
  </si>
  <si>
    <t>Sharma, Sunil</t>
  </si>
  <si>
    <t>21-384</t>
  </si>
  <si>
    <t>Hayanga, Jeremiah</t>
  </si>
  <si>
    <t>WV Breast and Cervical Cancer Screening Program</t>
  </si>
  <si>
    <t>Eason, Susan</t>
  </si>
  <si>
    <t>91-537</t>
  </si>
  <si>
    <t>WV-DHHR-BPH</t>
  </si>
  <si>
    <t>Driesschaert, Benoit</t>
  </si>
  <si>
    <t>21-405</t>
  </si>
  <si>
    <t>WV DHHR-BM</t>
  </si>
  <si>
    <t>DHHS-NIH-OD</t>
  </si>
  <si>
    <t>Sakhuja, Ankit</t>
  </si>
  <si>
    <t>Meares, Gordon</t>
  </si>
  <si>
    <t>Soltani, Sanaz</t>
  </si>
  <si>
    <t>DHHS-NIH-NIBIB</t>
  </si>
  <si>
    <t>HER2+ breast cancer brain metastasis (BCBM) model in immunodeficient mice and human transferrin knock-in mice</t>
  </si>
  <si>
    <t>21-348</t>
  </si>
  <si>
    <t>19-723</t>
  </si>
  <si>
    <t>US DHHS-CDC Centers for Disease Control &amp; Prevention</t>
  </si>
  <si>
    <t>Winstanley, Erin</t>
  </si>
  <si>
    <t>Moss, Alvin</t>
  </si>
  <si>
    <t>West Virginia University Stroke CoBRE</t>
  </si>
  <si>
    <t>Enhancing and Expanding MAT in Southern Appalachian Communities</t>
  </si>
  <si>
    <t>21-234</t>
  </si>
  <si>
    <t>Private Non-Profit</t>
  </si>
  <si>
    <t>PDS Biotechnology Corporation</t>
  </si>
  <si>
    <t>21-408</t>
  </si>
  <si>
    <t>Sheppard, Ashley</t>
  </si>
  <si>
    <t>DHHS-HRSA</t>
  </si>
  <si>
    <t>Appalachian Training Program in Occupational Health and Safety</t>
  </si>
  <si>
    <t>Martin, Christopher</t>
  </si>
  <si>
    <t>88-211B</t>
  </si>
  <si>
    <t>Reece-3, Sharma, Lewis, Marshalek</t>
  </si>
  <si>
    <t>Marshalek</t>
  </si>
  <si>
    <t>Camden Family Health</t>
  </si>
  <si>
    <t>Submitted for Funding</t>
  </si>
  <si>
    <t>reported in quarterly reports from investigators-need to get from qualtrics</t>
  </si>
  <si>
    <t>Identification of Biomarkers for Inflammatory Bowel Disease</t>
  </si>
  <si>
    <t>Cooper, Garrett</t>
  </si>
  <si>
    <t>Basal ganglia resting state functional connectivity in opioid use disorder</t>
  </si>
  <si>
    <t>Early Screening of Sleep Disordered Breathing in Hospitalized Stroke Patients</t>
  </si>
  <si>
    <t>Gayam, Swapna</t>
  </si>
  <si>
    <t>Coronavirus Induced Acute Kidney Injury: Prevention using Urine
Alkalinization</t>
  </si>
  <si>
    <t>Hadique, Sarah</t>
  </si>
  <si>
    <t>To assess the incidence of COVID-19 induced procoagulant state, mechanisms and possible treatment options.</t>
  </si>
  <si>
    <t>Martinez, Ivan</t>
  </si>
  <si>
    <t>Importance of Viral and Host MicroRNAs in the Pathogenesis of
SARS-CoV-2</t>
  </si>
  <si>
    <t>Price, Bradley</t>
  </si>
  <si>
    <t>Investigating Personal Protective Equipment Usage During Pandemics</t>
  </si>
  <si>
    <t>Brian Hendricks</t>
  </si>
  <si>
    <t>List All Active students across our programs with  what their respective program is</t>
  </si>
  <si>
    <t>WVCTSI Member list: Institution Name = West Virginia School of Osteopathic Medicine + Applicant Declared Institution = variants of WVSOM if Instution Name was not WVSOM (to avoid double counting)</t>
  </si>
  <si>
    <t>WVCTSI needs to generate this number'</t>
  </si>
  <si>
    <t>WVCTSI Cores</t>
  </si>
  <si>
    <t>(Describe the scientific highlight and how WVCTSI supported this scientific advance)</t>
  </si>
  <si>
    <t xml:space="preserve">Abstract submission </t>
  </si>
  <si>
    <t>NIOSH</t>
  </si>
  <si>
    <t>ACTUAL</t>
  </si>
  <si>
    <t xml:space="preserve">ACTUAL </t>
  </si>
  <si>
    <t># WVCTSI Membership: NIOSH*</t>
  </si>
  <si>
    <t># WVCTSI Members from NIOSH accessing services*</t>
  </si>
  <si>
    <t>*Each of these metrics will be accessed via WVCTSI systems (member list, iLab) rather than being reported by the core.</t>
  </si>
  <si>
    <r>
      <t xml:space="preserve">Number of peer reviewed publications NCBI linked to CTR award (provide list of citations and indication for each publication which cores and core components contributed in </t>
    </r>
    <r>
      <rPr>
        <sz val="11"/>
        <color rgb="FFFF0000"/>
        <rFont val="Calibri"/>
        <family val="2"/>
        <scheme val="minor"/>
      </rPr>
      <t>Productivity Narrative tab</t>
    </r>
    <r>
      <rPr>
        <sz val="11"/>
        <color theme="1"/>
        <rFont val="Calibri"/>
        <family val="2"/>
        <scheme val="minor"/>
      </rPr>
      <t>)</t>
    </r>
  </si>
  <si>
    <t>Number of peer reviewed publications NCBI linked to CTR award - Marshall</t>
  </si>
  <si>
    <t>Number of peer reviewed publications NCBI linked to CTR award - WVSOM</t>
  </si>
  <si>
    <t>Number of peer reviewed publications NCBI linked to CTR award - CAMC</t>
  </si>
  <si>
    <t>haven't gotten report yet</t>
  </si>
  <si>
    <t xml:space="preserve">Number of active patents filed </t>
  </si>
  <si>
    <t>1.06K</t>
  </si>
  <si>
    <t>Service Delivery</t>
  </si>
  <si>
    <t>Total number of iLabs users to date as of end of quarter</t>
  </si>
  <si>
    <t>1462</t>
  </si>
  <si>
    <t>Total number of members using iLab platform to request services this quarter</t>
  </si>
  <si>
    <t>Total number of services requested through iLabs this quarter</t>
  </si>
  <si>
    <t>Boateng, S.Y., Olfert, I.M. &amp; Chantler, P.D. (2021). Role of Perivascular Adipose Tissue and Exercise on Arterial Function with Obesity., Exercise and sport sciences reviews, 49(3), 188-196. doi: 10.1249/JES.0000000000000251</t>
  </si>
  <si>
    <t xml:space="preserve">Gabriel Casinelli, Richa Tripathi. Atypical presentation of Ataxia telangiectasia masquerading as Parkinson’s Disease (2641). American Academy of Neurology. </t>
  </si>
  <si>
    <t>Maternal Outreach, TeleHealth, and Education for Rural Sites (MOTHERS) Project</t>
  </si>
  <si>
    <t>21-941</t>
  </si>
  <si>
    <t>A Combined Positron Emission Tomography/Electron Paramagnetic Resonance Imaging System (PET/EPRI)</t>
  </si>
  <si>
    <t>Raylman, Raymond</t>
  </si>
  <si>
    <t>16-873</t>
  </si>
  <si>
    <t>Chavva, H., Brazeau, D.A., Denvir, J., Primerano, D.A., Fan, J., Seeley, S.L. &amp; Rorabaugh, B.R. (2021). Methamphetamine-induced changes in myocardial gene transcription are sex-dependent., BMC genomics, 22(1), 259. doi: 10.1186/s12864-021-07561-x</t>
  </si>
  <si>
    <t xml:space="preserve">Maria Moreno Escobar, Robin Elkins, S. Pallavaram, Richa Tripathi. DBS Directional programming–Institution based study of programming in PD and ET patients (2638). American Academy of Neurology. </t>
  </si>
  <si>
    <t>Routine testing of wastewater to identify communities of concern for COVID-19 pandemic response</t>
  </si>
  <si>
    <t>Smith, Gordon</t>
  </si>
  <si>
    <t>21-751</t>
  </si>
  <si>
    <t>other</t>
  </si>
  <si>
    <t>Crain, M.A., Lakhani, D.A., Balar, A.B., Martin, D., Lombard, C.B. &amp; Nguyen, T.P. (2021). Testicular cancer metastasis to the soft tissue: A case report and review of the literature., Radiology case reports, 16(7), 1695-1699. doi: 10.1016/j.radcr.2021.04.004</t>
  </si>
  <si>
    <t>Aulakh, Sonikpreet. Phase I/II study of Daratumumab in combination with standard of care treatment for newly diagnosed glioblastoma patients.  PMRC/BTB. Morgantown, WV. 06/16/2021.</t>
  </si>
  <si>
    <t>Merkel Cell Carcinoma, Cutaneous Squamous Cell Carcinoma, or Other Advanced Solid Tumors: A Phase 1b/2 Study of Cavrotololimod Combined with Pembrolizumab or Cemiplimab</t>
  </si>
  <si>
    <t>Exicure, Inc.</t>
  </si>
  <si>
    <t>21-934</t>
  </si>
  <si>
    <t>A PET/CT Scanner for Guiding Treatment of Head and Neck Cancer</t>
  </si>
  <si>
    <t>19-872</t>
  </si>
  <si>
    <t>Crain, M.A., Lakhani, D.A., Kuhnlein, R., Balar, A.B., Neptune, S., Parrish, D., Shorter, N., Adelanwa, A., Nguyen, T.P. &amp; Hailemichael, E. (2021). Small bowel obstruction from hollow foreign body ingestion: A case report and brief review of literature., Radiology case reports, 16(7), 1628-1632. doi: 10.1016/j.radcr.2021.04.025</t>
  </si>
  <si>
    <t>Malla, Midhun. Circulating DNA in Hepatobiliary cancers. ASCO. Chicago, IL. 6/2/2021</t>
  </si>
  <si>
    <t>Targeting BK Channel for Improved Cardiac Toxicity in TNBC Treatment</t>
  </si>
  <si>
    <t>Yu, Hangang</t>
  </si>
  <si>
    <t>21-601</t>
  </si>
  <si>
    <t>A Phase 3, Open-Label, Multicenter Study of Flurpiridaz (I&amp;F) for Positron Emission Tomography (PET) Imaging for Assessment of Myocardial Perfusion in Patients Referred for Invasive Coronary Angiography Because of Suspected Coronary Artery Disease</t>
  </si>
  <si>
    <t>18-764</t>
  </si>
  <si>
    <t>Crocetti, E., Assadzandi, S., Pilkerton, C.S., Ashcraft, A.M. &amp; Shrader, C.D. (2021). Palliative Opioids May Be a Bridge to Care for Rural Long-Term Care Facility Residents with Severe COVID-19 Symptoms., Journal of primary care &amp; community health, 12(NA), 21501327211023706. doi: 10.1177/21501327211023706</t>
  </si>
  <si>
    <t>Rudisill TM. The Impact of a Stay-At-Home Order on Motor Vehicle Injury Rates in West Virginia. Society for Advancement of Violence and Injury Research Conference. Virtual. 47/2021.</t>
  </si>
  <si>
    <t>Driving under the influence among sexual minorities: a mixed methods study</t>
  </si>
  <si>
    <t>Rudisill, Toni</t>
  </si>
  <si>
    <t>21-897</t>
  </si>
  <si>
    <t>A Phase 3, Randomized, Active-Controlled, Double-blind Clinical Study to Evaluate the Efficacy and Safety of Oral Islatravir Once-Monthly as Preexposure Prophylaxis in Cisgender Women at High Risk for HIV-1 Infection</t>
  </si>
  <si>
    <t>21-731</t>
  </si>
  <si>
    <t>Admin, CRRF</t>
  </si>
  <si>
    <t>DeVallance, E.R., Branyan, K.W., Olfert, I.M., Pistilli, E.E., Bryner, R.W., Kelley, E.E., Frisbee, J.C. &amp; Chantler, P.D. (2021). Chronic stress induced perivascular adipose tissue impairment of aortic function and the therapeutic effect of exercise., Experimental physiology, 106(6), 1343-1358. doi: 10.1113/EP089449</t>
  </si>
  <si>
    <t>Romero C, Velazquez-Cruz R, Weil ZM and Karelina K. Optimal levels of exercise for recovery of traumatic brain injuries. WVU spring undergraduate research program.  Morgantown, WV. 4/2021.</t>
  </si>
  <si>
    <t>Adverse health effects of electronic cigarette exposure</t>
  </si>
  <si>
    <t>Gao, Weimin</t>
  </si>
  <si>
    <t>21-918</t>
  </si>
  <si>
    <t>A Phase 3, Randomized, Double-blind, Placebo-controlled, Multicenter Study of Bendamustine and Rituximab (BR) Alone Versus in Combination with Acalabrutinib (ACP-196) in Subjects with Previously Untreated Mantle Cell Lymphoma</t>
  </si>
  <si>
    <t>17-448</t>
  </si>
  <si>
    <t>Ge, J., Pletcher, M.J. &amp; Lai, J.C. (2021). Outcomes of SARS-CoV-2 Infection in Patients with Chronic Liver Disease and Cirrhosis: a N3C Study., medRxiv : the preprint server for health sciences, NA(NA), NA. doi: 10.1101/2021.06.03.21258312</t>
  </si>
  <si>
    <t>J. Moore, T. Groves, C. Pilkerton, A. Ashcraft, C. Shrader. Geriatric Antibody Response to COVID-19. annual meeting of American Geriatrics Society. Virtual. May 2021.</t>
  </si>
  <si>
    <t>Evaluation of COVID-19 Vaccines Produced by Serum Institute of India (SOW3)</t>
  </si>
  <si>
    <t>Serum Institute of India, PVT., LTD.</t>
  </si>
  <si>
    <t>21-536</t>
  </si>
  <si>
    <t>A Phase III, Open-Label, Randomized Study of MPDL3280A (AntiPDL1 Antibody) Compared with Cisplation or Carboplatin Pemetrexed for PD-L1 Selected Chemotherapy Naive Patients with Stage IV Non-Squamous Non-Small Cell Lung Cancer</t>
  </si>
  <si>
    <t>16-004</t>
  </si>
  <si>
    <t>Innes, K.E., Montgomery, C., Selfe, T.K., Wen, S., Khalsa, D.S. &amp; Flick, M. (2021). Incorporating a Usual Care Comparator into a Study of Meditation and Music Listening for Older Adults with Subjective Cognitive Decline: A Randomized Feasibility Trial., Journal of Alzheimer's disease reports, 5(1), 187-206. doi: 10.3233/ADR-200249</t>
  </si>
  <si>
    <t>S. Assadzandi,  J. Williamson, E. Crocetti, C. S. Pilkerton,  A M Ashcraft, CD. Shrader. No Difference in Mortality with Palliative Opioids Compared to Intubation in Long-Term Care Facility Residents with Severe COVID-19 Symptoms. annual meeting of American Geriatrics Society. Virtual. May 2021</t>
  </si>
  <si>
    <t>ATTC Network HCV Initiative</t>
  </si>
  <si>
    <t>University of Missouri</t>
  </si>
  <si>
    <t>17-597</t>
  </si>
  <si>
    <t>Admin</t>
  </si>
  <si>
    <t>A Randomized Open-Label Phase III Study of Single Agent Pembrolizumab versus Single Agent Chemotherapy per Physician's Choice for Metastatic Triple Negative Breast Cancer (mTNBC) (KEYNOTE-119)</t>
  </si>
  <si>
    <t>17-221</t>
  </si>
  <si>
    <t>Kaski, S., Marshalek, P., Herschler, J., Wen, S. &amp; Zheng, W. (2021). Sublingual Buprenorphine/Naloxone and Multi-Modal Management for High-Risk Chronic Pain Patients., Journal of clinical medicine, 10(5), NA. doi: 10.3390/jcm10050973</t>
  </si>
  <si>
    <t>Bradtke, S., St. Peter, C., Hull, S., Shuler, N., Jones, S., Smiley, B.  Comparing Behavioral Skills Training, Video Modeling, and Interactive Computer Training to Teach Sidewalker Safety Skills. Association for Behavior Analysis International. Virtual. 5/29/2021.</t>
  </si>
  <si>
    <t>Mountaineer Area Maternal Access Heart</t>
  </si>
  <si>
    <t>Varvoutis, Megan</t>
  </si>
  <si>
    <t>21-887</t>
  </si>
  <si>
    <t>A Randomized Phase 3 Comparison of IMO-2125 with Ipilimumab versus Ipilimumab Alone in Subjects with Anti-PD-1 Refractory Melanoma</t>
  </si>
  <si>
    <t>19-138</t>
  </si>
  <si>
    <t>Kim, S.J., Russell, A.E., Wang, W., Gemoets, D.E., Sarkar, S.N., Simpkins, J.W. &amp; Brown, C.M. (2021). miR-146a Dysregulates Energy Metabolism During Neuroinflammation., Journal of neuroimmune pharmacology : the official journal of the Society on NeuroImmune Pharmacology, NA(NA), NA. doi: 10.1007/s11481-021-09999-y</t>
  </si>
  <si>
    <t>St. Peter, C.  How to Obtain a Research Grant: Topics of Proposal Writing to Funding. Association for Behavior Analysis International. Virtual. 5/29/2021.</t>
  </si>
  <si>
    <t>Disruptive methods for increased chemotherapy distribution into preclinical brain metastases of breast cancer leading to improved tumor kill and prolonged survival.</t>
  </si>
  <si>
    <t>20-312</t>
  </si>
  <si>
    <t>A Randomized, Open-Label, Multi-Center Phase III Study of Durvalumab and Tremelimumab as First-Line Treatment in Patients with Unresectable Hepatocellular Carcinoma (HIMALAYA)</t>
  </si>
  <si>
    <t>19-013</t>
  </si>
  <si>
    <t>Lakhani, D.A., Dada, J., Balar, A.B., Khan, A.U., Patel, Z., Markovich, B. &amp; Nguyen, T.P. (2021). Appendicitis in an incisional hernia sac following renal transplantation: A case report and brief review of the literature., Radiology case reports, 16(7), 1736-1739. doi: 10.1016/j.radcr.2021.04.026</t>
  </si>
  <si>
    <t>M. Murphy, C. Williams, &amp; C. St. Peter.  Response Accuracy Does Not Align With Generalization During Discrete-Trial Instruction. Association for Behavior Analysis International. Virtal. 5/30/2021</t>
  </si>
  <si>
    <t>Cardiovascular dysfunctions linked to endothelial soluble epoxide hydrolase-related plasma oxylipins and mitoNEET</t>
  </si>
  <si>
    <t>Nayeem, Mohammed</t>
  </si>
  <si>
    <t>21-859</t>
  </si>
  <si>
    <t>ADmin</t>
  </si>
  <si>
    <t>ALgorithm Using LINQ Sensors for EValuatIon And TreatmEnt of Heart Failure (ALLEVIATE-HF)</t>
  </si>
  <si>
    <t>industry</t>
  </si>
  <si>
    <t>Li, W. &amp; Yue, H. (2021). Thymidine Phosphorylase Is Increased in COVID-19 Patients in an Acuity-Dependent Manner., Frontiers in medicine, 8(NA), 653773. doi: 10.3389/fmed.2021.653773</t>
  </si>
  <si>
    <t>C. Williams, A. Houchins, &amp; C. St. Peter. Time-Out during Alternative Reinforcement Does Not Reduce Resurgence: An Exploratory Study. Association for Behavior Analysis International. Virtual. 5/31/2021.</t>
  </si>
  <si>
    <t>A Phase II Study of Abemaciclib in Combination With Letrozole in Advanced, Recurrent or Metastatic Endometroid Endometrial Cancer</t>
  </si>
  <si>
    <t>Pfaendler, Krista</t>
  </si>
  <si>
    <t>GOG Foundation Inc.</t>
  </si>
  <si>
    <t>21-863</t>
  </si>
  <si>
    <t>Lucas, H.B., McKnight, I., Raines, R., Hijazi, A., Hart, C., Lee, C., Kim, D.G., Li, W., Lee, P.H.U. &amp; Shim, J.W. (2021). Factors Associated with Mutations: Their Matching Rates to Cardiovascular and Neurological Diseases., International journal of molecular sciences, 22(10), NA. doi: 10.3390/ijms22105057</t>
  </si>
  <si>
    <t xml:space="preserve"> Hathaway QA, Majumder N, Kunovac A, Xie Z, Pinti MV, Harkema JR, Nurkiewicz T, Hollander JM, and Hussain.  Modelling the Pulmonary Transcriptome in a Dose- and Substrate-Dependent Manner: Carbon Black and Ozone Co-exposure. Society of Toxicology. Virtual. 41/2021.</t>
  </si>
  <si>
    <t>mHealth Intervention to Promote Whole Health Among Adults with Multimorbidity</t>
  </si>
  <si>
    <t>Dwibedi, Nilanjana</t>
  </si>
  <si>
    <t>University of North Texas Health Sciences Center</t>
  </si>
  <si>
    <t>21-832</t>
  </si>
  <si>
    <t>federal</t>
  </si>
  <si>
    <t>Moore, J., Groves, T., Pilkerton, C.S., Ashcraft, A.M. &amp; Shrader, C.D. (2021). Geriatric antibody response to COVID-19., Journal of the American Geriatrics Society, NA(NA), NA. doi: 10.1111/jgs.17210</t>
  </si>
  <si>
    <t>ajumder N, Mazumder M, Kodali VK, Goldsmith WT, Velayutham M, DeVallance E, Garner K, Griffith J, Bowdridge E, Nurkiewicz T, Erdely A, Kelley E, and Hussain S. Oxidant-Induced Epithelial Alarmin Pathway Mediates Lung Function Decline after Ultrafine Carbon Black and Ozone Inhalation Co-exposure.  Society of Toxicology. Virtual. 4/1/2021.</t>
  </si>
  <si>
    <t>Improving racial equity in opioid use disorder treatment in Medicaid</t>
  </si>
  <si>
    <t>21-820</t>
  </si>
  <si>
    <t>Children's In-Home and Community-Based Services Improvement Evaluation Project, Phase 2b</t>
  </si>
  <si>
    <t>Hartley, Summer</t>
  </si>
  <si>
    <t>20-667</t>
  </si>
  <si>
    <t>state</t>
  </si>
  <si>
    <t>Ono-Moore, K.D., Olfert, I.M., Rutkowsky, J.M., Chintapalli, S.V., Willis, B.J., Blackburn, M.L., Williams, D.K., O'Reilly, J., Tolentino, T., Lloyd, K.C.K. &amp; Adams, S.H. (2021). Metabolic physiology and skeletal muscle phenotypes in male and female myoglobin knockout mice., American journal of physiology. Endocrinology and metabolism, NA(NA), NA. doi: 10.1152/ajpendo.00624.2020</t>
  </si>
  <si>
    <t>Tech</t>
  </si>
  <si>
    <t xml:space="preserve"> Bowdridge EC, Garner KL, Griffith JA, DeVallance ER, Hussain S, Batchelor TP, Wix KA, Engels KJ, Goldsmith WT and Nurkiewicz TR.  Maternal Gestation Engineered Nanomaterial Exposure Impairs Vascular Reactivity, Estrogen, and Fertility in F1 Females. Society of Toxicology. Virtual. 4/1/2021.</t>
  </si>
  <si>
    <t>Acerta Pharma, LLC</t>
  </si>
  <si>
    <t>Children's In-Home and Community-Based Services Improvement Evaluation Project, Phase IIa</t>
  </si>
  <si>
    <t>Parkman, J.K., Sklioutovskaya-Lopez, K., Menikdiwela, K.R., Freeman, L., Moustaid-Moussa, N. &amp; Kim, J.H. (2021). Effects of high fat diets and supplemental tart cherry and fish oil on obesity and type 2 diabetes in male and female C57BL/6J and TALLYHO/Jng mice., The Journal of nutritional biochemistry, 94(NA), 108644. doi: 10.1016/j.jnutbio.2021.108644</t>
  </si>
  <si>
    <t xml:space="preserve"> Griffith JA, Garner KL, DeVallance ER, Bowdridge EC, Hussain S, Goldsmith WT, Wix K and Nurkiewicz TR.   Impact of Nanoparticle Inhalation during Gestation on Cyclooxygenase Metabolites.  Society of Toxicology. Virtual. 4/1/2021.</t>
  </si>
  <si>
    <t>Risk and Resilience Pathways Linking Community Adversity, Decision Making, and Alcohol Misuse: A Prospective Study of Appalachian Adolescents.</t>
  </si>
  <si>
    <t>Kristjansson, Alfgeir</t>
  </si>
  <si>
    <t>DHHS-NIH-NIAAA</t>
  </si>
  <si>
    <t>18-558</t>
  </si>
  <si>
    <t>Connecting Behavioral Science to the COVID-19 Vaccine Demand (CBS-CVD) Network</t>
  </si>
  <si>
    <t>Jarrett, Traci</t>
  </si>
  <si>
    <t>14-197B</t>
  </si>
  <si>
    <t>Rando, H.M., Bennett, T.D., Byrd, J.B., Bramante, C., Callahan, T.J., Chute, C.G., Davis, H.E., Deer, R., Gagnier, J., Koraishy, F.M., Liu, F., McMurry, J.A., Moffitt, R.A., Pfaff, E.R., Reese, J.T., Relevo, R., Robinson, P.N., Saltz, J.H., Solomonides, A., Sule, A., Topaloglu, U. &amp; Haendel, M.A. (2021). Challenges in defining Long COVID: Striking differences across literature, Electronic Health Records, and patient-reported information., medRxiv : the preprint server for health sciences, NA(NA), NA. doi: 10.1101/2021.03.20.21253896</t>
  </si>
  <si>
    <t>Schafner KJ, Bowdridge EC, and Nurkiewicz TR. Vaping Inhalation Consequences on Placental and Pup Weight to Determine the Health Effects of Exposure in Maternal Gestation. Society of Toxicology. Virtual. 4/1/2021.</t>
  </si>
  <si>
    <t>WV-DHHR</t>
  </si>
  <si>
    <t>CTN-0100: Optimizing Retention, Duration and Discontinuation Strategies for Opioid Use Disorder Pharmacotherapy (RDD)</t>
  </si>
  <si>
    <t>21-133</t>
  </si>
  <si>
    <t>Robinson, L.J., Soboloff, J., Tourkova, I.L., Larrouture, Q.C., Witt, M.R., Gross, S., Hooper, R., Samakai, E., Worley, P.F., Barnett, J.B. &amp; Blair, H.C. (2021). The function of the calcium channel Orai1 in osteoclast development., FASEB journal : official publication of the Federation of American Societies for Experimental Biology, 35(6), e21653. doi: 10.1096/fj.202001921RR</t>
  </si>
  <si>
    <t xml:space="preserve"> Garner KL, Bowdridge EC, Griffith JA, DeVallance ER, Engels KJ, Wix K, Goldsmith WT,  Hussain S, Batchelor TP and Nurkiewicz TR. Nanomaterial Inhalation during Gestational Windows Alters Maternal Angiotensin II Microvascular Sensitivity and Fetal Outcomes. Society of Toxicology. Virtual. 4/1/2021.</t>
  </si>
  <si>
    <t>Medicaid Opioid Use Disorder Treatment Outcomes and Recovery (MOTOR) Study: Phase 2</t>
  </si>
  <si>
    <t>Mahakalanda, Shyama</t>
  </si>
  <si>
    <t>19-487</t>
  </si>
  <si>
    <t>Saralkar, P., Mdzinarishvili, A., Arsiwala, T.A., Lee, Y.K., Sullivan, P.G., Pinti, M.V., Hollander, J.M., Kelley, E.E., Ren, X., Hu, H., Simpkins, J., Brown, C., Hazlehurst, L.E., Huber, J.D. &amp; Geldenhuys, W.J. (2021). The Mitochondrial mitoNEET Ligand NL-1 Is Protective in a Murine Model of Transient Cerebral Ischemic Stroke., Pharmaceutical research, 38(5), 803-817. doi: 10.1007/s11095-021-03046-4</t>
  </si>
  <si>
    <t>Pilots</t>
  </si>
  <si>
    <t>DeVallance ER, Bowdridge EC, Garner KL, Griffith JA, Batchelor TP, Hussain S, Kelley EE and Nurkiewicz TR. Alarmin IL33 Is Vasoconstrictive and Acutely Disrupts Endothelial-Dependent Dilation. Society of Toxicology. Virtual. 4/1/2021.</t>
  </si>
  <si>
    <t>Sleep Well Live Well (SWELL) Pilot Project</t>
  </si>
  <si>
    <t>Healthy Harrison</t>
  </si>
  <si>
    <t>21-781</t>
  </si>
  <si>
    <t>Sriwastava, S., Tandon, M., Podury, S., Prasad, A., Wen, S., Guthrie, G., Kakara, M., Jaiswal, S., Subedi, R., Elkhooly, M. &amp; Lisak, R.P. (2021). COVID-19 and neuroinflammation: a literature review of relevant neuroimaging and CSF markers in central nervous system inflammatory disorders from SARS-COV2., Journal of neurology, NA(NA), NA. doi: 10.1007/s00415-021-10611-9</t>
  </si>
  <si>
    <t>Imaging Enzyme Activity by Overhauser-Enhanced MRI</t>
  </si>
  <si>
    <t>19-253</t>
  </si>
  <si>
    <t>Theeke, L.A., Mallow, J.A. &amp; Theeke, E. (2021). A Pilot One Group Feasibility, Acceptability, and Initial Efficacy Trial of LISTEN for Loneliness in Lonely Stroke Survivors., SAGE open nursing, 7(NA), 23779608211015154. doi: 10.1177/23779608211015154</t>
  </si>
  <si>
    <t>ACTIV-3b (TESICO) for Hospitalized Patients with ARDS Associated with COVID-19</t>
  </si>
  <si>
    <t>Mount Sinai School of Medicine-The City University of New York</t>
  </si>
  <si>
    <t>21-795</t>
  </si>
  <si>
    <t>Influence of Scaling and Root Planing with Minocycline Microspheres on the Composition and Functional Characteristics of Subgingival Microbiome Communities</t>
  </si>
  <si>
    <t>Schincaglia, Gian</t>
  </si>
  <si>
    <t>20-624</t>
  </si>
  <si>
    <t>Velayutham, M., Poncelet, M., Eubank, T.D., Driesschaert, B. &amp; Khramtsov, V.V. (2021). NA, Molecules (Basel, Switzerland), 26(9), NA. doi: 10.3390/molecules26092781</t>
  </si>
  <si>
    <t>Driving Cutting Edge Clinical Trial Enrollment in Rural Populations: West Virginia's Mobile Clinical Trials Unit</t>
  </si>
  <si>
    <t>JAK1 Signaling in Neuroinflammation</t>
  </si>
  <si>
    <t>19-375</t>
  </si>
  <si>
    <t>Wen, S., Prasad, A., Freeland, K., Podury, S., Patel, J., Subedi, R., Khan, E., Tandon, M., Kataria, S., Kimble, W. &amp; Sriwastava, S. (2021). Clinical Characteristics and Outcomes of COVID-19 in West Virginia., Viruses, 13(5), NA. doi: 10.3390/v13050835</t>
  </si>
  <si>
    <t>A randomized clinical trial of a communication tool to improve access to palliative care for patients with end-stage renal disease</t>
  </si>
  <si>
    <t>University of Wisconsin-Madison</t>
  </si>
  <si>
    <t>21-023</t>
  </si>
  <si>
    <t>CEO, ADMIN, CRRF, CRDEB</t>
  </si>
  <si>
    <t>Linking molecular nano-organization of spine synapses and structural plasticity using super-resolution imaging</t>
  </si>
  <si>
    <t>Hruska, Martin</t>
  </si>
  <si>
    <t>21-611</t>
  </si>
  <si>
    <t>Yanamala, N., Krishna, N.H., Hathaway, Q.A., Radhakrishnan, A., Sunkara, S., Patel, H., Farjo, P., Patel, B. &amp; Sengupta, P.P. (2021). A vital sign-based prediction algorithm for differentiating COVID-19 versus seasonal influenza in hospitalized patients., NPJ digital medicine, 4(1), 95. doi: 10.1038/s41746-021-00467-8</t>
  </si>
  <si>
    <t>Mindful West Virginia School Personnel Evaluation</t>
  </si>
  <si>
    <t>21-588</t>
  </si>
  <si>
    <t>Zill, S.N., Dallmann, C.J., Szczecinski, N., BÃ¼schges, A. &amp; Schmitz, J. (2021). Evaluation of force feedback in walking using joint torques as 'naturalistic' stimuli., Journal of neurophysiology, NA(NA), NA. doi: 10.1152/jn.00120.2021</t>
  </si>
  <si>
    <t>Tumor Microenvironment - TME CoBRE</t>
  </si>
  <si>
    <t>18-511</t>
  </si>
  <si>
    <t>Admin, PD</t>
  </si>
  <si>
    <t>PERK Dependent Mechanisms of Neuroinflammation</t>
  </si>
  <si>
    <t>16-537</t>
  </si>
  <si>
    <t>Ph2 Study of Durvalumab Alone or in Combo w/Novel Agents for Advanced, Unresectable Stage 3 NSCLC</t>
  </si>
  <si>
    <t>20-058</t>
  </si>
  <si>
    <t>Role of the iron-sulfur mitochondrial protein mitoNEET on healthy aging after stroke</t>
  </si>
  <si>
    <t>National Academy of Medicine</t>
  </si>
  <si>
    <t>21-767</t>
  </si>
  <si>
    <t>Phase 3 Study of Pom, Bortez, LD-Dex vs Bortez, LD-Dex in R/R MM</t>
  </si>
  <si>
    <t>13-841</t>
  </si>
  <si>
    <t>WV PCSS Universities</t>
  </si>
  <si>
    <t>DHHS-SAMSHA-CSAP</t>
  </si>
  <si>
    <t>21-766</t>
  </si>
  <si>
    <t>Phase IV Registry Trial of Targeted Intraoperative Radiation Therapy Following Breast-Conserving Surgery</t>
  </si>
  <si>
    <t>Jacobson, Geraldine</t>
  </si>
  <si>
    <t>16-807</t>
  </si>
  <si>
    <t>Unlocking the Mind-Body Connection: A Paradigm Shift in Orthopaedics</t>
  </si>
  <si>
    <t>Jochimsen, Kate</t>
  </si>
  <si>
    <t>21-762</t>
  </si>
  <si>
    <t>preventive TReatment of mIgraine: oUtcoMes for Patients in real-world Healthcare systems (TRIUMPH)</t>
  </si>
  <si>
    <t>Najib, Umer</t>
  </si>
  <si>
    <t>21-228</t>
  </si>
  <si>
    <t>Identify and Communicate Population and Patient Level Relationships Between Alcohol Use/Misuse and COVID-19 Outcomes in Rural Appalachia</t>
  </si>
  <si>
    <t>Hendricks, Brian</t>
  </si>
  <si>
    <t>21-736</t>
  </si>
  <si>
    <t>Program Project to Address Cervical Cancer Disparities in Appalachia</t>
  </si>
  <si>
    <t>Kennedy-Rea, Stephenie</t>
  </si>
  <si>
    <t>18-829</t>
  </si>
  <si>
    <t>Localized delivery of Granulocyte-Macrophage Colony-Stimulating Factor to alleviate tumor hypoxia and immunosuppression through macrophages</t>
  </si>
  <si>
    <t>21-695</t>
  </si>
  <si>
    <t>CRDEB,PD</t>
  </si>
  <si>
    <t>Proposal to Provide Tele-genetics Consultation</t>
  </si>
  <si>
    <t>Falah, Nadia</t>
  </si>
  <si>
    <t>20-230</t>
  </si>
  <si>
    <t>Registry of CytoSorb Therapy In COVID-19 ICU Patients: Registry of patient-level clinical data on CytoSorb hemoadsorption provided via integration of the CytoSorb device into ECMO, CRRT, or hemoperfusion extracorporeal circuits in COVID-19 ICU patients</t>
  </si>
  <si>
    <t>CytoSorbents, Inc.</t>
  </si>
  <si>
    <t>21-724</t>
  </si>
  <si>
    <t>Proteasome Function in Alzheimer's Disease</t>
  </si>
  <si>
    <t>Smith, David</t>
  </si>
  <si>
    <t>19-212</t>
  </si>
  <si>
    <t>A Randomized, Open-Label, Phase 3 Trial of A+AVD Versus ABVD as Frontline Therapy in Patients With Advanced Classical Hodgkin Lymphoma</t>
  </si>
  <si>
    <t>Millennium Pharmaceuticals Inc</t>
  </si>
  <si>
    <t>Randomized Trial of SPI-2012 Versus Pegfilgrastim in the Management of Chemotherapy Induced Neutropenia in Breast Cancer Patients Receiving Docetaxel and Cylcophosphamide (ADVANCE)</t>
  </si>
  <si>
    <t>Kurian, Sobha</t>
  </si>
  <si>
    <t>16-932</t>
  </si>
  <si>
    <t>A Phase 3, Double-blind, Multicenter Study Comparing Oral MLN9708 Plus Lenalidomide and Dexamethasone Versus Placebo Plus Lenalidomide and Dexamethasone in Adult Patients With Relapsed and/or Refractory Multiple Myeloma</t>
  </si>
  <si>
    <t>12-803</t>
  </si>
  <si>
    <t>Rapid Pulse Confirmation (RPC) device</t>
  </si>
  <si>
    <t>Ritchie, Michael</t>
  </si>
  <si>
    <t>21-622</t>
  </si>
  <si>
    <t>Treatment Patterns, Outcomes, and Patient-Reported Health-Related Quality of Life: A Prospective Disease Registry of Patients with Mantle Cell Lymphoma Treated with Novel Agents</t>
  </si>
  <si>
    <t>AstraZeneca Pharmaceuticals</t>
  </si>
  <si>
    <t>SOLOIST - A Randomized, Double-Blind, Placebo-Controlled, Parallel-Group, Multicenter Study to Evaluate the Effects of SOtagLiflozin on Clinical Outcomes in HemOdynamIcally STable Patients with Type 2 Diabetes POST Worsening Heart Failure</t>
  </si>
  <si>
    <t>19-073</t>
  </si>
  <si>
    <t>Spectrum Pharmaceuticals Inc.</t>
  </si>
  <si>
    <t>State Opioid Response Center of Excellence for Addiction Medicine</t>
  </si>
  <si>
    <t>Haut, Marc</t>
  </si>
  <si>
    <t>19-455</t>
  </si>
  <si>
    <t>Pembrolizuamb Combination Immunotherapy as a First Line Treatment in Subjects with Recurrent and/or Metastatic Head and Neck Cancer and High-Risk Human Pa</t>
  </si>
  <si>
    <t>Pham, Danh</t>
  </si>
  <si>
    <t>Statewide Collaborative Recruitment and Retention Plan &amp; Report for the WV State Office of Rural Health Division of Rural Health and Recruitment</t>
  </si>
  <si>
    <t>Vestal, April</t>
  </si>
  <si>
    <t>21-396</t>
  </si>
  <si>
    <t>Merck, Sharpe &amp; Dohme Corp</t>
  </si>
  <si>
    <t>Tumor Microenvironment-TME CoBRE</t>
  </si>
  <si>
    <t>Imaging enzyme activity by Overhauser-enhanced MRI</t>
  </si>
  <si>
    <t>West Virginia AWARE (Asking Women About Relationship Experiences)</t>
  </si>
  <si>
    <t>Davidov, Danielle</t>
  </si>
  <si>
    <t>19-097</t>
  </si>
  <si>
    <t>Developing Targeted Therapies for Triple-Negative Breast Cancer</t>
  </si>
  <si>
    <t>21-050</t>
  </si>
  <si>
    <t>West Virginia Project AWARE (Advancing Wellness and Resilience Education) State Education Agency Grants Evaluation</t>
  </si>
  <si>
    <t>20-705</t>
  </si>
  <si>
    <t>PVSRIPO with and without Immune Checkpoint Blockade in Advanced PD-1 Refractory Melanoma</t>
  </si>
  <si>
    <t>Istari Oncology</t>
  </si>
  <si>
    <t>21-714</t>
  </si>
  <si>
    <t>WV Program to Increase Colorectal Cancer Screening</t>
  </si>
  <si>
    <t>15-758</t>
  </si>
  <si>
    <t>Targeting SCD1 for the treatment of NASH</t>
  </si>
  <si>
    <t>Modulation Therapeutics, Inc.</t>
  </si>
  <si>
    <t>21-681</t>
  </si>
  <si>
    <t>Emergence, Progression and Impact of SARS-CoV-2 Variants in West Virginia</t>
  </si>
  <si>
    <t>DHHS-NIH-NINDS</t>
  </si>
  <si>
    <t>Admin, CRRF, CRDEB</t>
  </si>
  <si>
    <t>Evaluate safety of the multiple investigational agents to reduce the duration of COVID-19 symptoms and determine if the agents will prevent hospitalizations or death.</t>
  </si>
  <si>
    <t>Sagent Pharmaceuticals</t>
  </si>
  <si>
    <t>21-691</t>
  </si>
  <si>
    <t>A PHASE III, OPEN-LABEL, RANDOMIZED STUDY OF MPDL3280A (Anti&amp;#8722;PDL1 ANTIBODY) COMPARED WITH CISPLATIN OR CARBOPLATIN+PEMETREXED FOR PD-L1&amp;#8722;SELECTED CHEMOTHERAPY NAIVE PATIENTS WITH STAGE IV NON-SQUAMOUS NON&amp;#8722;SMALL CELL LUNG CANCER</t>
  </si>
  <si>
    <t>Roche Laboratories</t>
  </si>
  <si>
    <t>14-197A</t>
  </si>
  <si>
    <t>A Prospective, Multi-Center, Randomized, Controlled, Single Blind Clinical Trial Evaluating the Safety and Efficacy of the Cordella (TM) Pulmonary Artery Sensor System in New York Heart Association (NYHA) Class III Heart Failure Patients (PROACTIVE- HF Tri</t>
  </si>
  <si>
    <t>Endotronix, Inc</t>
  </si>
  <si>
    <t>21-690</t>
  </si>
  <si>
    <t>SAb Biotherapeutics</t>
  </si>
  <si>
    <t>21-687</t>
  </si>
  <si>
    <t>To assess the CM patient throughout the first year after their diagnosis to identify patient reported benefits and the psychosocial impact of prognostic testing. To determine if patients experience regret after having prognostic testing done.</t>
  </si>
  <si>
    <t>Thomay, Alan</t>
  </si>
  <si>
    <t>Castle Biosciences, Inc.</t>
  </si>
  <si>
    <t>21-685</t>
  </si>
  <si>
    <t>Outcomes of Cutaneous Melanoma Patients Clinically Tested DecisionDx(R)-Melanoma</t>
  </si>
  <si>
    <t>21-686</t>
  </si>
  <si>
    <t>Tailored Recovery and Engagement of Equitable Treatment of OUD and Pain (TREEETOP)</t>
  </si>
  <si>
    <t>21-672</t>
  </si>
  <si>
    <t>Post-Acute Sequelae of SARS-COV-2 Studies Among Underserved and Rural populations</t>
  </si>
  <si>
    <t>21-673</t>
  </si>
  <si>
    <t>Pragmatic Trial of Remote Cognitive Behavior Therapy for Major Depression and Anxiety for the Underserved Population</t>
  </si>
  <si>
    <t>United Healthcare</t>
  </si>
  <si>
    <t>21-656</t>
  </si>
  <si>
    <t>A Randomized, Sham-Controlled, Double-Blind Study of Vaus Nerve Stimulation for Moderate-to-Severe Rheumatoid Arthritis: The RESET-RA Study</t>
  </si>
  <si>
    <t>Konrad, Peter</t>
  </si>
  <si>
    <t>SetPoint Medical, Inc</t>
  </si>
  <si>
    <t>21-667</t>
  </si>
  <si>
    <t>Admin, CEO</t>
  </si>
  <si>
    <t>DOD-DHA</t>
  </si>
  <si>
    <t>A PET/CT scanner for guiding treatment of head and neck cancer</t>
  </si>
  <si>
    <t>Hepatic Research Registry</t>
  </si>
  <si>
    <t>Marsh, James</t>
  </si>
  <si>
    <t>Global Life Technologies Corporation</t>
  </si>
  <si>
    <t>21-607</t>
  </si>
  <si>
    <t>Study of TEG 6s in Aeromedical Evacuation</t>
  </si>
  <si>
    <t>Haemonetics Corporation</t>
  </si>
  <si>
    <t>21-652</t>
  </si>
  <si>
    <t>21-648</t>
  </si>
  <si>
    <t>NSF-BIO</t>
  </si>
  <si>
    <t>CoVPN Site Preparedness &amp; CoVPN 3006</t>
  </si>
  <si>
    <t>Burrell, Carmen</t>
  </si>
  <si>
    <t>Fred Hutchinson Cancer Research Center</t>
  </si>
  <si>
    <t>21-617</t>
  </si>
  <si>
    <t>Reactive oxygen species generation in response to changes in radiation dose rate in human glioblastoma</t>
  </si>
  <si>
    <t>Cifarelli, Christopher</t>
  </si>
  <si>
    <t>21-625</t>
  </si>
  <si>
    <t>DHHS-NIH-NIA</t>
  </si>
  <si>
    <t>A Novel Education Intervention to Improve Provider Management of Sleep Apnea in Rural Communities</t>
  </si>
  <si>
    <t>Stansbury, Robert</t>
  </si>
  <si>
    <t>American Academy of Sleep Medicine</t>
  </si>
  <si>
    <t>21-604</t>
  </si>
  <si>
    <t>Mitigating Nanomaterial Pathogenicity through Mechanism-Based "Safe-by-Design" Strategies</t>
  </si>
  <si>
    <t>Rojanasakul, Yon</t>
  </si>
  <si>
    <t>13-223</t>
  </si>
  <si>
    <t>Children's In-Home and Community-Based Services Improvement Evaluation Project, Phase IIIa</t>
  </si>
  <si>
    <t>A prospective, randomized, double-blind, sham-controlled clinical study assessing the safety and efficacy of Nerivio for the preventive treatment of migraine. [Protocol TCH-008]</t>
  </si>
  <si>
    <t>Theranica Bio-Electronics Ltd</t>
  </si>
  <si>
    <t>21-630</t>
  </si>
  <si>
    <t>CRISPR-Cas9 Genome Edited MSCs to Target OA Cartilage Regeneration</t>
  </si>
  <si>
    <t>Pei, Ming</t>
  </si>
  <si>
    <t>DHHS-NIH-NIAMS</t>
  </si>
  <si>
    <t>20-879</t>
  </si>
  <si>
    <t>Comparative Effectiveness of Best-Practices Mental Health Apps for College Students with Significant Symptoms of COVID-Related Anxiety and Mood Disorders</t>
  </si>
  <si>
    <t>DHHS-NIH-NIMH</t>
  </si>
  <si>
    <t>21-103</t>
  </si>
  <si>
    <t>60/109</t>
  </si>
  <si>
    <t>3062/8045</t>
  </si>
  <si>
    <r>
      <t>iLab services:  registry request</t>
    </r>
    <r>
      <rPr>
        <sz val="11"/>
        <color rgb="FFFF0000"/>
        <rFont val="Calibri"/>
        <family val="2"/>
        <scheme val="minor"/>
      </rPr>
      <t>()</t>
    </r>
    <r>
      <rPr>
        <sz val="11"/>
        <color theme="1"/>
        <rFont val="Calibri"/>
        <family val="2"/>
        <scheme val="minor"/>
      </rPr>
      <t xml:space="preserve">, TriNetX account creation </t>
    </r>
    <r>
      <rPr>
        <sz val="11"/>
        <color rgb="FFFF0000"/>
        <rFont val="Calibri"/>
        <family val="2"/>
        <scheme val="minor"/>
      </rPr>
      <t>(26)</t>
    </r>
    <r>
      <rPr>
        <sz val="11"/>
        <color theme="1"/>
        <rFont val="Calibri"/>
        <family val="2"/>
        <scheme val="minor"/>
      </rPr>
      <t>, TriNetX assistance, TriNetX dataset creation, TriNetX Training</t>
    </r>
    <r>
      <rPr>
        <sz val="11"/>
        <color rgb="FFFF0000"/>
        <rFont val="Calibri"/>
        <family val="2"/>
        <scheme val="minor"/>
      </rPr>
      <t xml:space="preserve"> </t>
    </r>
    <r>
      <rPr>
        <sz val="11"/>
        <color theme="1"/>
        <rFont val="Calibri"/>
        <family val="2"/>
        <scheme val="minor"/>
      </rPr>
      <t xml:space="preserve">AND iLab custom forms: BMIR Data Request (w/DUA) </t>
    </r>
    <r>
      <rPr>
        <sz val="11"/>
        <color rgb="FFFF0000"/>
        <rFont val="Calibri"/>
        <family val="2"/>
        <scheme val="minor"/>
      </rPr>
      <t>(6)</t>
    </r>
    <r>
      <rPr>
        <sz val="11"/>
        <color theme="1"/>
        <rFont val="Calibri"/>
        <family val="2"/>
        <scheme val="minor"/>
      </rPr>
      <t xml:space="preserve"> and Update to Existing Data Request </t>
    </r>
    <r>
      <rPr>
        <sz val="11"/>
        <color rgb="FFFF0000"/>
        <rFont val="Calibri"/>
        <family val="2"/>
        <scheme val="minor"/>
      </rPr>
      <t>(2)</t>
    </r>
    <r>
      <rPr>
        <sz val="11"/>
        <color theme="1"/>
        <rFont val="Calibri"/>
        <family val="2"/>
        <scheme val="minor"/>
      </rPr>
      <t>, excluding request statuses Researcher Draft and Cancelled</t>
    </r>
  </si>
  <si>
    <t xml:space="preserve">N3C Meeting Attendance </t>
  </si>
  <si>
    <t>Breakdown by domain team meeting available if needed</t>
  </si>
  <si>
    <t>Hours spent on N3C data requests</t>
  </si>
  <si>
    <t>Hours spent on N3C statistical analysis</t>
  </si>
  <si>
    <t xml:space="preserve">Brandt Williamson-- Sharing opioid overdose information and COVID-19 site information with CTN multi-site project </t>
  </si>
  <si>
    <t>OSAKA Sleep Apnea Survey – Robert Stansbury – contains a basic demographic form with additional questions relating to the participant’s career background and a partially scored questionnaire to gauge the participant’s knowledge of sleep apnea and how comfortable they are with diagnosing/treating it.</t>
  </si>
  <si>
    <t xml:space="preserve">National COVID Cohort Collaborative (N3C) metrics are now reported, including N3C meeting attendance by CRDEB staff, statistical analysis, and custom datasets/ </t>
  </si>
  <si>
    <t xml:space="preserve">Brijesh Patel-- COVID in Cardiooncology Patients (utilizes N3C data) </t>
  </si>
  <si>
    <t>SWELL – Sleep Well, Live Well – Sunil Sharma – contains a demographics PMHX form, a questionnaire for obstructive sleep apnea, an insomnia severity index, a depression inventory, a scored survey that determines participants’ sleep quality, sleep latency, sleep duration, sleep efficiency, and sleep disturbance, a scale to determine participant’s overall sleepiness, a health crisis assessment to determine if the participant has been hospitalized, had medication changes or increased alcohol consumption, and two videos accompanied by quizzes intended to gauge the participant’s knowledge of sleep hygiene. Also includes an econsent form utilizing the WVU OHRP Combo e01 and e07 MMR/OMR with Signature (econsent framework) email and ID verification template.</t>
  </si>
  <si>
    <t xml:space="preserve">Shitiz Sriwastava-- Side effects of COVID-19 Vaccination </t>
  </si>
  <si>
    <t>WVU OHRP 10 Case Study Authorization Form (Combo) – Rosemary Casteel - this econsent template is intended to be used as a type of authorization for medical journals and may be used when the journal requires the author to obtain the patient’s permission for the use of the information for a case study. Includes the contact information for the PI, an agreement to the use of email to send consent information, the purpose of authorization, the participant’s name, the contents of the form (including WVU entities, nature and purpose of disclosure, re-disclosure, refusal to authorize use and/or disclosure, patient compensation, and WVU compensation), and a participant/LAR statement field.</t>
  </si>
  <si>
    <t>Suzy Walter-- Prevalence and Clinical Characteristics of Pediatric COVID-19 in a Rural Population</t>
  </si>
  <si>
    <t>Khaled Shawwa-Impact of using blood warmer during continuous renal replacement therapy in patients with acute kidney injury: a comparative study</t>
  </si>
  <si>
    <t>Haider, Ladani, Sangani, Zinn</t>
  </si>
  <si>
    <t>Haider, Hutson, Sangani</t>
  </si>
  <si>
    <t>Clinical Trials Center of Excellence- Quality Assurance Audits: Number of non-CTSI studies receiving Quality Assurance Audits</t>
  </si>
  <si>
    <t>Moved to line 17</t>
  </si>
  <si>
    <t>Prospective, Randomized, Double-Blind, Sham-Controlled, Multi-Center Pivotal Study to Evaluate the Efficacy and Safety of Duodenal Mucosal Resurfacing Using the Revita® System in Subjects with Type 2 Diabetes on Insulin therapy. Dr. Adnan Haider</t>
  </si>
  <si>
    <t>A RANDOMIZED, DOUBLE-BLIND, PLACEBO-CONTROLLED STUDY OF ALPN-101 IN SYSTEMIC LUPUS ERYTHEMATOSUS. Dr. Amit Ladani</t>
  </si>
  <si>
    <t>A Randomized, Active-Controlled, Efficacy Assessor-Blinded Study to Evaluate Pharmacokinetics, Safety and Efficacy of Risankizumab in Patients from 6 to Less than 18 Years of Age with Moderate to Severe Plaque Psoriasis. Dr. Zachary Zinn</t>
  </si>
  <si>
    <t>A Double Blind, Randomized, Placebo-controlled Trial Evaluating the Efficacy and Safety of Nintedanib Over 52 Weeks in Patients With Progressive Fibrosing Coal Mine Dust-Induced Interstitial Lung Disease (PF-CMD-ILD). Dr. Rahul Sangani</t>
  </si>
  <si>
    <t>Investigator-initiated/industry funded</t>
  </si>
  <si>
    <t>Digestive Disease/Endocrinology</t>
  </si>
  <si>
    <t>A Multicenter, Double-blind, Randomized, Placebo-controlled Study to Evaluate the Safety and Efficacy of Oral CR845 in Patients with Primary Biliary Cholangitis (PBC) and Moderate-to-Severe Pruritus. Dr. William Hutson</t>
  </si>
  <si>
    <t>Digestive Disease</t>
  </si>
  <si>
    <t>Critical Care and Pulmonary</t>
  </si>
  <si>
    <t>Total number of Ideas on Deck/Design Studio services</t>
  </si>
  <si>
    <t>Electronic Cigarette Withdrawal and the Effects of Nicotine Replacement in Electronic Cigarette Users, M. Blank (WVU)</t>
  </si>
  <si>
    <t>No new projects</t>
  </si>
  <si>
    <t>NEW PROJECTS</t>
  </si>
  <si>
    <t>Status</t>
  </si>
  <si>
    <t>Impact of Telemedicine Care Delivery of Medications for Opioid Use Disorder on West Virginia Patients and Providers, T. Haggerty (WVU)</t>
  </si>
  <si>
    <t>Treah Haggerty</t>
  </si>
  <si>
    <t>- A Scalable Multi-Behavior Intervention for Rural Women to Manage Gestational Weight Gain, P. Giacobbi (WVU)</t>
  </si>
  <si>
    <t>Peter Giacobbi</t>
  </si>
  <si>
    <t>- Impact of SB273 on expanding access to buprenorphine in West Virginia, T. Haggerty (WVU)</t>
  </si>
  <si>
    <t>- Mountaineer Area Maternal Access – Heart, M. Varvoutis (OBGYN-MFM)</t>
  </si>
  <si>
    <t>Megan Varvoutis</t>
  </si>
  <si>
    <t>National Institute of General Medical Sciences (NIGMS), Funding Opp Announcement PA-20-272 Mobile Clinical Trials Unit S. Hodder (WVU)</t>
  </si>
  <si>
    <t>Sally Hodder</t>
  </si>
  <si>
    <t>Identifying COVID-19 vaccine deserts using Machine Learning and Geospatial Analyses to target Community -engaged testing for vulnerable rural populations to prevent localized outbreaks</t>
  </si>
  <si>
    <t>American Academy of Pediatrics (Morgantown, WV)</t>
  </si>
  <si>
    <t>Home Sweet Home In Home Medical (Pensboro, WV)</t>
  </si>
  <si>
    <t>Balance Living and Well-Being for Healthcare Providers (Pittsburgh, PA)</t>
  </si>
  <si>
    <t>Invidor (North Chesterfield, VA)</t>
  </si>
  <si>
    <t>Elkview Health LLC (Elkview, WV)</t>
  </si>
  <si>
    <t>Texas Recovery Network Solutions (Houston, TX)</t>
  </si>
  <si>
    <t>St. Joseph's Hospital (Buckhannon, WV)</t>
  </si>
  <si>
    <t>Gilead (Foster City, CA)</t>
  </si>
  <si>
    <t>River Valley Family Care (Ravenswood, WV)</t>
  </si>
  <si>
    <t>St. George Medical Clinic (Parsons, WV)</t>
  </si>
  <si>
    <t>Wood CO HD/Mid Ohio Valley Health Department</t>
  </si>
  <si>
    <t>Calhoun BOE, Clay Co Health Department</t>
  </si>
  <si>
    <t>Mineral Health Department</t>
  </si>
  <si>
    <t>Ritchie Health Department</t>
  </si>
  <si>
    <t>Boone Health Department</t>
  </si>
  <si>
    <t>Marshall Health Department</t>
  </si>
  <si>
    <t>Raleigh Health Department</t>
  </si>
  <si>
    <t>Grant Health Department</t>
  </si>
  <si>
    <t>Greenbrier Health Separtment</t>
  </si>
  <si>
    <t>No trainings this quarter</t>
  </si>
  <si>
    <t>No focus groups this quarter</t>
  </si>
  <si>
    <t>Ideas on Deck / Ideas to Action / Design Studio</t>
  </si>
  <si>
    <t>No ideas on deck/action or Design Studio</t>
  </si>
  <si>
    <t>HRSA Technology-Enabled Learning Program Application: 5 year award of up to $500K per year</t>
  </si>
  <si>
    <t>Internal Practice Change: Development and implmentation of the ECHO REDCap Particiaption form for all projects. This form is the main way to sign up for ECHO</t>
  </si>
  <si>
    <t>WVCTSI ECHO Program</t>
  </si>
  <si>
    <t xml:space="preserve">External Practice Change: Camden Family Health - added additional RADx testing site in Summersville </t>
  </si>
  <si>
    <t>External Practice Change: Tug River partnered with Pineville VFD for an additional public testing site</t>
  </si>
  <si>
    <t>Tug River Health</t>
  </si>
  <si>
    <t>External Practice Change: Harpers Ferry - staff trained to support Dr. Lewis on the ACTIV 4b clinical trial</t>
  </si>
  <si>
    <t>Harpers Ferry Family Medicine</t>
  </si>
  <si>
    <t>External Practice Change: RCBC practice change to partner with the Greenbrier Hospital to offer Baby Soothe program to mothers of NAS babies to help transition home</t>
  </si>
  <si>
    <t>Robert C. Byrd Clinic</t>
  </si>
  <si>
    <t>North American Primary Care Research Group (NAPCRG) Conference: June 24-25 WVPBRN presented at conference</t>
  </si>
  <si>
    <t>Virtual Symposium Opportunity disseminated to Network: "Health Inequities Exposed &amp; Exacerbated by the COVID-19 Pandemic" took place on June 30th 2021</t>
  </si>
  <si>
    <t>No CAB meetings this quarter</t>
  </si>
  <si>
    <t>Spring 21 Small</t>
  </si>
  <si>
    <t>April 19th</t>
  </si>
  <si>
    <t xml:space="preserve">Sunidhi Mehta </t>
  </si>
  <si>
    <t>Sunidhi Mehta</t>
  </si>
  <si>
    <t>RFA Consult</t>
  </si>
  <si>
    <t>St. Peter, Claire</t>
  </si>
  <si>
    <t>Fall 20 Open</t>
  </si>
  <si>
    <t>Using Telehealth to Improve Outcomes for Children with a History of Neonatal Abstinence Syndrome</t>
  </si>
  <si>
    <t>Addiction</t>
  </si>
  <si>
    <t>Samantha Scarneo-Miller</t>
  </si>
  <si>
    <t>Clemmer, Melanie</t>
  </si>
  <si>
    <t>Fall 20 Small</t>
  </si>
  <si>
    <t>Assessing the role of agouti-signaling protein in polycystic ovarian syndrome</t>
  </si>
  <si>
    <t>N</t>
  </si>
  <si>
    <t>Mariya Cherkasova</t>
  </si>
  <si>
    <t>Focus groups to identify barriers to management of OSA from primary care providers serving high risk</t>
  </si>
  <si>
    <t>Cardiovascular Disease, Chronic Lung Disease</t>
  </si>
  <si>
    <t>Aaron Cumpston</t>
  </si>
  <si>
    <t>Lucas Hamrick</t>
  </si>
  <si>
    <t>Isha Patel</t>
  </si>
  <si>
    <t>Closeout Meeting</t>
  </si>
  <si>
    <t>Crystal Boudreaux</t>
  </si>
  <si>
    <t>Partho Sengupta</t>
  </si>
  <si>
    <t>Jessica Allen</t>
  </si>
  <si>
    <t>Bowdridge, Elizabeth</t>
  </si>
  <si>
    <t>The effects of electronic cigarette vaping during gestation on maternal and fetal health outcomes</t>
  </si>
  <si>
    <t>Stout, Nicole</t>
  </si>
  <si>
    <t>Needs Assessment for Improved Cancer Survivorship Care in West Virginia</t>
  </si>
  <si>
    <t>Lindsey, Brock</t>
  </si>
  <si>
    <t>Systemic IL-12 Therapy within Nanocapsules Leading to Immune Modulation for Osteosarcoma</t>
  </si>
  <si>
    <t>Attarabeen, Omar</t>
  </si>
  <si>
    <t>West Virginia PharmD Students’ Knowledge, Attitudes, &amp; Self-efficacy on Covid-19</t>
  </si>
  <si>
    <t>Haggerty, Treah</t>
  </si>
  <si>
    <t>Evaluation of Group Obesity Therapy Implementation using Implementation Framework</t>
  </si>
  <si>
    <t>The relationship between fear and physical activity in individuals with chronic hip pain</t>
  </si>
  <si>
    <t>Total to date Y11</t>
  </si>
  <si>
    <t xml:space="preserve">2 from outside CTR </t>
  </si>
  <si>
    <t>Editorial Services</t>
  </si>
  <si>
    <t>Publication consultations</t>
  </si>
  <si>
    <t>Proofreading</t>
  </si>
  <si>
    <t>Copy editing</t>
  </si>
  <si>
    <t>Substantive editing</t>
  </si>
  <si>
    <t>One-on-one manuscript coaching</t>
  </si>
  <si>
    <t>Publications submitted (provide list of citations in Editorial Serviecs Narrative tab)</t>
  </si>
  <si>
    <t>Publications accepted (provide list of citations in Editorial Serviecs Narrative tab)</t>
  </si>
  <si>
    <t xml:space="preserve">Malla Midhun, ASCO/AACR workshop acceptance </t>
  </si>
  <si>
    <t xml:space="preserve">Midhun Malla, NCI Hepatobiliary task force membership </t>
  </si>
  <si>
    <t>Samantha Minc, Society for Vascular Surgery</t>
  </si>
  <si>
    <t>Samantha Minc, Society for Clinical Vascular Surgery</t>
  </si>
  <si>
    <t>Samantha Minc, American College of Surgeons</t>
  </si>
  <si>
    <t>Samantha Minc, Vascular and Endovascular Surgery Society</t>
  </si>
  <si>
    <t>Samantha Minc, Society for Vascular Ultrasound</t>
  </si>
  <si>
    <t>Toni Rudisill, Society for the Advancement of Violence and Injury Prevention</t>
  </si>
  <si>
    <t>Shafic Sraj, AAOS</t>
  </si>
  <si>
    <t>Shafic Sraj, AMA</t>
  </si>
  <si>
    <t xml:space="preserve">Midhun Malla, Conflict management </t>
  </si>
  <si>
    <t>Samantha Minc, Virginias Vascular Study Group Regional Meeting</t>
  </si>
  <si>
    <t>Samantha Minc, PI Academy</t>
  </si>
  <si>
    <t>Samantha Minc, Research Scholars meetings and lectures</t>
  </si>
  <si>
    <t>Samantha Minc, Opioid CME</t>
  </si>
  <si>
    <t>Amanda Gaulke, R03 Grant Writing Workshop</t>
  </si>
  <si>
    <t>Toni Rudisill, American College of University Educators Advanced Teaching Course</t>
  </si>
  <si>
    <t xml:space="preserve">Naomi Fei </t>
  </si>
  <si>
    <t xml:space="preserve">Jacob Fuqua </t>
  </si>
  <si>
    <t xml:space="preserve">Juan Carlos </t>
  </si>
  <si>
    <t xml:space="preserve">Masab Muhammad </t>
  </si>
  <si>
    <t>Omar Nadra, MD</t>
  </si>
  <si>
    <t>Sarah Brown, DO</t>
  </si>
  <si>
    <t>Robert Stansbury, MD</t>
  </si>
  <si>
    <t>Kolbie Tonkovich, MD</t>
  </si>
  <si>
    <t>Nicholas Miller, Lab Researcher</t>
  </si>
  <si>
    <t>Tyler Groves, Medical student</t>
  </si>
  <si>
    <t>Joshua Moore Medical student</t>
  </si>
  <si>
    <t>Kolbi Tonkovich, medical student</t>
  </si>
  <si>
    <t>Natasha Yousaf, Medical student</t>
  </si>
  <si>
    <t>Jonathan Williamson, Medical student</t>
  </si>
  <si>
    <t>Hunter Cottrill, Undergraduate student</t>
  </si>
  <si>
    <t>Karissa Keech, UG School of Nursing</t>
  </si>
  <si>
    <t>Jordan Ceglar</t>
  </si>
  <si>
    <t>Sydney Durrah</t>
  </si>
  <si>
    <t>School of Medicine  (21 students)</t>
  </si>
  <si>
    <t>PD Core/ORGE/HSC</t>
  </si>
  <si>
    <t>School of Pharmacy (4 students)</t>
  </si>
  <si>
    <t>Jeremiah Hayanga, MD</t>
  </si>
  <si>
    <t>Fatima Asad</t>
  </si>
  <si>
    <t>Yes-GWG and CRDEB services</t>
  </si>
  <si>
    <t>Benoit Driesschaert, PhD</t>
  </si>
  <si>
    <t>Shanan Ashton</t>
  </si>
  <si>
    <t>Zachary Zinn, MD</t>
  </si>
  <si>
    <t>Anthony Chen</t>
  </si>
  <si>
    <t>Joel Palki, MD</t>
  </si>
  <si>
    <t>Stephen Chen</t>
  </si>
  <si>
    <t xml:space="preserve">Yes - GWG </t>
  </si>
  <si>
    <t>Brian Boone, MD</t>
  </si>
  <si>
    <t>Robinson Crane</t>
  </si>
  <si>
    <t>Yes - Start up funds</t>
  </si>
  <si>
    <t>Erin L Winstanley, PhD</t>
  </si>
  <si>
    <t>Alexander Davis</t>
  </si>
  <si>
    <t>James Lewis, PhD</t>
  </si>
  <si>
    <t>Shabrina Lewis</t>
  </si>
  <si>
    <t xml:space="preserve">Yes - Pilot </t>
  </si>
  <si>
    <t>Pilot Core</t>
  </si>
  <si>
    <t>Mark Olfert, PhD</t>
  </si>
  <si>
    <t>Samuel Llavina</t>
  </si>
  <si>
    <t>Matthew Dietz, MD</t>
  </si>
  <si>
    <t>Austin Roberts</t>
  </si>
  <si>
    <t>Yes - past scholar, joining pilot core</t>
  </si>
  <si>
    <t>Brocl Lindsey, MD</t>
  </si>
  <si>
    <t>Jack Victory</t>
  </si>
  <si>
    <t>Malayna Bernstein, PhD</t>
  </si>
  <si>
    <t>James Wyland</t>
  </si>
  <si>
    <t>Yes - Salary Support</t>
  </si>
  <si>
    <t>Tracking and Eval Core</t>
  </si>
  <si>
    <t>Sally Hodder, MD</t>
  </si>
  <si>
    <t>Yes-PI</t>
  </si>
  <si>
    <t>FACTS "Suggestions for Becoming a More Productive Academic Writer-Follow Up Discussion"</t>
  </si>
  <si>
    <t>Toni Rudicill Research Scholar WIPS</t>
  </si>
  <si>
    <t>FACTS "More Effective &amp; Efficient Email Management"</t>
  </si>
  <si>
    <t>FACTS Follow Up Discussion "More Effective &amp; Efficient Email Managemetn"</t>
  </si>
  <si>
    <t>Ankit Sakhuja-Research Scholar WIPS</t>
  </si>
  <si>
    <t>INTRO Orientation &amp; Biohazard Safety Training</t>
  </si>
  <si>
    <t>INTRO Welcome</t>
  </si>
  <si>
    <t>INTRO: Bench to Bedside: Conducting Translational Research</t>
  </si>
  <si>
    <t>Developing Your Idea Into a Pilot Grant Proposal</t>
  </si>
  <si>
    <t>PD Core/Pilots</t>
  </si>
  <si>
    <t xml:space="preserve">Editorial Services </t>
  </si>
  <si>
    <t>Citation of publications submitted</t>
  </si>
  <si>
    <t>Citation of publications accepted</t>
  </si>
  <si>
    <t>Notes Q3 Y9</t>
  </si>
  <si>
    <t>Notes Q4 Y9</t>
  </si>
  <si>
    <t>we updated the Y9 annual target for utilized samples from 36 to 100</t>
  </si>
  <si>
    <t>we updated the Y9 annual target from for collected samples from 420 to 800</t>
  </si>
  <si>
    <t>Andrew Nato CTSI Project</t>
  </si>
  <si>
    <t>Andrew Nato whole exome project is CTSI funded; work performed in Q3 and Q4</t>
  </si>
  <si>
    <t>we updated the Y9 annual target for MU Projects from 28 to 50</t>
  </si>
  <si>
    <t>projects completed in the MU Genomics Core</t>
  </si>
  <si>
    <t>we updated the Y9 annual target for MU Projects from 24 to 40</t>
  </si>
  <si>
    <t>NextSeq2000 lanes = P2 flow cells + 2x P3 flow cells=  10+(2x1)</t>
  </si>
  <si>
    <t>Several Individual/Small Group Training Sessions. See RPPR tab for details</t>
  </si>
  <si>
    <t>Don Primerano met with 7 different investigators in Q4: Larry Grover (MU), Elena Pugacheva (WVU), S. Kolandaivelu (WVU), Jiang Tian (MU), Komal Sodhi (MU), Lori Hazlehurst (WVU) in one on one conferences.</t>
  </si>
  <si>
    <t>see RPPR tab for details</t>
  </si>
  <si>
    <t>Updated Total Yr 9 Q2 from 180 to 207</t>
  </si>
  <si>
    <t>Robinson</t>
  </si>
  <si>
    <t>Andrey reported 8 hr/wk</t>
  </si>
  <si>
    <t>Smith, david</t>
  </si>
  <si>
    <t>Engaging Community Perceptions of Research in Rural West Virginia. Kennedy-Rea S, Mason J, Hereford C, Whanger S. Collaborations: A Journal of Community-Based Research and Practice (*citation pending)</t>
  </si>
  <si>
    <t xml:space="preserve">WVSOM/CRCH </t>
  </si>
  <si>
    <t xml:space="preserve">Engaging rural communities in research across WV to enhance trust, understanding, interest, and participation &amp; gathering in-depth insight into perceptions, concerns and priorities of WVs in health and research. </t>
  </si>
  <si>
    <t xml:space="preserve">Hereford C*, Levine J*, Mace-Hill D. </t>
  </si>
  <si>
    <t xml:space="preserve">AACOM Educating Leaders 2021 </t>
  </si>
  <si>
    <t>Virtual</t>
  </si>
  <si>
    <t>COVID-19: A Rural Health Community Engaged Response</t>
  </si>
  <si>
    <t xml:space="preserve">CEO </t>
  </si>
  <si>
    <t xml:space="preserve">CEO foundation, strategies, best practices in public health response </t>
  </si>
  <si>
    <t xml:space="preserve">Hereford C, Lovett G*, Karczewski K, Allwes M, Kowalsky J, Morrison CB, Ennis J, Botross M, Foster E. </t>
  </si>
  <si>
    <t>Academy Health Annual Research Meeting 2021</t>
  </si>
  <si>
    <t>Perceptions of Stigma Among People Who Use IV Drugs in Rural WV</t>
  </si>
  <si>
    <t xml:space="preserve">perceptions and stigma (self, community, family, healthcare providers) experienced among PWID and attend the GCHD harm reduction program </t>
  </si>
  <si>
    <t>Heinsberg H*</t>
  </si>
  <si>
    <t>WVRHA board</t>
  </si>
  <si>
    <t>WV CHW Advisory Board</t>
  </si>
  <si>
    <t xml:space="preserve">WVSOM </t>
  </si>
  <si>
    <t xml:space="preserve">building and developing a statewide CHW workforce </t>
  </si>
  <si>
    <t>clinician</t>
  </si>
  <si>
    <t>Morgan Stanley Alliance for Children's Mental Health Innovation Awards</t>
  </si>
  <si>
    <t>non-profit foundational grant</t>
  </si>
  <si>
    <t>Baby Sooth:  Community  Expansion</t>
  </si>
  <si>
    <t>CEO/CRRF</t>
  </si>
  <si>
    <t>private</t>
  </si>
  <si>
    <t>Terri Baker</t>
  </si>
  <si>
    <t>Barbara Holt</t>
  </si>
  <si>
    <t xml:space="preserve">staff </t>
  </si>
  <si>
    <t>Appalachian Regional Commission</t>
  </si>
  <si>
    <t>Planning grant</t>
  </si>
  <si>
    <t>Recovery to Work WV: Greenbrier County</t>
  </si>
  <si>
    <t>no</t>
  </si>
  <si>
    <t>Adm/CEO</t>
  </si>
  <si>
    <t>C. Hereford</t>
  </si>
  <si>
    <t xml:space="preserve">2021 WVSOM Living Our Mission Awardee </t>
  </si>
  <si>
    <t>For student research web page WVSOM</t>
  </si>
  <si>
    <t>stored on web for faculty and students</t>
  </si>
  <si>
    <t>SWC Global Curriculum</t>
  </si>
  <si>
    <t>Jandy Hanna</t>
  </si>
  <si>
    <t>Stored on web for faculty and students</t>
  </si>
  <si>
    <t xml:space="preserve">Charleston Westside Health Fair (AMEWLCC) </t>
  </si>
  <si>
    <t>Evonne Richards</t>
  </si>
  <si>
    <t>250-300</t>
  </si>
  <si>
    <t xml:space="preserve">CHERP Level 1 </t>
  </si>
  <si>
    <t>Haylee Heinsburg, Brian Griffith, Jenna Hinkle, Evonne Richards</t>
  </si>
  <si>
    <t xml:space="preserve">4 completed with certificate </t>
  </si>
  <si>
    <t xml:space="preserve">Evonne Richards </t>
  </si>
  <si>
    <t xml:space="preserve">8 people registered for CHERP training </t>
  </si>
  <si>
    <t>Proinflammatory Diet &amp; Depression in the Healthcare Setting</t>
  </si>
  <si>
    <t>Study completed and manuscripts in journal submission and revision; potential relationships between wellness factors, pro-inflammatory diet, and depressive symptoms among healthcare workers in the Princeton Community Hospital network and medical students, faculty, and staff of the West Virginia School of Osteopathic Medicine.</t>
  </si>
  <si>
    <t>Perceptions of Stigma among people who use drugs in rural WV</t>
  </si>
  <si>
    <t>Study completed and presented at local and national conferences; development stages for follow-up study; led by 2 DO students, 2 WVSOM faculty/PHO; 3 DO residents; aimed to explore perceptions and experiences of stigma among PWID who participate in the GCHD needle exchange program.</t>
  </si>
  <si>
    <t>Study completed and in journal submission; led by 1 Marshall investigator, 1 DO fellow, 1 clinician; assessed physician experiences, barrier, and promoters to opioid prescription, MAT and pain mgmt</t>
  </si>
  <si>
    <t xml:space="preserve">Factors Influencing the Decision to Practice Medicine in West Virginia (WV Physician Retention) </t>
  </si>
  <si>
    <t>WVSOM, WVU, WVHEPC</t>
  </si>
  <si>
    <t xml:space="preserve">Study completed an in journal submission; </t>
  </si>
  <si>
    <t xml:space="preserve">Communities of Color health survey </t>
  </si>
  <si>
    <t>WVSOM, Race Matters in Greenbrier Valley, AMEWLCC</t>
  </si>
  <si>
    <t>community health survey developed and disseminated with Race Matters in Greenbrier Valley and AMEWLCC in Charleston to gather perceptions of holistic health issues and priorities in cpmmunities to inform programming, grant application, and outreach</t>
  </si>
  <si>
    <t>Charleston Area Medical Center</t>
  </si>
  <si>
    <t>Y9 Q4</t>
  </si>
  <si>
    <t>Y10 Q4</t>
  </si>
  <si>
    <t>7/01/2019 to 6/30/2020</t>
  </si>
  <si>
    <t># WVCTSI Membership: CAMC</t>
  </si>
  <si>
    <t># Residents participating in Research Day</t>
  </si>
  <si>
    <t># Clinicians and staff participating in WVCTSI sponsored research training programs</t>
  </si>
  <si>
    <t>*Individual Registration</t>
  </si>
  <si>
    <t># Community participatory research projects conducted at CAMC/WVU Charleston</t>
  </si>
  <si>
    <t># of open collaborative CTS projects outside WVPBRN</t>
  </si>
  <si>
    <t xml:space="preserve">Amount </t>
  </si>
  <si>
    <t>WVCTSI Activities</t>
  </si>
  <si>
    <t>Principal Investigators: What Every PI Needs to Know about the Conduct and Oversight of Clinical Research</t>
  </si>
  <si>
    <t>Debbie Lee</t>
  </si>
  <si>
    <t>Studying COVID-19 Using Real-World Data: Lessons Learned and Steps Forward After One Year of the National COVID Cohort</t>
  </si>
  <si>
    <t>Dr Ken Gersing</t>
  </si>
  <si>
    <t xml:space="preserve">Community Engagement </t>
  </si>
  <si>
    <t>Type of Activity (Brief Description)</t>
  </si>
  <si>
    <t>Key to Healthy Kids</t>
  </si>
  <si>
    <t>Mary Emmett</t>
  </si>
  <si>
    <t>Substance Use Work</t>
  </si>
  <si>
    <t>Pulmonary Rehab Project</t>
  </si>
  <si>
    <t>Mary Emmett and Mike Broce</t>
  </si>
  <si>
    <t>Healthy Wild and Wonderful West Virginia</t>
  </si>
  <si>
    <t>COVID-19</t>
  </si>
  <si>
    <t>Mary Emmett, Elaine Davis</t>
  </si>
  <si>
    <t>Pulled by Nikki Lewis</t>
  </si>
  <si>
    <t>Pulled in iLab</t>
  </si>
  <si>
    <t>Please respond to the prompt on the RPPR Narrative tab</t>
  </si>
  <si>
    <t>Veterans Affairs</t>
  </si>
  <si>
    <t># WVCTSI Membership: Veterans Affairs*</t>
  </si>
  <si>
    <t># WVCTSI Members from VA accessing services*</t>
  </si>
  <si>
    <t>#</t>
  </si>
  <si>
    <t>Question</t>
  </si>
  <si>
    <t>Core Response</t>
  </si>
  <si>
    <t>Relative to the specific aims or goals of the project, what are the significant accomplishments made during this reporting period?</t>
  </si>
  <si>
    <t>Initiation of WVU-Eastern Division VA-WVCTSI local collaboration team.  Monthly briefings held began in April 2021</t>
  </si>
  <si>
    <t>What opportunities for training and professional development has the project provided?</t>
  </si>
  <si>
    <t>Announcements for training and education opportunities are provided to local VA Medical Center clinical staff with targeted communications based on specialty areas. Meeting held with the  whole health team member and chair to discuss future partnership opportunities with CTSI and HSC East division.</t>
  </si>
  <si>
    <t>How have the results been disseminated to communities of interest?</t>
  </si>
  <si>
    <t>See 2</t>
  </si>
  <si>
    <t>What do you plan to do during the next reporting period to accomplish these goals?</t>
  </si>
  <si>
    <t>Transitioning to new Chief of Staff for Martinsburg VAMC.</t>
  </si>
  <si>
    <t>What technologies or techniques have resulted from the project?</t>
  </si>
  <si>
    <t>What other products or resource sharing have resulted from the project?</t>
  </si>
  <si>
    <t>What is the impact on technology transfer?</t>
  </si>
  <si>
    <t>Describe the challenges of delays encountered during the reporting period and action plans to resolve them.</t>
  </si>
  <si>
    <t xml:space="preserve">Face-to-face and other health system restrictions during the Covid-19 pandemic response posture within VA Medical Centers.   Phase III "Moving Forward" plans are in development as of June 2021 with anticipated implementation in July-August 2021 pending final approvals. Working to get LaNette on as a volunteer, to get access to the VA campus. </t>
  </si>
  <si>
    <t>What are some highlights of core activities during this reporting period?</t>
  </si>
  <si>
    <t>Initial planning for "Moving Forward" Phase III completed with anticipated start date, July 6, 2021</t>
  </si>
  <si>
    <t>(1) NIH T32 training grant ES032920 entitled “Pre-doctoral Training in Systems Toxicology” (syTOX) submitted by WVU with NIOSH collaborators. This training grant proposes to support up 35 graduate student trainees over five years in diverse inhalation exposures performed in preceptor research programs at HELD and the WVU Center for Inhalation Toxicology (iTOX).  (2) Manuscript describing collaborative work to evaluate source control by cloth masks accepted for publication.</t>
  </si>
  <si>
    <t>Collaborative research effort to evaluate cloth masks.  Collaborative research effort to establish treatment trial for coal workers' pneumoconiosis.</t>
  </si>
  <si>
    <t>Manuscript published in scientific literature.  Preliminary results distributed in earlier reporting periods through WVU press releases.</t>
  </si>
  <si>
    <t>Receive results of T32 training grant application and respond as appropriate. Obtain IRB and other necessary institutional approvals to begein treatment trial for coal workers' pneumoconiosis</t>
  </si>
  <si>
    <t>Published method to evaluate source control by cloth masks</t>
  </si>
  <si>
    <t xml:space="preserve">reference: Lindsley et al. 2021: https://www.tandfonline.com/doi/full/10.1080/02786826.2021.1933377 </t>
  </si>
  <si>
    <t>COVID-19 pandemic has been very disruptive.</t>
  </si>
  <si>
    <t>See rows number 1 and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</si>
</sst>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quot;$&quot;#,##0.00"/>
  </numFmts>
  <fonts count="60" x14ac:knownFonts="1">
    <font>
      <sz val="11"/>
      <color theme="1"/>
      <name val="Calibri"/>
      <family val="2"/>
      <scheme val="minor"/>
    </font>
    <font>
      <sz val="12"/>
      <color theme="1"/>
      <name val="Calibri"/>
      <family val="2"/>
      <scheme val="minor"/>
    </font>
    <font>
      <sz val="11"/>
      <color theme="1"/>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name val="Calibri"/>
      <family val="2"/>
      <scheme val="minor"/>
    </font>
    <font>
      <sz val="10"/>
      <color rgb="FF000000"/>
      <name val="Calibri"/>
      <family val="2"/>
      <scheme val="minor"/>
    </font>
    <font>
      <b/>
      <sz val="9"/>
      <color indexed="81"/>
      <name val="Tahoma"/>
      <family val="2"/>
    </font>
    <font>
      <sz val="9"/>
      <color indexed="81"/>
      <name val="Tahoma"/>
      <family val="2"/>
    </font>
    <font>
      <sz val="11"/>
      <color rgb="FF000000"/>
      <name val="Calibri"/>
      <family val="2"/>
      <scheme val="minor"/>
    </font>
    <font>
      <sz val="12"/>
      <color rgb="FF000000"/>
      <name val="Calibri"/>
      <family val="2"/>
      <scheme val="minor"/>
    </font>
    <font>
      <u/>
      <sz val="11"/>
      <color theme="10"/>
      <name val="Calibri"/>
      <family val="2"/>
      <scheme val="minor"/>
    </font>
    <font>
      <b/>
      <sz val="11"/>
      <color rgb="FF00B0F0"/>
      <name val="Calibri"/>
      <family val="2"/>
      <scheme val="minor"/>
    </font>
    <font>
      <b/>
      <sz val="11"/>
      <name val="Calibri"/>
      <family val="2"/>
      <scheme val="minor"/>
    </font>
    <font>
      <b/>
      <sz val="11"/>
      <color rgb="FFC00000"/>
      <name val="Calibri"/>
      <family val="2"/>
      <scheme val="minor"/>
    </font>
    <font>
      <sz val="11"/>
      <color rgb="FF00B0F0"/>
      <name val="Calibri"/>
      <family val="2"/>
      <scheme val="minor"/>
    </font>
    <font>
      <b/>
      <sz val="11"/>
      <color rgb="FF00B050"/>
      <name val="Calibri"/>
      <family val="2"/>
      <scheme val="minor"/>
    </font>
    <font>
      <b/>
      <sz val="11"/>
      <color rgb="FF7030A0"/>
      <name val="Calibri"/>
      <family val="2"/>
      <scheme val="minor"/>
    </font>
    <font>
      <b/>
      <sz val="11"/>
      <color rgb="FFFF00FF"/>
      <name val="Calibri"/>
      <family val="2"/>
      <scheme val="minor"/>
    </font>
    <font>
      <sz val="11"/>
      <color rgb="FF7030A0"/>
      <name val="Calibri"/>
      <family val="2"/>
      <scheme val="minor"/>
    </font>
    <font>
      <sz val="11"/>
      <color rgb="FFFF00FF"/>
      <name val="Calibri"/>
      <family val="2"/>
      <scheme val="minor"/>
    </font>
    <font>
      <sz val="11"/>
      <color rgb="FF00B050"/>
      <name val="Calibri"/>
      <family val="2"/>
      <scheme val="minor"/>
    </font>
    <font>
      <b/>
      <u/>
      <sz val="11"/>
      <color theme="1"/>
      <name val="Calibri"/>
      <family val="2"/>
      <scheme val="minor"/>
    </font>
    <font>
      <b/>
      <u/>
      <sz val="11"/>
      <name val="Calibri"/>
      <family val="2"/>
      <scheme val="minor"/>
    </font>
    <font>
      <b/>
      <u/>
      <sz val="11"/>
      <color rgb="FF9966FF"/>
      <name val="Calibri"/>
      <family val="2"/>
      <scheme val="minor"/>
    </font>
    <font>
      <sz val="11"/>
      <color theme="1"/>
      <name val="Calibri"/>
      <scheme val="minor"/>
    </font>
    <font>
      <sz val="9"/>
      <name val="Calibri"/>
      <family val="2"/>
      <scheme val="minor"/>
    </font>
    <font>
      <sz val="9"/>
      <color theme="1"/>
      <name val="Calibri"/>
      <family val="2"/>
      <scheme val="minor"/>
    </font>
    <font>
      <sz val="11"/>
      <color rgb="FF000000"/>
      <name val="Calibri"/>
      <family val="2"/>
    </font>
    <font>
      <sz val="11"/>
      <color rgb="FF1F497D"/>
      <name val="Calibri"/>
      <family val="2"/>
      <scheme val="minor"/>
    </font>
    <font>
      <b/>
      <sz val="12"/>
      <color theme="1"/>
      <name val="Calibri"/>
      <family val="2"/>
      <scheme val="minor"/>
    </font>
    <font>
      <b/>
      <sz val="10"/>
      <color indexed="8"/>
      <name val="Tahoma"/>
      <family val="2"/>
    </font>
    <font>
      <sz val="10"/>
      <color indexed="8"/>
      <name val="Tahoma"/>
      <family val="2"/>
    </font>
    <font>
      <b/>
      <i/>
      <sz val="11"/>
      <color theme="1"/>
      <name val="Calibri"/>
      <family val="2"/>
      <scheme val="minor"/>
    </font>
    <font>
      <i/>
      <sz val="11"/>
      <name val="Calibri"/>
      <family val="2"/>
      <scheme val="minor"/>
    </font>
    <font>
      <b/>
      <sz val="11"/>
      <color rgb="FF000000"/>
      <name val="Calibri"/>
      <family val="2"/>
      <scheme val="minor"/>
    </font>
    <font>
      <b/>
      <i/>
      <sz val="11"/>
      <color rgb="FF000000"/>
      <name val="Calibri"/>
      <family val="2"/>
      <scheme val="minor"/>
    </font>
    <font>
      <sz val="11"/>
      <color rgb="FF006100"/>
      <name val="Calibri"/>
      <family val="2"/>
      <scheme val="minor"/>
    </font>
    <font>
      <sz val="9.9"/>
      <color theme="1"/>
      <name val="Calibri"/>
      <family val="2"/>
      <scheme val="minor"/>
    </font>
    <font>
      <sz val="10"/>
      <color rgb="FF000000"/>
      <name val="Times New Roman"/>
      <family val="1"/>
    </font>
    <font>
      <sz val="12"/>
      <color rgb="FF222222"/>
      <name val="Arial"/>
      <family val="2"/>
    </font>
    <font>
      <sz val="9"/>
      <color indexed="8"/>
      <name val="Calibri"/>
      <family val="2"/>
    </font>
    <font>
      <sz val="11"/>
      <color rgb="FF6A6A6A"/>
      <name val="Calibri"/>
      <family val="2"/>
      <scheme val="minor"/>
    </font>
    <font>
      <sz val="11"/>
      <color rgb="FFFF0000"/>
      <name val="Calibri"/>
      <scheme val="minor"/>
    </font>
    <font>
      <sz val="11"/>
      <color rgb="FF030303"/>
      <name val="Calibri"/>
      <family val="2"/>
      <scheme val="minor"/>
    </font>
    <font>
      <sz val="11"/>
      <color rgb="FF000000"/>
      <name val="Calibri"/>
      <scheme val="minor"/>
    </font>
    <font>
      <u/>
      <sz val="11"/>
      <color theme="1"/>
      <name val="Calibri"/>
      <family val="2"/>
      <scheme val="minor"/>
    </font>
    <font>
      <b/>
      <sz val="9"/>
      <name val="Calibri"/>
      <family val="2"/>
      <scheme val="minor"/>
    </font>
    <font>
      <sz val="9"/>
      <name val="Calibri"/>
      <family val="2"/>
    </font>
    <font>
      <b/>
      <sz val="11"/>
      <color rgb="FFFFFFFF"/>
      <name val="Calibri"/>
      <family val="2"/>
      <scheme val="minor"/>
    </font>
    <font>
      <sz val="11"/>
      <color rgb="FFFFFFFF"/>
      <name val="Calibri"/>
      <family val="2"/>
      <scheme val="minor"/>
    </font>
    <font>
      <sz val="9"/>
      <color theme="1"/>
      <name val="Segoe UI"/>
      <family val="2"/>
    </font>
    <font>
      <sz val="8"/>
      <color rgb="FF000000"/>
      <name val="Arial"/>
      <family val="2"/>
    </font>
    <font>
      <sz val="10"/>
      <color theme="1"/>
      <name val="Calibri"/>
      <family val="2"/>
      <scheme val="minor"/>
    </font>
    <font>
      <sz val="10"/>
      <color rgb="FF403F42"/>
      <name val="Calibri"/>
      <family val="2"/>
      <scheme val="minor"/>
    </font>
    <font>
      <sz val="10"/>
      <color rgb="FF222A35"/>
      <name val="Calibri"/>
      <family val="2"/>
      <scheme val="minor"/>
    </font>
  </fonts>
  <fills count="30">
    <fill>
      <patternFill patternType="none"/>
    </fill>
    <fill>
      <patternFill patternType="gray125"/>
    </fill>
    <fill>
      <patternFill patternType="solid">
        <fgColor rgb="FFFFEB9C"/>
      </patternFill>
    </fill>
    <fill>
      <patternFill patternType="solid">
        <fgColor theme="8" tint="0.39997558519241921"/>
        <bgColor indexed="65"/>
      </patternFill>
    </fill>
    <fill>
      <patternFill patternType="solid">
        <fgColor rgb="FFFFFF0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theme="0" tint="-0.14999847407452621"/>
      </patternFill>
    </fill>
    <fill>
      <patternFill patternType="solid">
        <fgColor theme="2" tint="-9.9978637043366805E-2"/>
        <bgColor indexed="64"/>
      </patternFill>
    </fill>
    <fill>
      <patternFill patternType="solid">
        <fgColor rgb="FFD9D9D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theme="0" tint="-0.14999847407452621"/>
      </patternFill>
    </fill>
    <fill>
      <patternFill patternType="solid">
        <fgColor theme="0" tint="-0.14996795556505021"/>
        <bgColor indexed="64"/>
      </patternFill>
    </fill>
    <fill>
      <patternFill patternType="solid">
        <fgColor rgb="FF99CC00"/>
        <bgColor rgb="FF000000"/>
      </patternFill>
    </fill>
    <fill>
      <patternFill patternType="solid">
        <fgColor rgb="FF99CC00"/>
        <bgColor rgb="FFC0C0C0"/>
      </patternFill>
    </fill>
    <fill>
      <patternFill patternType="solid">
        <fgColor rgb="FFFFFFFF"/>
        <bgColor rgb="FF000000"/>
      </patternFill>
    </fill>
    <fill>
      <patternFill patternType="solid">
        <fgColor rgb="FFC6EFCE"/>
      </patternFill>
    </fill>
    <fill>
      <patternFill patternType="solid">
        <fgColor indexed="9"/>
        <bgColor auto="1"/>
      </patternFill>
    </fill>
    <fill>
      <patternFill patternType="solid">
        <fgColor rgb="FF92D050"/>
        <bgColor indexed="64"/>
      </patternFill>
    </fill>
    <fill>
      <patternFill patternType="solid">
        <fgColor theme="1"/>
        <bgColor indexed="64"/>
      </patternFill>
    </fill>
    <fill>
      <patternFill patternType="solid">
        <fgColor theme="2" tint="-9.9978637043366805E-2"/>
        <bgColor theme="0" tint="-0.14999847407452621"/>
      </patternFill>
    </fill>
    <fill>
      <patternFill patternType="solid">
        <fgColor theme="0" tint="-0.249977111117893"/>
        <bgColor indexed="64"/>
      </patternFill>
    </fill>
    <fill>
      <patternFill patternType="solid">
        <fgColor theme="9"/>
        <bgColor indexed="64"/>
      </patternFill>
    </fill>
    <fill>
      <patternFill patternType="solid">
        <fgColor theme="9"/>
        <bgColor theme="0" tint="-0.14999847407452621"/>
      </patternFill>
    </fill>
  </fills>
  <borders count="87">
    <border>
      <left/>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medium">
        <color auto="1"/>
      </left>
      <right/>
      <top/>
      <bottom/>
      <diagonal/>
    </border>
    <border>
      <left style="medium">
        <color rgb="FF000000"/>
      </left>
      <right style="medium">
        <color rgb="FF000000"/>
      </right>
      <top style="medium">
        <color rgb="FF000000"/>
      </top>
      <bottom style="medium">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style="thin">
        <color indexed="64"/>
      </bottom>
      <diagonal/>
    </border>
    <border>
      <left/>
      <right/>
      <top/>
      <bottom style="thin">
        <color auto="1"/>
      </bottom>
      <diagonal/>
    </border>
    <border>
      <left style="thin">
        <color indexed="64"/>
      </left>
      <right style="thin">
        <color indexed="64"/>
      </right>
      <top style="thin">
        <color theme="1"/>
      </top>
      <bottom style="thin">
        <color indexed="64"/>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
      <left style="thin">
        <color theme="1"/>
      </left>
      <right style="thin">
        <color theme="0" tint="-0.499984740745262"/>
      </right>
      <top style="thin">
        <color theme="0" tint="-0.499984740745262"/>
      </top>
      <bottom style="thin">
        <color theme="0" tint="-0.499984740745262"/>
      </bottom>
      <diagonal/>
    </border>
    <border>
      <left style="thin">
        <color theme="1"/>
      </left>
      <right style="thin">
        <color theme="0" tint="-0.499984740745262"/>
      </right>
      <top style="thin">
        <color theme="0" tint="-0.499984740745262"/>
      </top>
      <bottom style="thin">
        <color theme="1"/>
      </bottom>
      <diagonal/>
    </border>
    <border>
      <left/>
      <right style="thin">
        <color theme="0" tint="-0.499984740745262"/>
      </right>
      <top style="thin">
        <color theme="0" tint="-0.499984740745262"/>
      </top>
      <bottom/>
      <diagonal/>
    </border>
    <border>
      <left style="thin">
        <color auto="1"/>
      </left>
      <right style="thin">
        <color theme="0" tint="-0.499984740745262"/>
      </right>
      <top style="thin">
        <color theme="1"/>
      </top>
      <bottom style="thin">
        <color theme="0" tint="-0.499984740745262"/>
      </bottom>
      <diagonal/>
    </border>
    <border>
      <left/>
      <right style="thin">
        <color theme="0" tint="-0.499984740745262"/>
      </right>
      <top/>
      <bottom/>
      <diagonal/>
    </border>
    <border>
      <left style="thin">
        <color theme="1"/>
      </left>
      <right style="thin">
        <color theme="0" tint="-0.499984740745262"/>
      </right>
      <top style="thin">
        <color theme="0" tint="-0.499984740745262"/>
      </top>
      <bottom/>
      <diagonal/>
    </border>
    <border>
      <left/>
      <right/>
      <top style="thin">
        <color theme="1"/>
      </top>
      <bottom/>
      <diagonal/>
    </border>
    <border>
      <left/>
      <right/>
      <top/>
      <bottom style="thin">
        <color theme="1"/>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auto="1"/>
      </right>
      <top style="thin">
        <color theme="1"/>
      </top>
      <bottom/>
      <diagonal/>
    </border>
    <border>
      <left/>
      <right style="thin">
        <color auto="1"/>
      </right>
      <top/>
      <bottom/>
      <diagonal/>
    </border>
    <border>
      <left/>
      <right/>
      <top style="thin">
        <color rgb="FF000000"/>
      </top>
      <bottom/>
      <diagonal/>
    </border>
    <border>
      <left style="thin">
        <color theme="1"/>
      </left>
      <right style="thin">
        <color theme="1"/>
      </right>
      <top style="medium">
        <color theme="1"/>
      </top>
      <bottom/>
      <diagonal/>
    </border>
    <border>
      <left/>
      <right style="thin">
        <color theme="1"/>
      </right>
      <top style="medium">
        <color theme="1"/>
      </top>
      <bottom style="medium">
        <color theme="1"/>
      </bottom>
      <diagonal/>
    </border>
    <border>
      <left style="thin">
        <color theme="1"/>
      </left>
      <right style="thin">
        <color indexed="64"/>
      </right>
      <top/>
      <bottom/>
      <diagonal/>
    </border>
    <border>
      <left style="thin">
        <color indexed="64"/>
      </left>
      <right/>
      <top/>
      <bottom/>
      <diagonal/>
    </border>
    <border>
      <left style="thin">
        <color theme="1"/>
      </left>
      <right/>
      <top style="medium">
        <color theme="1"/>
      </top>
      <bottom/>
      <diagonal/>
    </border>
    <border>
      <left style="thin">
        <color theme="1"/>
      </left>
      <right/>
      <top style="medium">
        <color theme="1"/>
      </top>
      <bottom style="thin">
        <color theme="1"/>
      </bottom>
      <diagonal/>
    </border>
    <border>
      <left style="thin">
        <color theme="1"/>
      </left>
      <right/>
      <top/>
      <bottom/>
      <diagonal/>
    </border>
    <border>
      <left style="thin">
        <color theme="1"/>
      </left>
      <right/>
      <top/>
      <bottom style="thin">
        <color theme="1"/>
      </bottom>
      <diagonal/>
    </border>
    <border>
      <left style="thin">
        <color indexed="64"/>
      </left>
      <right style="thin">
        <color indexed="64"/>
      </right>
      <top/>
      <bottom/>
      <diagonal/>
    </border>
    <border>
      <left/>
      <right style="thin">
        <color rgb="FF000000"/>
      </right>
      <top/>
      <bottom/>
      <diagonal/>
    </border>
    <border>
      <left style="thin">
        <color theme="1"/>
      </left>
      <right/>
      <top style="thin">
        <color theme="1"/>
      </top>
      <bottom style="thin">
        <color indexed="64"/>
      </bottom>
      <diagonal/>
    </border>
    <border>
      <left style="thin">
        <color auto="1"/>
      </left>
      <right/>
      <top style="thin">
        <color auto="1"/>
      </top>
      <bottom/>
      <diagonal/>
    </border>
    <border>
      <left style="thin">
        <color auto="1"/>
      </left>
      <right/>
      <top style="medium">
        <color theme="1"/>
      </top>
      <bottom/>
      <diagonal/>
    </border>
    <border>
      <left style="thin">
        <color theme="1"/>
      </left>
      <right style="thin">
        <color theme="1"/>
      </right>
      <top style="medium">
        <color theme="1"/>
      </top>
      <bottom style="thin">
        <color indexed="6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theme="1"/>
      </top>
      <bottom/>
      <diagonal/>
    </border>
    <border>
      <left style="thin">
        <color theme="1"/>
      </left>
      <right style="thin">
        <color theme="1"/>
      </right>
      <top style="thin">
        <color indexed="64"/>
      </top>
      <bottom style="thin">
        <color indexed="64"/>
      </bottom>
      <diagonal/>
    </border>
    <border>
      <left style="thin">
        <color theme="1"/>
      </left>
      <right style="thin">
        <color theme="1"/>
      </right>
      <top/>
      <bottom style="thin">
        <color indexed="64"/>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indexed="64"/>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auto="1"/>
      </bottom>
      <diagonal/>
    </border>
    <border>
      <left style="thin">
        <color auto="1"/>
      </left>
      <right/>
      <top style="thin">
        <color auto="1"/>
      </top>
      <bottom style="thin">
        <color auto="1"/>
      </bottom>
      <diagonal/>
    </border>
    <border>
      <left style="medium">
        <color indexed="64"/>
      </left>
      <right/>
      <top style="thin">
        <color theme="1"/>
      </top>
      <bottom style="thin">
        <color theme="1"/>
      </bottom>
      <diagonal/>
    </border>
    <border>
      <left style="medium">
        <color rgb="FF000000"/>
      </left>
      <right style="medium">
        <color rgb="FF000000"/>
      </right>
      <top style="medium">
        <color rgb="FF000000"/>
      </top>
      <bottom style="medium">
        <color indexed="64"/>
      </bottom>
      <diagonal/>
    </border>
    <border>
      <left style="thin">
        <color auto="1"/>
      </left>
      <right style="thin">
        <color auto="1"/>
      </right>
      <top style="thin">
        <color auto="1"/>
      </top>
      <bottom/>
      <diagonal/>
    </border>
    <border>
      <left/>
      <right style="medium">
        <color indexed="64"/>
      </right>
      <top style="thin">
        <color indexed="64"/>
      </top>
      <bottom style="thin">
        <color indexed="64"/>
      </bottom>
      <diagonal/>
    </border>
    <border>
      <left style="thin">
        <color indexed="64"/>
      </left>
      <right style="thin">
        <color indexed="10"/>
      </right>
      <top style="medium">
        <color indexed="64"/>
      </top>
      <bottom style="thin">
        <color indexed="64"/>
      </bottom>
      <diagonal/>
    </border>
    <border>
      <left style="thin">
        <color auto="1"/>
      </left>
      <right style="thin">
        <color indexed="10"/>
      </right>
      <top/>
      <bottom style="thin">
        <color indexed="64"/>
      </bottom>
      <diagonal/>
    </border>
    <border>
      <left style="thin">
        <color indexed="8"/>
      </left>
      <right style="thin">
        <color indexed="20"/>
      </right>
      <top style="thin">
        <color indexed="20"/>
      </top>
      <bottom style="thin">
        <color indexed="20"/>
      </bottom>
      <diagonal/>
    </border>
    <border>
      <left style="medium">
        <color indexed="64"/>
      </left>
      <right/>
      <top/>
      <bottom style="thin">
        <color theme="1"/>
      </bottom>
      <diagonal/>
    </border>
    <border>
      <left style="thin">
        <color theme="1"/>
      </left>
      <right style="thin">
        <color theme="1"/>
      </right>
      <top style="medium">
        <color theme="1"/>
      </top>
      <bottom style="thin">
        <color theme="4" tint="0.39997558519241921"/>
      </bottom>
      <diagonal/>
    </border>
    <border>
      <left style="thin">
        <color indexed="64"/>
      </left>
      <right/>
      <top/>
      <bottom style="thin">
        <color auto="1"/>
      </bottom>
      <diagonal/>
    </border>
    <border>
      <left/>
      <right style="thin">
        <color indexed="64"/>
      </right>
      <top/>
      <bottom style="thin">
        <color auto="1"/>
      </bottom>
      <diagonal/>
    </border>
    <border>
      <left style="thin">
        <color auto="1"/>
      </left>
      <right style="thin">
        <color auto="1"/>
      </right>
      <top/>
      <bottom style="thin">
        <color auto="1"/>
      </bottom>
      <diagonal/>
    </border>
  </borders>
  <cellStyleXfs count="7">
    <xf numFmtId="0" fontId="0" fillId="0" borderId="0"/>
    <xf numFmtId="44" fontId="2" fillId="0" borderId="0" applyFont="0" applyFill="0" applyBorder="0" applyAlignment="0" applyProtection="0"/>
    <xf numFmtId="0" fontId="3" fillId="2" borderId="0" applyNumberFormat="0" applyBorder="0" applyAlignment="0" applyProtection="0"/>
    <xf numFmtId="0" fontId="7" fillId="3" borderId="0" applyNumberFormat="0" applyBorder="0" applyAlignment="0" applyProtection="0"/>
    <xf numFmtId="0" fontId="8" fillId="0" borderId="0"/>
    <xf numFmtId="0" fontId="15" fillId="0" borderId="0" applyNumberFormat="0" applyFill="0" applyBorder="0" applyAlignment="0" applyProtection="0"/>
    <xf numFmtId="0" fontId="41" fillId="22" borderId="0" applyNumberFormat="0" applyBorder="0" applyAlignment="0" applyProtection="0"/>
  </cellStyleXfs>
  <cellXfs count="811">
    <xf numFmtId="0" fontId="0" fillId="0" borderId="0" xfId="0"/>
    <xf numFmtId="0" fontId="0" fillId="0" borderId="0" xfId="0" applyFont="1" applyFill="1"/>
    <xf numFmtId="0" fontId="0" fillId="0" borderId="0" xfId="0" applyFont="1"/>
    <xf numFmtId="0" fontId="0" fillId="0" borderId="0" xfId="0" applyFont="1" applyFill="1" applyAlignment="1">
      <alignment wrapText="1"/>
    </xf>
    <xf numFmtId="0" fontId="2" fillId="0" borderId="0" xfId="0" applyFont="1" applyFill="1"/>
    <xf numFmtId="0" fontId="2" fillId="0" borderId="0" xfId="0" applyFont="1" applyFill="1" applyAlignment="1">
      <alignment wrapText="1"/>
    </xf>
    <xf numFmtId="0" fontId="0" fillId="0" borderId="0" xfId="0" applyFont="1" applyFill="1" applyAlignment="1">
      <alignment horizontal="right"/>
    </xf>
    <xf numFmtId="0" fontId="5" fillId="0" borderId="0" xfId="0" applyFont="1" applyFill="1" applyAlignment="1">
      <alignment wrapText="1"/>
    </xf>
    <xf numFmtId="0" fontId="0" fillId="0" borderId="0" xfId="4" applyFont="1" applyFill="1" applyBorder="1" applyAlignment="1">
      <alignment horizontal="center" wrapText="1"/>
    </xf>
    <xf numFmtId="0" fontId="0" fillId="0" borderId="0" xfId="4" applyFont="1" applyFill="1" applyBorder="1"/>
    <xf numFmtId="0" fontId="0" fillId="0" borderId="0" xfId="4" applyFont="1" applyFill="1" applyBorder="1" applyAlignment="1">
      <alignment wrapText="1"/>
    </xf>
    <xf numFmtId="0" fontId="5" fillId="0" borderId="0" xfId="0" applyFont="1" applyFill="1"/>
    <xf numFmtId="0" fontId="0" fillId="0" borderId="0" xfId="0" applyNumberFormat="1" applyFont="1" applyFill="1"/>
    <xf numFmtId="0" fontId="0" fillId="0" borderId="0" xfId="0" applyFont="1" applyFill="1" applyAlignment="1">
      <alignment vertical="center" wrapText="1"/>
    </xf>
    <xf numFmtId="0" fontId="2" fillId="0" borderId="0" xfId="0" applyFont="1" applyFill="1" applyAlignment="1">
      <alignment horizontal="right"/>
    </xf>
    <xf numFmtId="44" fontId="5" fillId="0" borderId="0" xfId="1" applyFont="1" applyFill="1" applyAlignment="1">
      <alignment horizontal="right"/>
    </xf>
    <xf numFmtId="44" fontId="0" fillId="0" borderId="0" xfId="1" applyFont="1" applyFill="1"/>
    <xf numFmtId="44" fontId="5" fillId="0" borderId="0" xfId="1" applyFont="1" applyFill="1" applyAlignment="1">
      <alignment wrapText="1"/>
    </xf>
    <xf numFmtId="0" fontId="0" fillId="0" borderId="0" xfId="0" applyFont="1" applyAlignment="1">
      <alignment horizontal="right"/>
    </xf>
    <xf numFmtId="44" fontId="2" fillId="0" borderId="0" xfId="1" applyFont="1" applyFill="1"/>
    <xf numFmtId="0" fontId="9" fillId="0" borderId="0" xfId="0" applyFont="1" applyFill="1" applyAlignment="1">
      <alignment wrapText="1"/>
    </xf>
    <xf numFmtId="0" fontId="0" fillId="0" borderId="0" xfId="0" applyFont="1" applyFill="1" applyAlignment="1">
      <alignment horizontal="right" wrapText="1"/>
    </xf>
    <xf numFmtId="0" fontId="9" fillId="0" borderId="0" xfId="0" applyFont="1" applyFill="1"/>
    <xf numFmtId="0" fontId="5" fillId="0" borderId="0" xfId="0" applyFont="1" applyFill="1" applyAlignment="1">
      <alignment horizontal="right"/>
    </xf>
    <xf numFmtId="3" fontId="0" fillId="0" borderId="0" xfId="0" applyNumberFormat="1" applyFont="1" applyFill="1"/>
    <xf numFmtId="3" fontId="0" fillId="0" borderId="0" xfId="0" applyNumberFormat="1" applyFont="1" applyFill="1" applyAlignment="1">
      <alignment wrapText="1"/>
    </xf>
    <xf numFmtId="3" fontId="2" fillId="0" borderId="0" xfId="0" applyNumberFormat="1" applyFont="1" applyFill="1" applyAlignment="1">
      <alignment wrapText="1"/>
    </xf>
    <xf numFmtId="3" fontId="0" fillId="0" borderId="0" xfId="0" applyNumberFormat="1" applyFont="1" applyFill="1" applyAlignment="1">
      <alignment horizontal="right"/>
    </xf>
    <xf numFmtId="3" fontId="2" fillId="0" borderId="0" xfId="0" applyNumberFormat="1" applyFont="1" applyFill="1"/>
    <xf numFmtId="2" fontId="0" fillId="0" borderId="0" xfId="0" applyNumberFormat="1" applyFont="1" applyFill="1" applyAlignment="1">
      <alignment wrapText="1"/>
    </xf>
    <xf numFmtId="2" fontId="2" fillId="0" borderId="0" xfId="0" applyNumberFormat="1" applyFont="1" applyFill="1" applyAlignment="1">
      <alignment wrapText="1"/>
    </xf>
    <xf numFmtId="0" fontId="2" fillId="0" borderId="0" xfId="0" applyFont="1" applyFill="1" applyAlignment="1">
      <alignment horizontal="right" wrapText="1"/>
    </xf>
    <xf numFmtId="0" fontId="0" fillId="0" borderId="0" xfId="0" applyFont="1" applyAlignment="1">
      <alignment wrapText="1"/>
    </xf>
    <xf numFmtId="0" fontId="0" fillId="0" borderId="0" xfId="0" applyFont="1" applyAlignment="1">
      <alignment vertical="center" wrapText="1"/>
    </xf>
    <xf numFmtId="0" fontId="4" fillId="5" borderId="4" xfId="0" applyFont="1" applyFill="1" applyBorder="1"/>
    <xf numFmtId="0" fontId="0" fillId="6" borderId="5" xfId="0" applyFont="1" applyFill="1" applyBorder="1"/>
    <xf numFmtId="0" fontId="0" fillId="0" borderId="5" xfId="0" applyFont="1" applyBorder="1"/>
    <xf numFmtId="0" fontId="0" fillId="0" borderId="0" xfId="0" applyFont="1" applyFill="1" applyAlignment="1"/>
    <xf numFmtId="0" fontId="0" fillId="0" borderId="0" xfId="0" applyFont="1" applyFill="1" applyAlignment="1">
      <alignment horizontal="center"/>
    </xf>
    <xf numFmtId="0" fontId="0" fillId="0" borderId="0" xfId="0" applyFont="1" applyFill="1" applyBorder="1"/>
    <xf numFmtId="0" fontId="0" fillId="0" borderId="0" xfId="0" applyFont="1" applyFill="1" applyBorder="1" applyAlignment="1">
      <alignment horizontal="left"/>
    </xf>
    <xf numFmtId="0" fontId="0" fillId="0" borderId="0" xfId="0" applyFont="1" applyFill="1" applyBorder="1" applyAlignment="1">
      <alignment vertical="top"/>
    </xf>
    <xf numFmtId="0" fontId="6" fillId="0" borderId="0" xfId="0" applyFont="1" applyFill="1" applyAlignment="1">
      <alignment vertical="center"/>
    </xf>
    <xf numFmtId="0" fontId="0" fillId="0" borderId="0" xfId="0" applyFill="1"/>
    <xf numFmtId="0" fontId="0" fillId="0" borderId="0" xfId="0" applyFont="1" applyFill="1" applyBorder="1" applyAlignment="1">
      <alignment horizontal="left" vertical="top"/>
    </xf>
    <xf numFmtId="0" fontId="0" fillId="0" borderId="0" xfId="0" applyAlignment="1">
      <alignment wrapText="1"/>
    </xf>
    <xf numFmtId="0" fontId="13" fillId="0" borderId="0" xfId="0" applyFont="1" applyFill="1" applyBorder="1" applyAlignment="1">
      <alignment horizontal="left" vertical="top"/>
    </xf>
    <xf numFmtId="0" fontId="0" fillId="0" borderId="0" xfId="0" applyFont="1" applyFill="1" applyAlignment="1">
      <alignment vertical="top"/>
    </xf>
    <xf numFmtId="14" fontId="0" fillId="0" borderId="0" xfId="0" applyNumberFormat="1" applyFont="1" applyFill="1"/>
    <xf numFmtId="0" fontId="0" fillId="0" borderId="0" xfId="0" applyFont="1" applyFill="1" applyBorder="1" applyAlignment="1">
      <alignment wrapText="1"/>
    </xf>
    <xf numFmtId="0" fontId="0"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164" fontId="0" fillId="0" borderId="0" xfId="0" applyNumberFormat="1" applyFont="1" applyFill="1" applyBorder="1" applyAlignment="1">
      <alignment wrapText="1"/>
    </xf>
    <xf numFmtId="0" fontId="0" fillId="0" borderId="0" xfId="0" applyFont="1" applyFill="1" applyAlignment="1">
      <alignment horizontal="left"/>
    </xf>
    <xf numFmtId="0" fontId="0" fillId="0" borderId="0" xfId="0" applyFont="1" applyAlignment="1">
      <alignment horizontal="left"/>
    </xf>
    <xf numFmtId="0" fontId="0" fillId="0" borderId="0" xfId="0" applyFont="1" applyAlignment="1">
      <alignment vertical="top"/>
    </xf>
    <xf numFmtId="0" fontId="0" fillId="6" borderId="12" xfId="0" applyFont="1" applyFill="1" applyBorder="1" applyAlignment="1">
      <alignment wrapText="1"/>
    </xf>
    <xf numFmtId="0" fontId="0" fillId="0" borderId="0" xfId="0" applyFont="1" applyBorder="1" applyAlignment="1">
      <alignment horizontal="left"/>
    </xf>
    <xf numFmtId="0" fontId="0" fillId="0" borderId="0" xfId="0" applyFont="1" applyAlignment="1">
      <alignment horizontal="right" wrapText="1"/>
    </xf>
    <xf numFmtId="0" fontId="17" fillId="0" borderId="15" xfId="0" applyFont="1" applyFill="1" applyBorder="1" applyAlignment="1">
      <alignment horizontal="left"/>
    </xf>
    <xf numFmtId="0" fontId="9" fillId="0" borderId="16" xfId="0" applyFont="1" applyFill="1" applyBorder="1" applyAlignment="1">
      <alignment horizontal="right"/>
    </xf>
    <xf numFmtId="0" fontId="17" fillId="0" borderId="16" xfId="0" applyFont="1" applyFill="1" applyBorder="1" applyAlignment="1">
      <alignment horizontal="right"/>
    </xf>
    <xf numFmtId="0" fontId="26" fillId="0" borderId="0" xfId="0" applyFont="1" applyFill="1" applyAlignment="1">
      <alignment horizontal="right"/>
    </xf>
    <xf numFmtId="0" fontId="26" fillId="0" borderId="0" xfId="0" applyFont="1" applyFill="1" applyBorder="1" applyAlignment="1">
      <alignment horizontal="left"/>
    </xf>
    <xf numFmtId="0" fontId="6" fillId="0" borderId="0" xfId="0" applyFont="1" applyFill="1" applyAlignment="1">
      <alignment horizontal="right"/>
    </xf>
    <xf numFmtId="0" fontId="6" fillId="0" borderId="0" xfId="0" applyFont="1" applyFill="1" applyBorder="1" applyAlignment="1">
      <alignment horizontal="left"/>
    </xf>
    <xf numFmtId="0" fontId="27" fillId="0" borderId="0" xfId="0" applyFont="1" applyFill="1" applyAlignment="1">
      <alignment horizontal="right"/>
    </xf>
    <xf numFmtId="0" fontId="21" fillId="0" borderId="0" xfId="0" applyFont="1" applyFill="1" applyAlignment="1">
      <alignment horizontal="right"/>
    </xf>
    <xf numFmtId="0" fontId="20" fillId="0" borderId="0" xfId="0" applyFont="1" applyFill="1" applyAlignment="1">
      <alignment horizontal="right"/>
    </xf>
    <xf numFmtId="0" fontId="19" fillId="0" borderId="0" xfId="0" applyFont="1" applyFill="1" applyAlignment="1">
      <alignment horizontal="right"/>
    </xf>
    <xf numFmtId="0" fontId="24" fillId="0" borderId="0" xfId="0" applyFont="1" applyFill="1" applyAlignment="1">
      <alignment horizontal="right"/>
    </xf>
    <xf numFmtId="0" fontId="28" fillId="0" borderId="0" xfId="0" applyFont="1" applyFill="1" applyAlignment="1">
      <alignment horizontal="right"/>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17" fillId="8" borderId="20" xfId="3" applyFont="1" applyFill="1" applyBorder="1" applyAlignment="1">
      <alignment horizontal="left" vertical="center" wrapText="1"/>
    </xf>
    <xf numFmtId="0" fontId="9" fillId="8" borderId="21" xfId="3" applyFont="1" applyFill="1" applyBorder="1" applyAlignment="1">
      <alignment horizontal="left" vertical="center" wrapText="1"/>
    </xf>
    <xf numFmtId="0" fontId="0" fillId="6" borderId="21" xfId="0" applyFont="1" applyFill="1" applyBorder="1" applyAlignment="1">
      <alignment horizontal="left" vertical="center" wrapText="1"/>
    </xf>
    <xf numFmtId="0" fontId="17" fillId="7" borderId="20" xfId="3" applyFont="1" applyFill="1" applyBorder="1" applyAlignment="1">
      <alignment horizontal="left" vertical="center" wrapText="1"/>
    </xf>
    <xf numFmtId="0" fontId="9" fillId="7" borderId="21" xfId="3" applyFont="1" applyFill="1" applyBorder="1" applyAlignment="1">
      <alignment horizontal="left" vertical="center" wrapText="1"/>
    </xf>
    <xf numFmtId="0" fontId="0" fillId="0" borderId="21" xfId="0" applyFont="1" applyBorder="1" applyAlignment="1">
      <alignment horizontal="left" vertical="center" wrapText="1"/>
    </xf>
    <xf numFmtId="0" fontId="4" fillId="5" borderId="22" xfId="0" applyFont="1" applyFill="1" applyBorder="1" applyAlignment="1">
      <alignment horizontal="left" vertical="center" wrapText="1"/>
    </xf>
    <xf numFmtId="0" fontId="0" fillId="0" borderId="24" xfId="0" applyFont="1" applyBorder="1" applyAlignment="1">
      <alignment horizontal="left" wrapText="1"/>
    </xf>
    <xf numFmtId="0" fontId="0" fillId="6" borderId="24" xfId="0" applyFont="1" applyFill="1" applyBorder="1" applyAlignment="1">
      <alignment horizontal="left" wrapText="1"/>
    </xf>
    <xf numFmtId="0" fontId="0" fillId="0" borderId="17" xfId="0" applyFont="1" applyFill="1" applyBorder="1" applyAlignment="1">
      <alignment horizontal="left" wrapText="1"/>
    </xf>
    <xf numFmtId="0" fontId="0" fillId="0" borderId="0" xfId="0" applyFont="1" applyFill="1" applyBorder="1" applyAlignment="1">
      <alignment horizontal="left" wrapText="1"/>
    </xf>
    <xf numFmtId="0" fontId="31" fillId="0" borderId="0" xfId="0" applyFont="1" applyFill="1" applyAlignment="1">
      <alignment wrapText="1"/>
    </xf>
    <xf numFmtId="0" fontId="0" fillId="0" borderId="0" xfId="0" applyFill="1" applyAlignment="1" applyProtection="1">
      <alignment wrapText="1"/>
    </xf>
    <xf numFmtId="0" fontId="6" fillId="0" borderId="25" xfId="0" applyFont="1" applyBorder="1" applyAlignment="1">
      <alignment horizontal="left" vertical="center" wrapText="1"/>
    </xf>
    <xf numFmtId="0" fontId="4" fillId="5" borderId="26" xfId="0" applyFont="1" applyFill="1" applyBorder="1" applyAlignment="1">
      <alignment horizontal="left" vertical="center" wrapText="1"/>
    </xf>
    <xf numFmtId="0" fontId="0" fillId="0" borderId="27" xfId="0" applyFont="1" applyBorder="1" applyAlignment="1">
      <alignment horizontal="left" vertical="center" wrapText="1"/>
    </xf>
    <xf numFmtId="0" fontId="0" fillId="6" borderId="27" xfId="0" applyFont="1" applyFill="1" applyBorder="1" applyAlignment="1">
      <alignment horizontal="left" vertical="center" wrapText="1"/>
    </xf>
    <xf numFmtId="0" fontId="0" fillId="0" borderId="28" xfId="0" applyFont="1" applyBorder="1" applyAlignment="1">
      <alignment horizontal="left" vertical="center" wrapText="1"/>
    </xf>
    <xf numFmtId="0" fontId="0" fillId="7" borderId="0" xfId="0" applyFont="1" applyFill="1" applyAlignment="1">
      <alignment wrapText="1"/>
    </xf>
    <xf numFmtId="0" fontId="4" fillId="5" borderId="27" xfId="0" applyFont="1" applyFill="1" applyBorder="1" applyAlignment="1">
      <alignment horizontal="left" vertical="center" wrapText="1"/>
    </xf>
    <xf numFmtId="0" fontId="4" fillId="5" borderId="21"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9" xfId="0" applyFont="1" applyBorder="1" applyAlignment="1">
      <alignment horizontal="left" vertical="center" wrapText="1"/>
    </xf>
    <xf numFmtId="0" fontId="4" fillId="5" borderId="30" xfId="0" applyFont="1" applyFill="1" applyBorder="1" applyAlignment="1">
      <alignment horizontal="left" vertical="center" wrapText="1"/>
    </xf>
    <xf numFmtId="0" fontId="0" fillId="0" borderId="31" xfId="0" applyFont="1" applyBorder="1" applyAlignment="1">
      <alignment horizontal="left" vertical="center" wrapText="1"/>
    </xf>
    <xf numFmtId="0" fontId="0" fillId="0" borderId="32"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4" fillId="5" borderId="21" xfId="0" applyFont="1" applyFill="1" applyBorder="1" applyAlignment="1">
      <alignment vertical="center" wrapText="1"/>
    </xf>
    <xf numFmtId="0" fontId="0" fillId="10" borderId="27" xfId="0" applyFont="1" applyFill="1" applyBorder="1" applyAlignment="1">
      <alignment horizontal="left" vertical="center" wrapText="1"/>
    </xf>
    <xf numFmtId="0" fontId="0" fillId="7" borderId="32" xfId="0" applyFont="1" applyFill="1" applyBorder="1" applyAlignment="1">
      <alignment horizontal="left" vertical="center" wrapText="1"/>
    </xf>
    <xf numFmtId="0" fontId="0" fillId="7" borderId="27" xfId="0" applyFont="1" applyFill="1" applyBorder="1" applyAlignment="1">
      <alignment horizontal="left" vertical="center" wrapText="1"/>
    </xf>
    <xf numFmtId="0" fontId="0" fillId="4" borderId="0" xfId="0" applyFont="1" applyFill="1"/>
    <xf numFmtId="0" fontId="0" fillId="0" borderId="0" xfId="0" applyFont="1" applyAlignment="1">
      <alignment vertical="center"/>
    </xf>
    <xf numFmtId="0" fontId="0" fillId="0" borderId="0" xfId="0" applyFont="1" applyFill="1" applyAlignment="1">
      <alignment vertical="center"/>
    </xf>
    <xf numFmtId="0" fontId="2" fillId="4" borderId="0" xfId="0" applyFont="1" applyFill="1"/>
    <xf numFmtId="0" fontId="0" fillId="4" borderId="0" xfId="0" applyFont="1" applyFill="1" applyAlignment="1">
      <alignment vertical="center"/>
    </xf>
    <xf numFmtId="0" fontId="29" fillId="0" borderId="0" xfId="0" applyFont="1" applyFill="1"/>
    <xf numFmtId="0" fontId="2" fillId="0" borderId="0" xfId="0" applyFont="1"/>
    <xf numFmtId="0" fontId="2" fillId="0" borderId="0" xfId="0" applyFont="1" applyAlignment="1">
      <alignment wrapText="1"/>
    </xf>
    <xf numFmtId="0" fontId="13" fillId="0" borderId="0" xfId="0" applyFont="1"/>
    <xf numFmtId="3" fontId="13" fillId="0" borderId="0" xfId="0" applyNumberFormat="1" applyFont="1"/>
    <xf numFmtId="0" fontId="32" fillId="0" borderId="35" xfId="0" applyFont="1" applyBorder="1" applyAlignment="1">
      <alignment vertical="center" wrapText="1"/>
    </xf>
    <xf numFmtId="0" fontId="32" fillId="12" borderId="36" xfId="0" applyFont="1" applyFill="1" applyBorder="1" applyAlignment="1">
      <alignment vertical="center" wrapText="1"/>
    </xf>
    <xf numFmtId="3" fontId="0" fillId="0" borderId="0" xfId="0" applyNumberFormat="1" applyFont="1"/>
    <xf numFmtId="0" fontId="32" fillId="0" borderId="36" xfId="0" applyFont="1" applyBorder="1" applyAlignment="1">
      <alignment vertical="center" wrapText="1"/>
    </xf>
    <xf numFmtId="3" fontId="29" fillId="0" borderId="0" xfId="0" applyNumberFormat="1" applyFont="1"/>
    <xf numFmtId="0" fontId="29" fillId="0" borderId="0" xfId="0" applyFont="1"/>
    <xf numFmtId="0" fontId="29" fillId="0" borderId="36" xfId="0" applyFont="1" applyBorder="1" applyAlignment="1">
      <alignment vertical="center" wrapText="1"/>
    </xf>
    <xf numFmtId="0" fontId="29" fillId="0" borderId="0" xfId="0" applyFont="1" applyAlignment="1">
      <alignment wrapText="1"/>
    </xf>
    <xf numFmtId="0" fontId="29" fillId="12" borderId="36" xfId="0" applyFont="1" applyFill="1" applyBorder="1" applyAlignment="1">
      <alignment vertical="center" wrapText="1"/>
    </xf>
    <xf numFmtId="0" fontId="29" fillId="0" borderId="0" xfId="0" applyFont="1" applyBorder="1" applyAlignment="1">
      <alignment vertical="center" wrapText="1"/>
    </xf>
    <xf numFmtId="0" fontId="0" fillId="0" borderId="0" xfId="0" applyFill="1" applyAlignment="1">
      <alignment vertical="center"/>
    </xf>
    <xf numFmtId="0" fontId="0" fillId="0" borderId="0" xfId="0" applyAlignment="1">
      <alignment vertical="center"/>
    </xf>
    <xf numFmtId="0" fontId="6" fillId="0" borderId="0" xfId="0" applyFont="1" applyAlignment="1">
      <alignment vertical="center"/>
    </xf>
    <xf numFmtId="0" fontId="14" fillId="0" borderId="0" xfId="0" applyFont="1"/>
    <xf numFmtId="14" fontId="0" fillId="0" borderId="0" xfId="0" applyNumberFormat="1" applyAlignment="1">
      <alignment wrapText="1"/>
    </xf>
    <xf numFmtId="0" fontId="14" fillId="0" borderId="0" xfId="0" applyFont="1" applyAlignment="1">
      <alignment vertical="center" wrapText="1"/>
    </xf>
    <xf numFmtId="0" fontId="33" fillId="0" borderId="0" xfId="0" applyFont="1" applyAlignment="1">
      <alignment vertical="center"/>
    </xf>
    <xf numFmtId="0" fontId="0" fillId="0" borderId="0" xfId="0" applyFill="1" applyAlignment="1">
      <alignment vertical="center" wrapText="1"/>
    </xf>
    <xf numFmtId="0" fontId="0" fillId="0" borderId="0" xfId="0" applyAlignment="1">
      <alignment vertical="top"/>
    </xf>
    <xf numFmtId="0" fontId="9" fillId="0" borderId="0" xfId="0" applyFont="1" applyAlignment="1">
      <alignment vertical="top"/>
    </xf>
    <xf numFmtId="0" fontId="0" fillId="0" borderId="0" xfId="0"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7" fillId="0" borderId="0" xfId="0" applyFont="1" applyAlignment="1">
      <alignment vertical="top"/>
    </xf>
    <xf numFmtId="0" fontId="0" fillId="13" borderId="0" xfId="0" applyFill="1" applyAlignment="1">
      <alignment vertical="top"/>
    </xf>
    <xf numFmtId="0" fontId="0" fillId="0" borderId="0" xfId="0" applyNumberFormat="1" applyAlignment="1">
      <alignment vertical="top"/>
    </xf>
    <xf numFmtId="0" fontId="9" fillId="7" borderId="0" xfId="2" applyFont="1" applyFill="1" applyAlignment="1">
      <alignment vertical="top"/>
    </xf>
    <xf numFmtId="0" fontId="0" fillId="4" borderId="0" xfId="0" applyFill="1" applyAlignment="1">
      <alignment vertical="top"/>
    </xf>
    <xf numFmtId="0" fontId="9" fillId="8" borderId="0" xfId="2" applyFont="1" applyFill="1" applyAlignment="1">
      <alignment vertical="top"/>
    </xf>
    <xf numFmtId="0" fontId="5" fillId="0" borderId="0" xfId="0" applyFont="1" applyAlignment="1">
      <alignment vertical="top"/>
    </xf>
    <xf numFmtId="0" fontId="0" fillId="7" borderId="0" xfId="0" applyFill="1" applyAlignment="1">
      <alignment vertical="top" wrapText="1"/>
    </xf>
    <xf numFmtId="0" fontId="0" fillId="8" borderId="0" xfId="0" applyFill="1" applyAlignment="1">
      <alignment vertical="top"/>
    </xf>
    <xf numFmtId="0" fontId="0" fillId="14" borderId="0" xfId="0" applyFill="1" applyAlignment="1">
      <alignment vertical="top"/>
    </xf>
    <xf numFmtId="0" fontId="0" fillId="15" borderId="0" xfId="0" applyFill="1" applyAlignment="1">
      <alignment vertical="top"/>
    </xf>
    <xf numFmtId="0" fontId="0" fillId="0" borderId="0" xfId="0" applyFill="1" applyAlignment="1">
      <alignment vertical="top"/>
    </xf>
    <xf numFmtId="0" fontId="2" fillId="0" borderId="0" xfId="0" applyFont="1" applyAlignment="1">
      <alignment vertical="top" wrapText="1"/>
    </xf>
    <xf numFmtId="0" fontId="0" fillId="7" borderId="0" xfId="0" applyFill="1" applyAlignment="1">
      <alignment vertical="top"/>
    </xf>
    <xf numFmtId="0" fontId="0" fillId="16" borderId="0" xfId="0" applyFill="1" applyAlignment="1">
      <alignment vertical="top"/>
    </xf>
    <xf numFmtId="0" fontId="9" fillId="0" borderId="0" xfId="0" applyFont="1" applyFill="1" applyAlignment="1">
      <alignment vertical="top" wrapText="1"/>
    </xf>
    <xf numFmtId="0" fontId="0" fillId="15" borderId="0" xfId="0" applyFill="1" applyAlignment="1">
      <alignment vertical="top" wrapText="1"/>
    </xf>
    <xf numFmtId="0" fontId="0" fillId="7" borderId="0" xfId="0" applyFont="1" applyFill="1" applyAlignment="1">
      <alignment vertical="top" wrapText="1"/>
    </xf>
    <xf numFmtId="0" fontId="9" fillId="7" borderId="0" xfId="0" applyFont="1" applyFill="1" applyAlignment="1">
      <alignment vertical="top"/>
    </xf>
    <xf numFmtId="0" fontId="0" fillId="13" borderId="0" xfId="0" applyFill="1" applyAlignment="1">
      <alignment vertical="top" wrapText="1"/>
    </xf>
    <xf numFmtId="0" fontId="0" fillId="0" borderId="0" xfId="0" applyNumberFormat="1" applyFill="1" applyAlignment="1">
      <alignment vertical="top"/>
    </xf>
    <xf numFmtId="0" fontId="0" fillId="0" borderId="0" xfId="0" applyNumberFormat="1" applyFill="1" applyAlignment="1">
      <alignment vertical="top" wrapText="1"/>
    </xf>
    <xf numFmtId="0" fontId="4" fillId="5" borderId="4" xfId="0" applyFont="1" applyFill="1" applyBorder="1" applyAlignment="1">
      <alignment vertical="top" wrapText="1"/>
    </xf>
    <xf numFmtId="0" fontId="4" fillId="5" borderId="4" xfId="0" applyFont="1" applyFill="1" applyBorder="1" applyAlignment="1">
      <alignment vertical="top"/>
    </xf>
    <xf numFmtId="0" fontId="17" fillId="5" borderId="4" xfId="0" applyFont="1" applyFill="1" applyBorder="1" applyAlignment="1">
      <alignment vertical="top"/>
    </xf>
    <xf numFmtId="0" fontId="4" fillId="5" borderId="43" xfId="0" applyFont="1" applyFill="1" applyBorder="1" applyAlignment="1">
      <alignment vertical="top"/>
    </xf>
    <xf numFmtId="0" fontId="0" fillId="6" borderId="5" xfId="0" applyFont="1" applyFill="1" applyBorder="1" applyAlignment="1">
      <alignment vertical="top" wrapText="1"/>
    </xf>
    <xf numFmtId="0" fontId="0" fillId="6" borderId="5" xfId="0" applyFont="1" applyFill="1" applyBorder="1" applyAlignment="1">
      <alignment vertical="top"/>
    </xf>
    <xf numFmtId="0" fontId="0" fillId="17" borderId="5" xfId="0" applyFont="1" applyFill="1" applyBorder="1" applyAlignment="1">
      <alignment vertical="top" wrapText="1"/>
    </xf>
    <xf numFmtId="0" fontId="9" fillId="6" borderId="5" xfId="0" applyFont="1" applyFill="1" applyBorder="1" applyAlignment="1">
      <alignment vertical="top"/>
    </xf>
    <xf numFmtId="0" fontId="0" fillId="6" borderId="12" xfId="0" applyFont="1" applyFill="1" applyBorder="1" applyAlignment="1">
      <alignment vertical="top" wrapText="1"/>
    </xf>
    <xf numFmtId="0" fontId="0" fillId="6" borderId="5" xfId="0" applyFont="1" applyFill="1" applyBorder="1" applyAlignment="1">
      <alignment horizontal="right" vertical="top"/>
    </xf>
    <xf numFmtId="0" fontId="0" fillId="0" borderId="5" xfId="0" applyFont="1" applyBorder="1" applyAlignment="1">
      <alignment vertical="top" wrapText="1"/>
    </xf>
    <xf numFmtId="0" fontId="0" fillId="0" borderId="5" xfId="0" applyFont="1" applyBorder="1" applyAlignment="1">
      <alignment vertical="top"/>
    </xf>
    <xf numFmtId="0" fontId="0" fillId="13" borderId="5" xfId="0" applyFont="1" applyFill="1" applyBorder="1" applyAlignment="1">
      <alignment vertical="top"/>
    </xf>
    <xf numFmtId="0" fontId="9" fillId="0" borderId="5" xfId="0" applyFont="1" applyBorder="1" applyAlignment="1">
      <alignment vertical="top"/>
    </xf>
    <xf numFmtId="0" fontId="0" fillId="0" borderId="12" xfId="0" applyFont="1" applyBorder="1" applyAlignment="1">
      <alignment vertical="top" wrapText="1"/>
    </xf>
    <xf numFmtId="0" fontId="0" fillId="17" borderId="5" xfId="0" applyFont="1" applyFill="1" applyBorder="1" applyAlignment="1">
      <alignment vertical="top"/>
    </xf>
    <xf numFmtId="0" fontId="0" fillId="0" borderId="0" xfId="0" applyFont="1" applyFill="1" applyAlignment="1">
      <alignment vertical="top" wrapText="1"/>
    </xf>
    <xf numFmtId="0" fontId="2" fillId="0" borderId="0" xfId="0" applyFont="1" applyFill="1" applyAlignment="1">
      <alignment vertical="top" wrapText="1"/>
    </xf>
    <xf numFmtId="0" fontId="7" fillId="0" borderId="0" xfId="0" applyFont="1" applyFill="1" applyAlignment="1">
      <alignment vertical="top"/>
    </xf>
    <xf numFmtId="0" fontId="2" fillId="0" borderId="0" xfId="0" applyFont="1" applyFill="1" applyAlignment="1">
      <alignment vertical="top"/>
    </xf>
    <xf numFmtId="0" fontId="9" fillId="8" borderId="0" xfId="2" applyFont="1" applyFill="1" applyAlignment="1">
      <alignment vertical="top" wrapText="1"/>
    </xf>
    <xf numFmtId="0" fontId="10" fillId="0" borderId="0" xfId="0" applyFont="1" applyAlignment="1">
      <alignment vertical="top"/>
    </xf>
    <xf numFmtId="0" fontId="0" fillId="8" borderId="0" xfId="0" applyFont="1" applyFill="1" applyAlignment="1">
      <alignment vertical="top" wrapText="1"/>
    </xf>
    <xf numFmtId="0" fontId="9" fillId="0" borderId="0" xfId="2" applyFont="1" applyFill="1" applyAlignment="1">
      <alignment vertical="top" wrapText="1"/>
    </xf>
    <xf numFmtId="49" fontId="0" fillId="0" borderId="0" xfId="0" applyNumberFormat="1" applyAlignment="1">
      <alignment wrapText="1"/>
    </xf>
    <xf numFmtId="0" fontId="0" fillId="0" borderId="0" xfId="0" applyFont="1" applyBorder="1" applyAlignment="1">
      <alignment wrapText="1"/>
    </xf>
    <xf numFmtId="0" fontId="0" fillId="0" borderId="0" xfId="0" applyFont="1" applyBorder="1" applyAlignment="1">
      <alignment horizontal="left" vertical="center" wrapText="1"/>
    </xf>
    <xf numFmtId="0" fontId="0" fillId="0" borderId="33" xfId="0" applyFont="1" applyFill="1" applyBorder="1" applyAlignment="1">
      <alignment wrapText="1"/>
    </xf>
    <xf numFmtId="0" fontId="0" fillId="0" borderId="0" xfId="0" applyFont="1" applyFill="1" applyBorder="1" applyAlignment="1">
      <alignment vertical="center"/>
    </xf>
    <xf numFmtId="0" fontId="0" fillId="0" borderId="0" xfId="0" applyFont="1" applyAlignment="1">
      <alignment horizontal="left" vertical="center"/>
    </xf>
    <xf numFmtId="0" fontId="2" fillId="0" borderId="0" xfId="0" applyFont="1" applyFill="1" applyAlignment="1"/>
    <xf numFmtId="0" fontId="4" fillId="5" borderId="44" xfId="0" applyFont="1" applyFill="1" applyBorder="1" applyAlignment="1">
      <alignment wrapText="1"/>
    </xf>
    <xf numFmtId="0" fontId="0" fillId="6" borderId="14" xfId="0" applyFont="1" applyFill="1" applyBorder="1" applyAlignment="1">
      <alignment vertical="center" wrapText="1"/>
    </xf>
    <xf numFmtId="0" fontId="0" fillId="0" borderId="0" xfId="0" applyFill="1" applyAlignment="1">
      <alignment horizontal="right"/>
    </xf>
    <xf numFmtId="0" fontId="0" fillId="0" borderId="14" xfId="0" applyFont="1" applyBorder="1" applyAlignment="1">
      <alignment vertical="center" wrapText="1"/>
    </xf>
    <xf numFmtId="0" fontId="0" fillId="0" borderId="41" xfId="0" applyFill="1" applyBorder="1" applyAlignment="1">
      <alignment horizontal="right"/>
    </xf>
    <xf numFmtId="0" fontId="0" fillId="0" borderId="46" xfId="0" applyFill="1" applyBorder="1"/>
    <xf numFmtId="0" fontId="4" fillId="5" borderId="47" xfId="0" applyFont="1" applyFill="1" applyBorder="1"/>
    <xf numFmtId="0" fontId="4" fillId="5" borderId="47" xfId="0" applyFont="1" applyFill="1" applyBorder="1" applyAlignment="1">
      <alignment horizontal="left" vertical="center"/>
    </xf>
    <xf numFmtId="0" fontId="4" fillId="5" borderId="47" xfId="0" applyFont="1" applyFill="1" applyBorder="1" applyAlignment="1">
      <alignment horizontal="left"/>
    </xf>
    <xf numFmtId="0" fontId="4" fillId="5" borderId="43" xfId="0" applyFont="1" applyFill="1" applyBorder="1"/>
    <xf numFmtId="14" fontId="0" fillId="0" borderId="0" xfId="0" applyNumberFormat="1"/>
    <xf numFmtId="14" fontId="0" fillId="0" borderId="0" xfId="0" applyNumberFormat="1" applyFill="1"/>
    <xf numFmtId="0" fontId="0" fillId="0" borderId="5" xfId="0" applyFont="1" applyFill="1" applyBorder="1" applyAlignment="1">
      <alignment wrapText="1"/>
    </xf>
    <xf numFmtId="0" fontId="0" fillId="0" borderId="0" xfId="0" applyFill="1" applyAlignment="1"/>
    <xf numFmtId="0" fontId="13" fillId="12" borderId="36" xfId="0" applyFont="1" applyFill="1" applyBorder="1" applyAlignment="1">
      <alignment vertical="center"/>
    </xf>
    <xf numFmtId="0" fontId="0" fillId="0" borderId="36" xfId="0" applyFont="1" applyBorder="1" applyAlignment="1">
      <alignment vertical="center"/>
    </xf>
    <xf numFmtId="0" fontId="0" fillId="0" borderId="0" xfId="0" applyNumberFormat="1" applyFont="1" applyFill="1" applyAlignment="1">
      <alignment wrapText="1"/>
    </xf>
    <xf numFmtId="0" fontId="0" fillId="12" borderId="36" xfId="0" applyFont="1" applyFill="1" applyBorder="1" applyAlignment="1">
      <alignment vertical="center"/>
    </xf>
    <xf numFmtId="0" fontId="0" fillId="0" borderId="36" xfId="0" applyFont="1" applyBorder="1"/>
    <xf numFmtId="0" fontId="0" fillId="7" borderId="0" xfId="0" applyFont="1" applyFill="1"/>
    <xf numFmtId="0" fontId="0" fillId="7" borderId="0" xfId="0" applyFill="1" applyAlignment="1">
      <alignment horizontal="right"/>
    </xf>
    <xf numFmtId="0" fontId="0" fillId="0" borderId="0" xfId="0" applyFont="1" applyFill="1" applyAlignment="1">
      <alignment horizontal="left" vertical="center"/>
    </xf>
    <xf numFmtId="1" fontId="0" fillId="18" borderId="0" xfId="0" applyNumberFormat="1" applyFont="1" applyFill="1"/>
    <xf numFmtId="1" fontId="0" fillId="0" borderId="0" xfId="0" applyNumberFormat="1" applyFont="1" applyFill="1"/>
    <xf numFmtId="0" fontId="0" fillId="6" borderId="48" xfId="0" applyFont="1" applyFill="1" applyBorder="1" applyAlignment="1">
      <alignment wrapText="1"/>
    </xf>
    <xf numFmtId="0" fontId="0" fillId="0" borderId="49" xfId="0" applyFont="1" applyBorder="1"/>
    <xf numFmtId="0" fontId="0" fillId="0" borderId="50" xfId="0" applyFont="1" applyBorder="1"/>
    <xf numFmtId="0" fontId="4" fillId="0" borderId="44" xfId="0" applyFont="1" applyFill="1" applyBorder="1" applyAlignment="1">
      <alignment wrapText="1"/>
    </xf>
    <xf numFmtId="0" fontId="4" fillId="0" borderId="4" xfId="0" applyFont="1" applyFill="1" applyBorder="1" applyAlignment="1">
      <alignment wrapText="1"/>
    </xf>
    <xf numFmtId="0" fontId="0" fillId="0" borderId="5" xfId="0" applyFont="1" applyFill="1" applyBorder="1" applyAlignment="1">
      <alignment horizontal="left" vertical="center" wrapText="1"/>
    </xf>
    <xf numFmtId="0" fontId="6" fillId="0" borderId="0" xfId="4" applyFont="1" applyAlignment="1">
      <alignment wrapText="1"/>
    </xf>
    <xf numFmtId="0" fontId="2" fillId="0" borderId="0" xfId="4" applyFont="1"/>
    <xf numFmtId="0" fontId="6" fillId="0" borderId="0" xfId="4" applyFont="1" applyFill="1" applyBorder="1" applyAlignment="1">
      <alignment horizontal="center"/>
    </xf>
    <xf numFmtId="0" fontId="6" fillId="0" borderId="0" xfId="4" applyFont="1" applyFill="1" applyBorder="1" applyAlignment="1">
      <alignment horizontal="center" vertical="center" wrapText="1"/>
    </xf>
    <xf numFmtId="0" fontId="2" fillId="0" borderId="51" xfId="4" applyFont="1" applyFill="1" applyBorder="1"/>
    <xf numFmtId="0" fontId="5" fillId="0" borderId="51" xfId="4" applyFont="1" applyFill="1" applyBorder="1"/>
    <xf numFmtId="0" fontId="5" fillId="0" borderId="0" xfId="4" applyFont="1"/>
    <xf numFmtId="0" fontId="2" fillId="0" borderId="15" xfId="4" applyFont="1" applyFill="1" applyBorder="1"/>
    <xf numFmtId="0" fontId="2" fillId="0" borderId="0" xfId="4" applyFont="1" applyAlignment="1">
      <alignment wrapText="1"/>
    </xf>
    <xf numFmtId="0" fontId="2" fillId="0" borderId="0" xfId="4" applyFont="1" applyFill="1" applyBorder="1"/>
    <xf numFmtId="0" fontId="13" fillId="0" borderId="0" xfId="0" applyFont="1" applyAlignment="1"/>
    <xf numFmtId="0" fontId="5" fillId="0" borderId="0" xfId="0" applyFont="1" applyAlignment="1"/>
    <xf numFmtId="0" fontId="39" fillId="0" borderId="0" xfId="0" applyFont="1" applyAlignment="1"/>
    <xf numFmtId="0" fontId="13" fillId="0" borderId="0" xfId="0" applyFont="1" applyAlignment="1">
      <alignment wrapText="1"/>
    </xf>
    <xf numFmtId="0" fontId="6" fillId="0" borderId="0" xfId="0" applyFont="1" applyAlignment="1">
      <alignment horizontal="center" vertical="center"/>
    </xf>
    <xf numFmtId="8" fontId="42" fillId="0" borderId="7" xfId="0" applyNumberFormat="1" applyFont="1" applyBorder="1" applyAlignment="1">
      <alignment horizontal="left"/>
    </xf>
    <xf numFmtId="0" fontId="29" fillId="0" borderId="0" xfId="0" applyFont="1" applyFill="1" applyAlignment="1">
      <alignment wrapText="1"/>
    </xf>
    <xf numFmtId="0" fontId="42" fillId="0" borderId="7" xfId="0" applyFont="1" applyBorder="1" applyAlignment="1">
      <alignment horizontal="left"/>
    </xf>
    <xf numFmtId="14" fontId="42" fillId="0" borderId="7" xfId="0" applyNumberFormat="1" applyFont="1" applyBorder="1" applyAlignment="1">
      <alignment horizontal="left"/>
    </xf>
    <xf numFmtId="0" fontId="14" fillId="0" borderId="0" xfId="0" applyFont="1" applyFill="1" applyBorder="1" applyAlignment="1">
      <alignment horizontal="left" vertical="top"/>
    </xf>
    <xf numFmtId="0" fontId="8" fillId="0" borderId="0" xfId="0" applyFont="1" applyFill="1" applyBorder="1"/>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43" fillId="0" borderId="0" xfId="0" applyFont="1" applyFill="1" applyBorder="1" applyAlignment="1">
      <alignment horizontal="left" vertical="top"/>
    </xf>
    <xf numFmtId="0" fontId="44" fillId="0" borderId="0" xfId="0" applyFont="1" applyFill="1" applyBorder="1" applyAlignment="1">
      <alignment wrapText="1"/>
    </xf>
    <xf numFmtId="0" fontId="8" fillId="0" borderId="0" xfId="0" applyFont="1" applyFill="1" applyBorder="1" applyAlignment="1">
      <alignment wrapText="1"/>
    </xf>
    <xf numFmtId="0" fontId="8" fillId="0" borderId="0" xfId="0" applyFont="1" applyFill="1" applyBorder="1" applyAlignment="1">
      <alignment horizontal="left"/>
    </xf>
    <xf numFmtId="14" fontId="8" fillId="0" borderId="0" xfId="0" applyNumberFormat="1" applyFont="1" applyFill="1" applyBorder="1" applyAlignment="1">
      <alignment horizontal="left"/>
    </xf>
    <xf numFmtId="8" fontId="8" fillId="0" borderId="0" xfId="0" applyNumberFormat="1" applyFont="1" applyFill="1" applyBorder="1" applyAlignment="1">
      <alignment horizontal="left"/>
    </xf>
    <xf numFmtId="0" fontId="0"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right" vertical="center"/>
    </xf>
    <xf numFmtId="0" fontId="0" fillId="0" borderId="0" xfId="0" applyFont="1" applyFill="1" applyAlignment="1">
      <alignment horizontal="right"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0" fillId="0" borderId="0" xfId="0" applyFont="1" applyFill="1" applyAlignment="1">
      <alignment horizontal="left" wrapText="1" indent="3"/>
    </xf>
    <xf numFmtId="0" fontId="4" fillId="0" borderId="4" xfId="0" applyFont="1" applyFill="1" applyBorder="1"/>
    <xf numFmtId="0" fontId="0" fillId="0" borderId="14" xfId="0" applyFont="1" applyFill="1" applyBorder="1" applyAlignment="1">
      <alignment vertical="center" wrapText="1"/>
    </xf>
    <xf numFmtId="0" fontId="0" fillId="0" borderId="5" xfId="0" applyFont="1" applyFill="1" applyBorder="1"/>
    <xf numFmtId="0" fontId="0" fillId="0" borderId="45" xfId="0" applyFill="1" applyBorder="1" applyAlignment="1">
      <alignment horizontal="right"/>
    </xf>
    <xf numFmtId="0" fontId="0" fillId="0" borderId="0" xfId="0" applyFont="1" applyFill="1" applyAlignment="1">
      <alignment horizontal="center" vertical="center"/>
    </xf>
    <xf numFmtId="0" fontId="8" fillId="0" borderId="57" xfId="0" applyFont="1" applyBorder="1" applyAlignment="1">
      <alignment horizontal="left" wrapText="1"/>
    </xf>
    <xf numFmtId="0" fontId="8" fillId="0" borderId="58" xfId="0" applyFont="1" applyBorder="1" applyAlignment="1">
      <alignment wrapText="1"/>
    </xf>
    <xf numFmtId="0" fontId="8" fillId="0" borderId="58" xfId="0" applyFont="1" applyBorder="1" applyAlignment="1">
      <alignment horizontal="center"/>
    </xf>
    <xf numFmtId="0" fontId="8" fillId="0" borderId="58" xfId="0" applyFont="1" applyFill="1" applyBorder="1" applyAlignment="1">
      <alignment wrapText="1"/>
    </xf>
    <xf numFmtId="0" fontId="8" fillId="0" borderId="58" xfId="0" applyFont="1" applyFill="1" applyBorder="1" applyAlignment="1"/>
    <xf numFmtId="14" fontId="8" fillId="0" borderId="58" xfId="0" applyNumberFormat="1" applyFont="1" applyFill="1" applyBorder="1" applyAlignment="1">
      <alignment horizontal="right"/>
    </xf>
    <xf numFmtId="0" fontId="0" fillId="0" borderId="59" xfId="0" applyFont="1" applyFill="1" applyBorder="1" applyAlignment="1">
      <alignment horizontal="center"/>
    </xf>
    <xf numFmtId="0" fontId="0" fillId="0" borderId="60" xfId="0" applyFont="1" applyFill="1" applyBorder="1" applyAlignment="1">
      <alignment horizontal="center"/>
    </xf>
    <xf numFmtId="0" fontId="0" fillId="0" borderId="61" xfId="0" applyFont="1" applyFill="1" applyBorder="1" applyAlignment="1">
      <alignment horizontal="center"/>
    </xf>
    <xf numFmtId="0" fontId="0" fillId="0" borderId="53" xfId="0" applyFont="1" applyFill="1" applyBorder="1" applyAlignment="1">
      <alignment horizontal="center" wrapText="1"/>
    </xf>
    <xf numFmtId="0" fontId="0" fillId="11" borderId="0" xfId="0" applyFill="1" applyAlignment="1">
      <alignment vertical="top"/>
    </xf>
    <xf numFmtId="0" fontId="2" fillId="7" borderId="0" xfId="0" applyFont="1" applyFill="1" applyAlignment="1">
      <alignment vertical="top" wrapText="1"/>
    </xf>
    <xf numFmtId="0" fontId="0" fillId="4" borderId="0" xfId="0" applyFont="1" applyFill="1" applyAlignment="1">
      <alignment vertical="top" wrapText="1"/>
    </xf>
    <xf numFmtId="0" fontId="0" fillId="0" borderId="38" xfId="0" applyBorder="1" applyAlignment="1">
      <alignment wrapText="1"/>
    </xf>
    <xf numFmtId="0" fontId="6" fillId="0" borderId="67" xfId="4" applyFont="1" applyBorder="1" applyAlignment="1">
      <alignment horizontal="center" wrapText="1"/>
    </xf>
    <xf numFmtId="0" fontId="6" fillId="0" borderId="57" xfId="4" applyFont="1" applyBorder="1" applyAlignment="1">
      <alignment wrapText="1"/>
    </xf>
    <xf numFmtId="0" fontId="6" fillId="0" borderId="54" xfId="4" applyFont="1" applyBorder="1" applyAlignment="1">
      <alignment horizontal="center" wrapText="1"/>
    </xf>
    <xf numFmtId="0" fontId="6" fillId="7" borderId="58" xfId="4" applyFont="1" applyFill="1" applyBorder="1" applyAlignment="1"/>
    <xf numFmtId="0" fontId="6" fillId="0" borderId="58" xfId="4" applyFont="1" applyBorder="1" applyAlignment="1">
      <alignment vertical="center" wrapText="1"/>
    </xf>
    <xf numFmtId="0" fontId="6" fillId="0" borderId="67" xfId="4" applyFont="1" applyBorder="1" applyAlignment="1">
      <alignment horizontal="center" vertical="center" wrapText="1"/>
    </xf>
    <xf numFmtId="0" fontId="6" fillId="7" borderId="58" xfId="4" applyFont="1" applyFill="1" applyBorder="1" applyAlignment="1">
      <alignment horizontal="center" vertical="center" wrapText="1"/>
    </xf>
    <xf numFmtId="0" fontId="6" fillId="0" borderId="57" xfId="4" applyFont="1" applyFill="1" applyBorder="1" applyAlignment="1">
      <alignment horizontal="center" vertical="center" wrapText="1"/>
    </xf>
    <xf numFmtId="0" fontId="6" fillId="0" borderId="69" xfId="4" applyFont="1" applyFill="1" applyBorder="1" applyAlignment="1">
      <alignment horizontal="center" vertical="center" wrapText="1"/>
    </xf>
    <xf numFmtId="0" fontId="2" fillId="8" borderId="58" xfId="4" applyFont="1" applyFill="1" applyBorder="1" applyAlignment="1">
      <alignment wrapText="1"/>
    </xf>
    <xf numFmtId="0" fontId="2" fillId="8" borderId="67" xfId="4" applyFont="1" applyFill="1" applyBorder="1" applyAlignment="1">
      <alignment horizontal="center" wrapText="1"/>
    </xf>
    <xf numFmtId="0" fontId="2" fillId="8" borderId="58" xfId="4" applyFont="1" applyFill="1" applyBorder="1"/>
    <xf numFmtId="0" fontId="2" fillId="8" borderId="67" xfId="4" applyFont="1" applyFill="1" applyBorder="1"/>
    <xf numFmtId="0" fontId="2" fillId="8" borderId="69" xfId="4" applyFont="1" applyFill="1" applyBorder="1"/>
    <xf numFmtId="0" fontId="2" fillId="0" borderId="58" xfId="4" applyFont="1" applyBorder="1"/>
    <xf numFmtId="0" fontId="2" fillId="0" borderId="58" xfId="4" applyFont="1" applyBorder="1" applyAlignment="1">
      <alignment wrapText="1"/>
    </xf>
    <xf numFmtId="0" fontId="2" fillId="0" borderId="67" xfId="4" applyFont="1" applyBorder="1" applyAlignment="1">
      <alignment horizontal="center" wrapText="1"/>
    </xf>
    <xf numFmtId="0" fontId="2" fillId="0" borderId="67" xfId="4" applyFont="1" applyBorder="1"/>
    <xf numFmtId="0" fontId="2" fillId="0" borderId="69" xfId="4" applyFont="1" applyFill="1" applyBorder="1"/>
    <xf numFmtId="0" fontId="2" fillId="7" borderId="69" xfId="4" applyFont="1" applyFill="1" applyBorder="1"/>
    <xf numFmtId="0" fontId="2" fillId="7" borderId="58" xfId="4" applyFont="1" applyFill="1" applyBorder="1"/>
    <xf numFmtId="0" fontId="2" fillId="0" borderId="58" xfId="4" applyFont="1" applyFill="1" applyBorder="1"/>
    <xf numFmtId="0" fontId="38" fillId="0" borderId="58" xfId="4" applyFont="1" applyBorder="1" applyAlignment="1">
      <alignment wrapText="1"/>
    </xf>
    <xf numFmtId="0" fontId="9" fillId="0" borderId="58" xfId="4" applyFont="1" applyBorder="1" applyAlignment="1">
      <alignment wrapText="1"/>
    </xf>
    <xf numFmtId="0" fontId="5" fillId="8" borderId="58" xfId="4" applyFont="1" applyFill="1" applyBorder="1" applyAlignment="1">
      <alignment wrapText="1"/>
    </xf>
    <xf numFmtId="0" fontId="5" fillId="8" borderId="67" xfId="4" applyFont="1" applyFill="1" applyBorder="1" applyAlignment="1">
      <alignment horizontal="center" wrapText="1"/>
    </xf>
    <xf numFmtId="0" fontId="5" fillId="8" borderId="58" xfId="4" applyFont="1" applyFill="1" applyBorder="1"/>
    <xf numFmtId="0" fontId="5" fillId="8" borderId="67" xfId="4" applyFont="1" applyFill="1" applyBorder="1"/>
    <xf numFmtId="0" fontId="5" fillId="8" borderId="69" xfId="4" applyFont="1" applyFill="1" applyBorder="1"/>
    <xf numFmtId="0" fontId="5" fillId="0" borderId="58" xfId="4" applyFont="1" applyBorder="1"/>
    <xf numFmtId="0" fontId="9" fillId="0" borderId="58" xfId="4" applyFont="1" applyFill="1" applyBorder="1" applyAlignment="1">
      <alignment wrapText="1"/>
    </xf>
    <xf numFmtId="0" fontId="13" fillId="0" borderId="58" xfId="0" applyFont="1" applyBorder="1" applyAlignment="1"/>
    <xf numFmtId="0" fontId="13" fillId="0" borderId="0" xfId="0" applyFont="1" applyBorder="1" applyAlignment="1"/>
    <xf numFmtId="0" fontId="13" fillId="0" borderId="58" xfId="0" applyFont="1" applyFill="1" applyBorder="1" applyAlignment="1"/>
    <xf numFmtId="0" fontId="39" fillId="0" borderId="58" xfId="0" applyFont="1" applyBorder="1" applyAlignment="1">
      <alignment wrapText="1"/>
    </xf>
    <xf numFmtId="0" fontId="39" fillId="0" borderId="58" xfId="0" applyFont="1" applyBorder="1" applyAlignment="1">
      <alignment horizontal="center" wrapText="1"/>
    </xf>
    <xf numFmtId="0" fontId="2" fillId="7" borderId="58" xfId="4" applyFont="1" applyFill="1" applyBorder="1" applyAlignment="1"/>
    <xf numFmtId="0" fontId="39" fillId="0" borderId="58" xfId="0" applyFont="1" applyBorder="1" applyAlignment="1">
      <alignment vertical="center" wrapText="1"/>
    </xf>
    <xf numFmtId="0" fontId="39" fillId="0" borderId="58" xfId="0" applyFont="1" applyBorder="1" applyAlignment="1">
      <alignment horizontal="center" vertical="center" wrapText="1"/>
    </xf>
    <xf numFmtId="0" fontId="6" fillId="0" borderId="58" xfId="4" applyFont="1" applyBorder="1" applyAlignment="1">
      <alignment horizontal="center" vertical="center" wrapText="1"/>
    </xf>
    <xf numFmtId="0" fontId="39" fillId="8" borderId="58" xfId="0" applyFont="1" applyFill="1" applyBorder="1" applyAlignment="1">
      <alignment vertical="center" wrapText="1"/>
    </xf>
    <xf numFmtId="0" fontId="39" fillId="8" borderId="58" xfId="0" applyFont="1" applyFill="1" applyBorder="1" applyAlignment="1">
      <alignment horizontal="center" wrapText="1"/>
    </xf>
    <xf numFmtId="0" fontId="39" fillId="8" borderId="58" xfId="0" applyFont="1" applyFill="1" applyBorder="1" applyAlignment="1">
      <alignment horizontal="center" vertical="center" wrapText="1"/>
    </xf>
    <xf numFmtId="0" fontId="13" fillId="8" borderId="58" xfId="0" applyFont="1" applyFill="1" applyBorder="1" applyAlignment="1"/>
    <xf numFmtId="0" fontId="13" fillId="0" borderId="58" xfId="0" applyFont="1" applyBorder="1" applyAlignment="1">
      <alignment wrapText="1"/>
    </xf>
    <xf numFmtId="0" fontId="13" fillId="0" borderId="58" xfId="0" applyFont="1" applyBorder="1" applyAlignment="1">
      <alignment horizontal="center" wrapText="1"/>
    </xf>
    <xf numFmtId="0" fontId="38" fillId="0" borderId="58" xfId="0" applyFont="1" applyBorder="1" applyAlignment="1">
      <alignment wrapText="1"/>
    </xf>
    <xf numFmtId="0" fontId="9" fillId="0" borderId="58" xfId="0" applyFont="1" applyBorder="1" applyAlignment="1">
      <alignment wrapText="1"/>
    </xf>
    <xf numFmtId="0" fontId="5" fillId="0" borderId="58" xfId="0" applyFont="1" applyBorder="1" applyAlignment="1">
      <alignment wrapText="1"/>
    </xf>
    <xf numFmtId="0" fontId="5" fillId="0" borderId="58" xfId="0" applyFont="1" applyBorder="1" applyAlignment="1">
      <alignment horizontal="center" wrapText="1"/>
    </xf>
    <xf numFmtId="0" fontId="5" fillId="0" borderId="58" xfId="0" applyFont="1" applyBorder="1" applyAlignment="1"/>
    <xf numFmtId="0" fontId="5" fillId="4" borderId="58" xfId="0" applyFont="1" applyFill="1" applyBorder="1" applyAlignment="1"/>
    <xf numFmtId="0" fontId="5" fillId="0" borderId="0" xfId="0" applyFont="1" applyBorder="1" applyAlignment="1"/>
    <xf numFmtId="0" fontId="13" fillId="8" borderId="58" xfId="0" applyFont="1" applyFill="1" applyBorder="1" applyAlignment="1">
      <alignment horizontal="center" wrapText="1"/>
    </xf>
    <xf numFmtId="0" fontId="13" fillId="0" borderId="58" xfId="0" applyFont="1" applyBorder="1" applyAlignment="1">
      <alignment vertical="center" wrapText="1"/>
    </xf>
    <xf numFmtId="0" fontId="13" fillId="0" borderId="58" xfId="0" applyFont="1" applyBorder="1" applyAlignment="1">
      <alignment horizontal="right"/>
    </xf>
    <xf numFmtId="0" fontId="13" fillId="0" borderId="0" xfId="0" applyFont="1" applyBorder="1" applyAlignment="1">
      <alignment horizontal="right"/>
    </xf>
    <xf numFmtId="0" fontId="39" fillId="8" borderId="58" xfId="0" applyFont="1" applyFill="1" applyBorder="1" applyAlignment="1">
      <alignment wrapText="1"/>
    </xf>
    <xf numFmtId="0" fontId="39" fillId="8" borderId="58" xfId="0" applyFont="1" applyFill="1" applyBorder="1" applyAlignment="1">
      <alignment horizontal="left" wrapText="1"/>
    </xf>
    <xf numFmtId="0" fontId="39" fillId="8" borderId="58" xfId="0" applyFont="1" applyFill="1" applyBorder="1" applyAlignment="1"/>
    <xf numFmtId="0" fontId="39" fillId="0" borderId="58" xfId="0" applyFont="1" applyBorder="1" applyAlignment="1"/>
    <xf numFmtId="0" fontId="39" fillId="0" borderId="0" xfId="0" applyFont="1" applyBorder="1" applyAlignment="1"/>
    <xf numFmtId="3" fontId="13" fillId="0" borderId="58" xfId="0" applyNumberFormat="1" applyFont="1" applyBorder="1" applyAlignment="1">
      <alignment horizontal="center" wrapText="1"/>
    </xf>
    <xf numFmtId="0" fontId="9" fillId="0" borderId="58" xfId="0" applyFont="1" applyBorder="1" applyAlignment="1">
      <alignment horizontal="left" wrapText="1"/>
    </xf>
    <xf numFmtId="0" fontId="9" fillId="0" borderId="58" xfId="0" applyFont="1" applyBorder="1" applyAlignment="1">
      <alignment horizontal="right" wrapText="1"/>
    </xf>
    <xf numFmtId="0" fontId="0" fillId="0" borderId="58" xfId="0" applyBorder="1" applyAlignment="1">
      <alignment wrapText="1"/>
    </xf>
    <xf numFmtId="0" fontId="6" fillId="0" borderId="0" xfId="4" applyFont="1" applyBorder="1" applyAlignment="1">
      <alignment horizontal="center" wrapText="1"/>
    </xf>
    <xf numFmtId="0" fontId="6" fillId="7" borderId="67" xfId="4" applyFont="1" applyFill="1" applyBorder="1" applyAlignment="1">
      <alignment horizontal="center"/>
    </xf>
    <xf numFmtId="0" fontId="6" fillId="7" borderId="68" xfId="4" applyFont="1" applyFill="1" applyBorder="1" applyAlignment="1">
      <alignment horizontal="center"/>
    </xf>
    <xf numFmtId="0" fontId="6" fillId="0" borderId="58" xfId="4" applyFont="1" applyFill="1" applyBorder="1" applyAlignment="1">
      <alignment horizontal="center" vertical="center" wrapText="1"/>
    </xf>
    <xf numFmtId="0" fontId="6" fillId="7" borderId="67" xfId="4" applyFont="1" applyFill="1" applyBorder="1" applyAlignment="1">
      <alignment horizontal="center" vertical="center" wrapText="1"/>
    </xf>
    <xf numFmtId="0" fontId="2" fillId="7" borderId="68" xfId="4" applyFont="1" applyFill="1" applyBorder="1"/>
    <xf numFmtId="0" fontId="0" fillId="0" borderId="0" xfId="4" applyFont="1"/>
    <xf numFmtId="0" fontId="41" fillId="22" borderId="0" xfId="6" applyFont="1" applyAlignment="1">
      <alignment wrapText="1"/>
    </xf>
    <xf numFmtId="0" fontId="0" fillId="0" borderId="58" xfId="4" applyFont="1" applyFill="1" applyBorder="1" applyAlignment="1">
      <alignment wrapText="1"/>
    </xf>
    <xf numFmtId="0" fontId="8" fillId="0" borderId="67" xfId="4" applyFill="1" applyBorder="1" applyAlignment="1">
      <alignment horizontal="center" wrapText="1"/>
    </xf>
    <xf numFmtId="0" fontId="8" fillId="0" borderId="58" xfId="4" applyFill="1" applyBorder="1"/>
    <xf numFmtId="0" fontId="8" fillId="0" borderId="69" xfId="4" applyFill="1" applyBorder="1"/>
    <xf numFmtId="0" fontId="0" fillId="15" borderId="0" xfId="0" applyFont="1" applyFill="1" applyAlignment="1">
      <alignment wrapText="1"/>
    </xf>
    <xf numFmtId="0" fontId="0" fillId="15" borderId="0" xfId="0" applyFont="1" applyFill="1" applyAlignment="1">
      <alignment horizontal="right"/>
    </xf>
    <xf numFmtId="0" fontId="0" fillId="15" borderId="0" xfId="0" applyFont="1" applyFill="1"/>
    <xf numFmtId="0" fontId="5" fillId="15" borderId="0" xfId="0" applyFont="1" applyFill="1" applyAlignment="1">
      <alignment wrapText="1"/>
    </xf>
    <xf numFmtId="0" fontId="2" fillId="15" borderId="0" xfId="0" applyFont="1" applyFill="1"/>
    <xf numFmtId="0" fontId="2" fillId="15" borderId="0" xfId="0" applyFont="1" applyFill="1" applyAlignment="1"/>
    <xf numFmtId="8" fontId="0" fillId="0" borderId="1" xfId="0" applyNumberFormat="1" applyFont="1" applyFill="1" applyBorder="1" applyAlignment="1">
      <alignment horizontal="left"/>
    </xf>
    <xf numFmtId="8" fontId="0" fillId="0" borderId="0" xfId="0" applyNumberFormat="1" applyFill="1"/>
    <xf numFmtId="44" fontId="2" fillId="0" borderId="0" xfId="1" applyFont="1" applyFill="1" applyAlignment="1"/>
    <xf numFmtId="8" fontId="0" fillId="0" borderId="0" xfId="0" applyNumberFormat="1" applyFont="1" applyFill="1" applyBorder="1"/>
    <xf numFmtId="8" fontId="0" fillId="0" borderId="2" xfId="0" applyNumberFormat="1" applyFont="1" applyFill="1" applyBorder="1" applyAlignment="1">
      <alignment horizontal="left"/>
    </xf>
    <xf numFmtId="0" fontId="47" fillId="0" borderId="0" xfId="0" applyFont="1" applyFill="1"/>
    <xf numFmtId="0" fontId="29" fillId="0" borderId="0" xfId="0" applyNumberFormat="1" applyFont="1" applyFill="1"/>
    <xf numFmtId="3" fontId="10" fillId="0" borderId="0" xfId="0" applyNumberFormat="1" applyFont="1" applyFill="1" applyAlignment="1">
      <alignment horizontal="right"/>
    </xf>
    <xf numFmtId="3" fontId="2" fillId="0" borderId="0" xfId="0" applyNumberFormat="1" applyFont="1" applyFill="1" applyAlignment="1"/>
    <xf numFmtId="0" fontId="10" fillId="0" borderId="0" xfId="0" applyFont="1" applyFill="1" applyAlignment="1">
      <alignment horizontal="right"/>
    </xf>
    <xf numFmtId="0" fontId="2" fillId="0" borderId="0" xfId="0" applyFont="1" applyFill="1" applyAlignment="1">
      <alignment horizontal="right" vertical="center"/>
    </xf>
    <xf numFmtId="3" fontId="48" fillId="0" borderId="0" xfId="0" applyNumberFormat="1" applyFont="1" applyAlignment="1"/>
    <xf numFmtId="0" fontId="4" fillId="25" borderId="0" xfId="0" applyFont="1" applyFill="1" applyAlignment="1"/>
    <xf numFmtId="0" fontId="32" fillId="12" borderId="58" xfId="0" applyFont="1" applyFill="1" applyBorder="1" applyAlignment="1">
      <alignment horizontal="right" vertical="top" wrapText="1"/>
    </xf>
    <xf numFmtId="0" fontId="32" fillId="0" borderId="58" xfId="0" applyFont="1" applyBorder="1" applyAlignment="1">
      <alignment horizontal="right" vertical="top" wrapText="1"/>
    </xf>
    <xf numFmtId="0" fontId="13" fillId="0" borderId="58" xfId="0" applyFont="1" applyBorder="1" applyAlignment="1">
      <alignment horizontal="right" vertical="top"/>
    </xf>
    <xf numFmtId="0" fontId="2" fillId="0" borderId="58" xfId="0" applyFont="1" applyFill="1" applyBorder="1" applyAlignment="1"/>
    <xf numFmtId="0" fontId="6" fillId="0" borderId="0" xfId="0" applyFont="1" applyFill="1" applyAlignment="1">
      <alignment wrapText="1"/>
    </xf>
    <xf numFmtId="0" fontId="4" fillId="5" borderId="4" xfId="0" applyFont="1" applyFill="1" applyBorder="1" applyAlignment="1">
      <alignment horizontal="left" vertical="center"/>
    </xf>
    <xf numFmtId="0" fontId="0" fillId="7" borderId="5" xfId="0" applyFont="1" applyFill="1" applyBorder="1" applyAlignment="1">
      <alignment vertical="top"/>
    </xf>
    <xf numFmtId="0" fontId="0" fillId="7" borderId="5" xfId="0" applyFont="1" applyFill="1" applyBorder="1" applyAlignment="1">
      <alignment vertical="top" wrapText="1"/>
    </xf>
    <xf numFmtId="0" fontId="30" fillId="0" borderId="71" xfId="3" applyFont="1" applyFill="1" applyBorder="1" applyAlignment="1">
      <alignment horizontal="left" vertical="center" wrapText="1"/>
    </xf>
    <xf numFmtId="0" fontId="0" fillId="0" borderId="14" xfId="0" applyFont="1" applyBorder="1" applyAlignment="1">
      <alignment wrapText="1"/>
    </xf>
    <xf numFmtId="0" fontId="0" fillId="0" borderId="73" xfId="0" applyFont="1" applyBorder="1" applyAlignment="1">
      <alignment horizontal="right"/>
    </xf>
    <xf numFmtId="0" fontId="0" fillId="8" borderId="74" xfId="0" applyFont="1" applyFill="1" applyBorder="1" applyAlignment="1">
      <alignment horizontal="right" wrapText="1"/>
    </xf>
    <xf numFmtId="0" fontId="0" fillId="0" borderId="73" xfId="0" applyFont="1" applyBorder="1" applyAlignment="1">
      <alignment horizontal="right" wrapText="1"/>
    </xf>
    <xf numFmtId="0" fontId="4" fillId="5" borderId="13" xfId="0" applyFont="1" applyFill="1" applyBorder="1" applyAlignment="1">
      <alignment wrapText="1"/>
    </xf>
    <xf numFmtId="0" fontId="6" fillId="0" borderId="0" xfId="0" applyFont="1" applyFill="1" applyBorder="1" applyAlignment="1">
      <alignment vertical="center" wrapText="1"/>
    </xf>
    <xf numFmtId="0" fontId="0" fillId="0" borderId="0" xfId="0" applyFont="1" applyFill="1" applyBorder="1" applyAlignment="1"/>
    <xf numFmtId="0" fontId="0" fillId="0" borderId="0" xfId="0" applyFont="1" applyFill="1" applyBorder="1" applyAlignment="1">
      <alignment horizontal="center"/>
    </xf>
    <xf numFmtId="0" fontId="0" fillId="0" borderId="0" xfId="0" applyFont="1" applyBorder="1"/>
    <xf numFmtId="0" fontId="6" fillId="0" borderId="0" xfId="0" applyFont="1" applyFill="1" applyBorder="1" applyAlignment="1">
      <alignment vertical="center"/>
    </xf>
    <xf numFmtId="0" fontId="13" fillId="0" borderId="0" xfId="0" applyFont="1" applyBorder="1" applyAlignment="1">
      <alignment vertical="center" wrapText="1"/>
    </xf>
    <xf numFmtId="17" fontId="0" fillId="0" borderId="0" xfId="0" applyNumberFormat="1" applyBorder="1"/>
    <xf numFmtId="0" fontId="42" fillId="0" borderId="7" xfId="0" applyFont="1" applyBorder="1" applyAlignment="1">
      <alignment horizontal="left" wrapText="1"/>
    </xf>
    <xf numFmtId="0" fontId="42" fillId="0" borderId="7" xfId="0" applyFont="1" applyFill="1" applyBorder="1" applyAlignment="1">
      <alignment horizontal="left" wrapText="1"/>
    </xf>
    <xf numFmtId="0" fontId="42" fillId="0" borderId="7" xfId="0" applyFont="1" applyFill="1" applyBorder="1" applyAlignment="1">
      <alignment horizontal="left"/>
    </xf>
    <xf numFmtId="14" fontId="42" fillId="0" borderId="7" xfId="0" applyNumberFormat="1" applyFont="1" applyFill="1" applyBorder="1" applyAlignment="1">
      <alignment horizontal="left"/>
    </xf>
    <xf numFmtId="8" fontId="42" fillId="0" borderId="7" xfId="0" applyNumberFormat="1" applyFont="1" applyFill="1" applyBorder="1" applyAlignment="1">
      <alignment horizontal="left"/>
    </xf>
    <xf numFmtId="49" fontId="0" fillId="0" borderId="0" xfId="0" applyNumberFormat="1" applyFill="1" applyAlignment="1">
      <alignment wrapText="1"/>
    </xf>
    <xf numFmtId="14" fontId="0" fillId="0" borderId="0" xfId="0" applyNumberFormat="1" applyBorder="1"/>
    <xf numFmtId="17" fontId="0" fillId="0" borderId="0" xfId="0" applyNumberFormat="1" applyFont="1" applyFill="1" applyBorder="1"/>
    <xf numFmtId="0" fontId="42" fillId="0" borderId="0" xfId="0" applyFont="1" applyFill="1" applyBorder="1" applyAlignment="1">
      <alignment horizontal="left"/>
    </xf>
    <xf numFmtId="0" fontId="0" fillId="0" borderId="0" xfId="0" applyFont="1" applyFill="1" applyBorder="1" applyAlignment="1">
      <alignment vertical="center" wrapText="1"/>
    </xf>
    <xf numFmtId="14" fontId="0" fillId="0" borderId="0" xfId="0" applyNumberFormat="1" applyFont="1" applyFill="1" applyBorder="1"/>
    <xf numFmtId="0" fontId="49" fillId="0" borderId="0" xfId="0" applyFont="1" applyFill="1" applyBorder="1" applyAlignment="1">
      <alignment horizontal="left" vertical="top"/>
    </xf>
    <xf numFmtId="15" fontId="0" fillId="0" borderId="0" xfId="0" applyNumberFormat="1" applyBorder="1"/>
    <xf numFmtId="0" fontId="0" fillId="0" borderId="0" xfId="0" applyBorder="1" applyAlignment="1">
      <alignment wrapText="1"/>
    </xf>
    <xf numFmtId="0" fontId="0" fillId="0" borderId="0" xfId="0" applyFill="1" applyBorder="1"/>
    <xf numFmtId="0" fontId="42" fillId="0" borderId="0" xfId="0" applyFont="1" applyFill="1" applyBorder="1" applyAlignment="1">
      <alignment horizontal="left" wrapText="1"/>
    </xf>
    <xf numFmtId="14" fontId="42" fillId="0" borderId="0" xfId="0" applyNumberFormat="1" applyFont="1" applyFill="1" applyBorder="1" applyAlignment="1">
      <alignment horizontal="left"/>
    </xf>
    <xf numFmtId="8" fontId="42" fillId="0" borderId="0" xfId="0" applyNumberFormat="1" applyFont="1" applyFill="1" applyBorder="1" applyAlignment="1">
      <alignment horizontal="left"/>
    </xf>
    <xf numFmtId="164" fontId="29" fillId="0" borderId="0" xfId="0" applyNumberFormat="1" applyFont="1" applyFill="1" applyBorder="1" applyAlignment="1">
      <alignment wrapText="1"/>
    </xf>
    <xf numFmtId="0" fontId="42" fillId="0" borderId="76" xfId="0" applyFont="1" applyBorder="1" applyAlignment="1">
      <alignment horizontal="left"/>
    </xf>
    <xf numFmtId="14" fontId="42" fillId="0" borderId="76" xfId="0" applyNumberFormat="1" applyFont="1" applyBorder="1" applyAlignment="1">
      <alignment horizontal="left"/>
    </xf>
    <xf numFmtId="8" fontId="42" fillId="0" borderId="76" xfId="0" applyNumberFormat="1" applyFont="1" applyBorder="1" applyAlignment="1">
      <alignment horizontal="left"/>
    </xf>
    <xf numFmtId="0" fontId="8" fillId="0" borderId="0" xfId="0" applyFont="1" applyFill="1" applyBorder="1" applyAlignment="1">
      <alignment horizontal="left" wrapText="1"/>
    </xf>
    <xf numFmtId="0" fontId="14" fillId="0" borderId="0" xfId="0" applyFont="1" applyFill="1" applyBorder="1" applyAlignment="1">
      <alignment horizontal="left"/>
    </xf>
    <xf numFmtId="15" fontId="0" fillId="0" borderId="0" xfId="0" applyNumberFormat="1" applyFont="1" applyFill="1" applyBorder="1"/>
    <xf numFmtId="0" fontId="0" fillId="0" borderId="0" xfId="0" applyBorder="1"/>
    <xf numFmtId="0" fontId="6" fillId="0" borderId="0" xfId="0" applyFont="1" applyFill="1" applyBorder="1" applyAlignment="1">
      <alignment horizontal="center" wrapText="1"/>
    </xf>
    <xf numFmtId="0" fontId="15" fillId="0" borderId="0" xfId="5" applyFont="1" applyFill="1" applyBorder="1"/>
    <xf numFmtId="0" fontId="0" fillId="0" borderId="0" xfId="0" applyFont="1" applyBorder="1" applyAlignment="1">
      <alignment vertical="top"/>
    </xf>
    <xf numFmtId="0" fontId="0" fillId="0" borderId="0" xfId="0"/>
    <xf numFmtId="0" fontId="0" fillId="6" borderId="5" xfId="0" applyFont="1" applyFill="1" applyBorder="1" applyAlignment="1">
      <alignment wrapText="1"/>
    </xf>
    <xf numFmtId="0" fontId="0" fillId="0" borderId="5" xfId="0" applyFont="1" applyBorder="1" applyAlignment="1">
      <alignment wrapText="1"/>
    </xf>
    <xf numFmtId="0" fontId="0" fillId="0" borderId="0" xfId="0" applyAlignment="1">
      <alignment wrapText="1"/>
    </xf>
    <xf numFmtId="0" fontId="0" fillId="6" borderId="14" xfId="0" applyFont="1" applyFill="1" applyBorder="1"/>
    <xf numFmtId="0" fontId="0" fillId="0" borderId="14" xfId="0" applyFont="1" applyBorder="1"/>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wrapText="1"/>
    </xf>
    <xf numFmtId="0" fontId="4" fillId="5" borderId="39" xfId="0" applyFont="1" applyFill="1" applyBorder="1" applyAlignment="1">
      <alignment wrapText="1"/>
    </xf>
    <xf numFmtId="0" fontId="0" fillId="0" borderId="13" xfId="0" applyFont="1" applyBorder="1" applyAlignment="1">
      <alignment horizontal="left" vertical="center" wrapText="1"/>
    </xf>
    <xf numFmtId="0" fontId="0" fillId="6" borderId="13" xfId="0" applyFont="1" applyFill="1" applyBorder="1" applyAlignment="1">
      <alignment horizontal="left" vertical="center" wrapText="1"/>
    </xf>
    <xf numFmtId="0" fontId="0" fillId="6" borderId="38" xfId="0" applyFont="1" applyFill="1" applyBorder="1"/>
    <xf numFmtId="0" fontId="4" fillId="5" borderId="14" xfId="0" applyFont="1" applyFill="1" applyBorder="1" applyAlignment="1">
      <alignment wrapText="1"/>
    </xf>
    <xf numFmtId="0" fontId="4" fillId="5" borderId="37" xfId="0" applyFont="1" applyFill="1" applyBorder="1"/>
    <xf numFmtId="0" fontId="4" fillId="5" borderId="33"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0" fillId="6" borderId="14" xfId="0" applyFont="1" applyFill="1" applyBorder="1" applyAlignment="1">
      <alignment wrapText="1"/>
    </xf>
    <xf numFmtId="0" fontId="0" fillId="0" borderId="0" xfId="0" applyFill="1"/>
    <xf numFmtId="0" fontId="0" fillId="0" borderId="0" xfId="0" applyFill="1" applyAlignment="1">
      <alignment horizontal="center" vertical="center" wrapText="1"/>
    </xf>
    <xf numFmtId="0" fontId="0" fillId="0" borderId="0" xfId="0" applyNumberFormat="1" applyFill="1" applyAlignment="1">
      <alignment vertical="center" wrapText="1"/>
    </xf>
    <xf numFmtId="0" fontId="0" fillId="0" borderId="14" xfId="0" applyFont="1" applyFill="1" applyBorder="1"/>
    <xf numFmtId="0" fontId="0" fillId="8" borderId="71" xfId="0" applyFont="1" applyFill="1" applyBorder="1"/>
    <xf numFmtId="0" fontId="0" fillId="0" borderId="0" xfId="0" applyNumberFormat="1" applyAlignment="1">
      <alignment vertical="center" wrapText="1"/>
    </xf>
    <xf numFmtId="0" fontId="0" fillId="0" borderId="14" xfId="0" applyFont="1" applyFill="1" applyBorder="1" applyAlignment="1">
      <alignment wrapText="1"/>
    </xf>
    <xf numFmtId="0" fontId="0" fillId="4" borderId="0" xfId="0" applyFill="1" applyAlignment="1">
      <alignment vertical="center" wrapText="1"/>
    </xf>
    <xf numFmtId="0" fontId="0" fillId="4" borderId="0" xfId="0" applyFill="1"/>
    <xf numFmtId="0" fontId="0" fillId="4" borderId="0" xfId="0" applyFill="1" applyAlignment="1">
      <alignment wrapText="1"/>
    </xf>
    <xf numFmtId="0" fontId="0" fillId="4" borderId="0" xfId="0" applyFill="1" applyAlignment="1">
      <alignment horizontal="center" vertical="center" wrapText="1"/>
    </xf>
    <xf numFmtId="0" fontId="0" fillId="4" borderId="0" xfId="0" applyNumberFormat="1" applyFill="1" applyAlignment="1">
      <alignment vertical="center" wrapText="1"/>
    </xf>
    <xf numFmtId="0" fontId="0" fillId="6" borderId="71" xfId="0" applyFont="1" applyFill="1" applyBorder="1" applyAlignment="1">
      <alignment wrapText="1"/>
    </xf>
    <xf numFmtId="0" fontId="13" fillId="0" borderId="71" xfId="0" applyFont="1" applyFill="1" applyBorder="1" applyAlignment="1">
      <alignment wrapText="1"/>
    </xf>
    <xf numFmtId="0" fontId="13" fillId="8" borderId="71" xfId="0" applyFont="1" applyFill="1" applyBorder="1" applyAlignment="1">
      <alignment wrapText="1"/>
    </xf>
    <xf numFmtId="0" fontId="4" fillId="5" borderId="37" xfId="0" applyFont="1" applyFill="1" applyBorder="1" applyAlignment="1">
      <alignment wrapText="1"/>
    </xf>
    <xf numFmtId="0" fontId="0" fillId="6" borderId="71" xfId="0" applyFont="1" applyFill="1" applyBorder="1"/>
    <xf numFmtId="0" fontId="0" fillId="0" borderId="71" xfId="0" applyFont="1" applyFill="1" applyBorder="1" applyAlignment="1">
      <alignment wrapText="1"/>
    </xf>
    <xf numFmtId="0" fontId="0" fillId="0" borderId="71" xfId="0" applyFont="1" applyFill="1" applyBorder="1"/>
    <xf numFmtId="0" fontId="0" fillId="0" borderId="40" xfId="0" applyBorder="1" applyAlignment="1">
      <alignment wrapText="1"/>
    </xf>
    <xf numFmtId="0" fontId="0" fillId="0" borderId="41" xfId="0" applyBorder="1" applyAlignment="1">
      <alignment wrapText="1"/>
    </xf>
    <xf numFmtId="0" fontId="0" fillId="0" borderId="74" xfId="0" applyFont="1" applyBorder="1" applyAlignment="1">
      <alignment horizontal="center" wrapText="1"/>
    </xf>
    <xf numFmtId="0" fontId="0" fillId="0" borderId="73" xfId="0" applyFont="1" applyFill="1" applyBorder="1" applyAlignment="1">
      <alignment horizontal="right" wrapText="1"/>
    </xf>
    <xf numFmtId="0" fontId="0" fillId="0" borderId="73" xfId="0" applyFont="1" applyBorder="1" applyAlignment="1">
      <alignment horizontal="center" wrapText="1"/>
    </xf>
    <xf numFmtId="0" fontId="0" fillId="0" borderId="73" xfId="0" applyFont="1" applyFill="1" applyBorder="1" applyAlignment="1">
      <alignment horizontal="center" wrapText="1"/>
    </xf>
    <xf numFmtId="0" fontId="2" fillId="0" borderId="73" xfId="0" applyFont="1" applyBorder="1" applyAlignment="1">
      <alignment horizontal="left" wrapText="1"/>
    </xf>
    <xf numFmtId="0" fontId="2" fillId="0" borderId="73" xfId="0" applyFont="1" applyFill="1" applyBorder="1" applyAlignment="1">
      <alignment horizontal="left" wrapText="1"/>
    </xf>
    <xf numFmtId="0" fontId="0" fillId="0" borderId="74" xfId="0" applyFont="1" applyFill="1" applyBorder="1" applyAlignment="1">
      <alignment horizontal="right" wrapText="1"/>
    </xf>
    <xf numFmtId="0" fontId="0" fillId="0" borderId="73" xfId="0" applyFont="1" applyFill="1" applyBorder="1" applyAlignment="1">
      <alignment horizontal="right"/>
    </xf>
    <xf numFmtId="0" fontId="6" fillId="0" borderId="73" xfId="0" applyFont="1" applyFill="1" applyBorder="1" applyAlignment="1">
      <alignment horizontal="right"/>
    </xf>
    <xf numFmtId="0" fontId="6" fillId="0" borderId="71" xfId="0" applyFont="1" applyFill="1" applyBorder="1" applyAlignment="1">
      <alignment horizontal="right"/>
    </xf>
    <xf numFmtId="0" fontId="18" fillId="0" borderId="73" xfId="0" applyFont="1" applyFill="1" applyBorder="1" applyAlignment="1">
      <alignment horizontal="right"/>
    </xf>
    <xf numFmtId="0" fontId="17" fillId="0" borderId="73" xfId="0" applyFont="1" applyFill="1" applyBorder="1" applyAlignment="1">
      <alignment horizontal="right"/>
    </xf>
    <xf numFmtId="0" fontId="17" fillId="0" borderId="71" xfId="0" applyFont="1" applyFill="1" applyBorder="1" applyAlignment="1">
      <alignment horizontal="right"/>
    </xf>
    <xf numFmtId="0" fontId="17" fillId="0" borderId="71" xfId="0" applyFont="1" applyFill="1" applyBorder="1" applyAlignment="1">
      <alignment horizontal="left"/>
    </xf>
    <xf numFmtId="0" fontId="6" fillId="0" borderId="73" xfId="0" applyFont="1" applyFill="1" applyBorder="1" applyAlignment="1">
      <alignment horizontal="right" wrapText="1"/>
    </xf>
    <xf numFmtId="0" fontId="6" fillId="0" borderId="71" xfId="0" applyFont="1" applyFill="1" applyBorder="1" applyAlignment="1">
      <alignment horizontal="right" wrapText="1"/>
    </xf>
    <xf numFmtId="49" fontId="17" fillId="0" borderId="71" xfId="0" applyNumberFormat="1" applyFont="1" applyFill="1" applyBorder="1" applyAlignment="1">
      <alignment horizontal="left"/>
    </xf>
    <xf numFmtId="0" fontId="17" fillId="0" borderId="71" xfId="0" applyNumberFormat="1" applyFont="1" applyFill="1" applyBorder="1" applyAlignment="1">
      <alignment horizontal="right"/>
    </xf>
    <xf numFmtId="0" fontId="0" fillId="0" borderId="74" xfId="0" applyFont="1" applyFill="1" applyBorder="1" applyAlignment="1">
      <alignment horizontal="right"/>
    </xf>
    <xf numFmtId="0" fontId="0" fillId="0" borderId="78" xfId="0" applyFont="1" applyFill="1" applyBorder="1" applyAlignment="1">
      <alignment horizontal="right"/>
    </xf>
    <xf numFmtId="0" fontId="0" fillId="0" borderId="71" xfId="0" applyFont="1" applyFill="1" applyBorder="1" applyAlignment="1">
      <alignment horizontal="right"/>
    </xf>
    <xf numFmtId="16" fontId="6" fillId="0" borderId="71" xfId="0" applyNumberFormat="1" applyFont="1" applyFill="1" applyBorder="1" applyAlignment="1">
      <alignment horizontal="right"/>
    </xf>
    <xf numFmtId="0" fontId="17" fillId="0" borderId="71" xfId="0" applyFont="1" applyFill="1" applyBorder="1" applyAlignment="1">
      <alignment horizontal="right" wrapText="1"/>
    </xf>
    <xf numFmtId="0" fontId="6" fillId="0" borderId="72" xfId="0" applyFont="1" applyFill="1" applyBorder="1" applyAlignment="1">
      <alignment horizontal="right"/>
    </xf>
    <xf numFmtId="0" fontId="0" fillId="0" borderId="72" xfId="0" applyFont="1" applyFill="1" applyBorder="1" applyAlignment="1">
      <alignment horizontal="right"/>
    </xf>
    <xf numFmtId="0" fontId="0" fillId="9" borderId="71" xfId="0" applyFont="1" applyFill="1" applyBorder="1" applyAlignment="1">
      <alignment horizontal="right"/>
    </xf>
    <xf numFmtId="0" fontId="9" fillId="0" borderId="71" xfId="0" applyFont="1" applyFill="1" applyBorder="1" applyAlignment="1">
      <alignment horizontal="right"/>
    </xf>
    <xf numFmtId="0" fontId="17" fillId="0" borderId="77" xfId="0" applyFont="1" applyFill="1" applyBorder="1" applyAlignment="1">
      <alignment horizontal="left"/>
    </xf>
    <xf numFmtId="0" fontId="0" fillId="6" borderId="21" xfId="0" applyFill="1" applyBorder="1" applyAlignment="1">
      <alignment horizontal="left" vertical="center" wrapText="1"/>
    </xf>
    <xf numFmtId="0" fontId="0" fillId="0" borderId="21" xfId="0" applyBorder="1" applyAlignment="1">
      <alignment horizontal="left" vertical="center" wrapText="1"/>
    </xf>
    <xf numFmtId="0" fontId="17" fillId="8" borderId="29" xfId="3" applyFont="1" applyFill="1" applyBorder="1" applyAlignment="1">
      <alignment horizontal="left" vertical="center" wrapText="1"/>
    </xf>
    <xf numFmtId="0" fontId="9" fillId="6" borderId="23" xfId="0" applyFont="1" applyFill="1" applyBorder="1" applyAlignment="1">
      <alignment horizontal="left" vertical="center" wrapText="1"/>
    </xf>
    <xf numFmtId="0" fontId="29" fillId="0" borderId="16" xfId="0" applyFont="1" applyBorder="1" applyAlignment="1">
      <alignment wrapText="1"/>
    </xf>
    <xf numFmtId="0" fontId="50" fillId="0" borderId="9" xfId="0" applyFont="1" applyBorder="1"/>
    <xf numFmtId="0" fontId="50" fillId="0" borderId="10" xfId="0" applyFont="1" applyBorder="1" applyAlignment="1">
      <alignment wrapText="1"/>
    </xf>
    <xf numFmtId="0" fontId="50" fillId="0" borderId="8" xfId="0" applyFont="1" applyBorder="1" applyAlignment="1">
      <alignment wrapText="1"/>
    </xf>
    <xf numFmtId="0" fontId="51" fillId="16" borderId="71" xfId="3" applyFont="1" applyFill="1" applyBorder="1" applyAlignment="1">
      <alignment horizontal="left" vertical="center" wrapText="1"/>
    </xf>
    <xf numFmtId="0" fontId="30" fillId="16" borderId="71" xfId="3" applyFont="1" applyFill="1" applyBorder="1" applyAlignment="1">
      <alignment horizontal="left" vertical="center"/>
    </xf>
    <xf numFmtId="49" fontId="45" fillId="23" borderId="79" xfId="0" applyNumberFormat="1" applyFont="1" applyFill="1" applyBorder="1" applyAlignment="1">
      <alignment wrapText="1"/>
    </xf>
    <xf numFmtId="49" fontId="52" fillId="23" borderId="80" xfId="0" applyNumberFormat="1" applyFont="1" applyFill="1" applyBorder="1" applyAlignment="1">
      <alignment wrapText="1"/>
    </xf>
    <xf numFmtId="0" fontId="0" fillId="7" borderId="29" xfId="0" applyFont="1" applyFill="1" applyBorder="1" applyAlignment="1">
      <alignment horizontal="left" vertical="center" wrapText="1"/>
    </xf>
    <xf numFmtId="0" fontId="0" fillId="7" borderId="26" xfId="0" applyFont="1" applyFill="1" applyBorder="1" applyAlignment="1">
      <alignment horizontal="left" vertical="center" wrapText="1"/>
    </xf>
    <xf numFmtId="49" fontId="0" fillId="0" borderId="81" xfId="0" applyNumberFormat="1" applyFont="1" applyFill="1" applyBorder="1" applyAlignment="1">
      <alignment horizontal="left" vertical="center" wrapText="1"/>
    </xf>
    <xf numFmtId="0" fontId="0" fillId="11" borderId="58" xfId="0" applyFont="1" applyFill="1" applyBorder="1" applyAlignment="1">
      <alignment horizontal="left" vertical="center" wrapText="1"/>
    </xf>
    <xf numFmtId="0" fontId="0" fillId="7" borderId="58" xfId="0" applyFont="1" applyFill="1" applyBorder="1" applyAlignment="1">
      <alignment horizontal="left" vertical="center" wrapText="1"/>
    </xf>
    <xf numFmtId="0" fontId="0" fillId="11" borderId="27" xfId="0" applyFont="1" applyFill="1" applyBorder="1" applyAlignment="1">
      <alignment horizontal="left" vertical="center" wrapText="1"/>
    </xf>
    <xf numFmtId="0" fontId="0" fillId="7" borderId="0" xfId="0" applyFont="1" applyFill="1" applyBorder="1" applyAlignment="1">
      <alignment horizontal="left" vertical="center" wrapText="1"/>
    </xf>
    <xf numFmtId="0" fontId="0" fillId="0" borderId="58" xfId="0" applyFill="1" applyBorder="1" applyAlignment="1">
      <alignment horizontal="left" vertical="center" wrapText="1"/>
    </xf>
    <xf numFmtId="1" fontId="0" fillId="0" borderId="54" xfId="0" applyNumberFormat="1" applyBorder="1" applyAlignment="1">
      <alignment horizontal="center"/>
    </xf>
    <xf numFmtId="0" fontId="0" fillId="0" borderId="58" xfId="0" applyFill="1" applyBorder="1" applyAlignment="1">
      <alignment wrapText="1"/>
    </xf>
    <xf numFmtId="0" fontId="8" fillId="0" borderId="58" xfId="0" applyFont="1" applyFill="1" applyBorder="1" applyAlignment="1">
      <alignment horizontal="left" wrapText="1"/>
    </xf>
    <xf numFmtId="14" fontId="8" fillId="0" borderId="58" xfId="0" applyNumberFormat="1" applyFont="1" applyFill="1" applyBorder="1" applyAlignment="1">
      <alignment horizontal="right" wrapText="1"/>
    </xf>
    <xf numFmtId="0" fontId="0" fillId="0" borderId="55" xfId="0" applyFont="1" applyFill="1" applyBorder="1" applyAlignment="1">
      <alignment horizontal="center"/>
    </xf>
    <xf numFmtId="0" fontId="0" fillId="0" borderId="56" xfId="0" applyFont="1" applyFill="1" applyBorder="1" applyAlignment="1">
      <alignment horizontal="center"/>
    </xf>
    <xf numFmtId="0" fontId="0" fillId="0" borderId="5" xfId="0" applyFont="1" applyFill="1" applyBorder="1" applyAlignment="1"/>
    <xf numFmtId="0" fontId="8" fillId="0" borderId="58" xfId="0" applyFont="1" applyBorder="1" applyAlignment="1">
      <alignment horizontal="left" wrapText="1"/>
    </xf>
    <xf numFmtId="0" fontId="0" fillId="0" borderId="5" xfId="0" applyFont="1" applyFill="1" applyBorder="1" applyAlignment="1">
      <alignment horizontal="left" wrapText="1"/>
    </xf>
    <xf numFmtId="0" fontId="0" fillId="0" borderId="58" xfId="0" applyFont="1" applyFill="1" applyBorder="1" applyAlignment="1">
      <alignment horizontal="left" wrapText="1"/>
    </xf>
    <xf numFmtId="0" fontId="8" fillId="7" borderId="58" xfId="0" applyFont="1" applyFill="1" applyBorder="1" applyAlignment="1">
      <alignment wrapText="1"/>
    </xf>
    <xf numFmtId="0" fontId="8" fillId="7" borderId="58" xfId="0" applyFont="1" applyFill="1" applyBorder="1" applyAlignment="1">
      <alignment horizontal="left"/>
    </xf>
    <xf numFmtId="0" fontId="8" fillId="7" borderId="58" xfId="0" applyFont="1" applyFill="1" applyBorder="1" applyAlignment="1">
      <alignment horizontal="center"/>
    </xf>
    <xf numFmtId="0" fontId="8" fillId="7" borderId="58" xfId="0" applyFont="1" applyFill="1" applyBorder="1"/>
    <xf numFmtId="1" fontId="0" fillId="0" borderId="54" xfId="0" applyNumberFormat="1" applyFont="1" applyFill="1" applyBorder="1" applyAlignment="1">
      <alignment horizontal="center"/>
    </xf>
    <xf numFmtId="0" fontId="8" fillId="0" borderId="58" xfId="0" applyFont="1" applyFill="1" applyBorder="1"/>
    <xf numFmtId="0" fontId="0" fillId="0" borderId="62" xfId="0" applyFont="1" applyFill="1" applyBorder="1" applyAlignment="1">
      <alignment horizontal="center"/>
    </xf>
    <xf numFmtId="0" fontId="8" fillId="7" borderId="58" xfId="0" applyFont="1" applyFill="1" applyBorder="1" applyAlignment="1">
      <alignment horizontal="left" wrapText="1"/>
    </xf>
    <xf numFmtId="0" fontId="0" fillId="0" borderId="63" xfId="0" applyFont="1" applyFill="1" applyBorder="1" applyAlignment="1">
      <alignment horizontal="center"/>
    </xf>
    <xf numFmtId="0" fontId="8" fillId="7" borderId="58" xfId="0" applyFont="1" applyFill="1" applyBorder="1" applyAlignment="1" applyProtection="1">
      <alignment wrapText="1"/>
      <protection locked="0"/>
    </xf>
    <xf numFmtId="0" fontId="8" fillId="7" borderId="58" xfId="0" applyFont="1" applyFill="1" applyBorder="1" applyAlignment="1" applyProtection="1">
      <alignment horizontal="left" wrapText="1"/>
      <protection locked="0"/>
    </xf>
    <xf numFmtId="0" fontId="8" fillId="7" borderId="58" xfId="0" applyFont="1" applyFill="1" applyBorder="1" applyAlignment="1" applyProtection="1">
      <alignment horizontal="left"/>
      <protection locked="0"/>
    </xf>
    <xf numFmtId="0" fontId="0" fillId="0" borderId="58" xfId="0" applyFont="1" applyFill="1" applyBorder="1" applyAlignment="1">
      <alignment wrapText="1"/>
    </xf>
    <xf numFmtId="0" fontId="8" fillId="0" borderId="58" xfId="0" applyFont="1" applyBorder="1"/>
    <xf numFmtId="1" fontId="0" fillId="6" borderId="54" xfId="0" applyNumberFormat="1" applyFill="1" applyBorder="1" applyAlignment="1">
      <alignment horizontal="center"/>
    </xf>
    <xf numFmtId="0" fontId="0" fillId="0" borderId="57" xfId="0" applyFont="1" applyFill="1" applyBorder="1" applyAlignment="1">
      <alignment horizontal="left" wrapText="1"/>
    </xf>
    <xf numFmtId="0" fontId="0" fillId="0" borderId="58" xfId="0" applyFill="1" applyBorder="1"/>
    <xf numFmtId="0" fontId="8" fillId="0" borderId="58" xfId="0" applyFont="1" applyBorder="1" applyAlignment="1" applyProtection="1">
      <alignment wrapText="1"/>
      <protection locked="0"/>
    </xf>
    <xf numFmtId="0" fontId="14" fillId="0" borderId="58" xfId="0" applyFont="1" applyFill="1" applyBorder="1" applyAlignment="1">
      <alignment wrapText="1"/>
    </xf>
    <xf numFmtId="0" fontId="0" fillId="0" borderId="57" xfId="0" applyFill="1" applyBorder="1"/>
    <xf numFmtId="0" fontId="0" fillId="0" borderId="57" xfId="0" applyFill="1" applyBorder="1" applyAlignment="1">
      <alignment wrapText="1"/>
    </xf>
    <xf numFmtId="0" fontId="9" fillId="7" borderId="58" xfId="0" applyFont="1" applyFill="1" applyBorder="1" applyAlignment="1">
      <alignment wrapText="1"/>
    </xf>
    <xf numFmtId="0" fontId="9" fillId="7" borderId="58" xfId="0" applyFont="1" applyFill="1" applyBorder="1" applyAlignment="1">
      <alignment horizontal="left" wrapText="1"/>
    </xf>
    <xf numFmtId="0" fontId="8" fillId="0" borderId="58" xfId="0" applyFont="1" applyFill="1" applyBorder="1" applyAlignment="1">
      <alignment horizontal="left"/>
    </xf>
    <xf numFmtId="0" fontId="0" fillId="0" borderId="64" xfId="0" applyFont="1" applyFill="1" applyBorder="1" applyAlignment="1">
      <alignment horizontal="center"/>
    </xf>
    <xf numFmtId="0" fontId="8" fillId="0" borderId="58" xfId="0" applyFont="1" applyFill="1" applyBorder="1" applyAlignment="1" applyProtection="1">
      <alignment wrapText="1"/>
      <protection locked="0"/>
    </xf>
    <xf numFmtId="0" fontId="8" fillId="0" borderId="58" xfId="0" applyFont="1" applyFill="1" applyBorder="1" applyAlignment="1" applyProtection="1">
      <alignment horizontal="left" wrapText="1"/>
      <protection locked="0"/>
    </xf>
    <xf numFmtId="0" fontId="8" fillId="0" borderId="58" xfId="0" applyFont="1" applyFill="1" applyBorder="1" applyAlignment="1" applyProtection="1">
      <alignment horizontal="left"/>
      <protection locked="0"/>
    </xf>
    <xf numFmtId="0" fontId="8" fillId="0" borderId="51" xfId="0" applyFont="1" applyFill="1" applyBorder="1" applyAlignment="1"/>
    <xf numFmtId="0" fontId="0" fillId="0" borderId="0" xfId="0" applyFill="1" applyAlignment="1">
      <alignment horizontal="center" vertical="center"/>
    </xf>
    <xf numFmtId="0" fontId="0" fillId="0" borderId="0" xfId="0" applyFill="1" applyAlignment="1">
      <alignment horizontal="center"/>
    </xf>
    <xf numFmtId="0" fontId="13" fillId="0" borderId="58" xfId="0" applyFont="1" applyFill="1" applyBorder="1" applyAlignment="1">
      <alignment wrapText="1"/>
    </xf>
    <xf numFmtId="0" fontId="0" fillId="14" borderId="0" xfId="0" applyFont="1" applyFill="1" applyAlignment="1">
      <alignment vertical="top" wrapText="1"/>
    </xf>
    <xf numFmtId="0" fontId="0" fillId="14" borderId="0" xfId="0" applyFill="1" applyAlignment="1">
      <alignment vertical="top" wrapText="1"/>
    </xf>
    <xf numFmtId="0" fontId="0" fillId="14" borderId="0" xfId="0" applyNumberFormat="1" applyFill="1" applyAlignment="1">
      <alignment vertical="top"/>
    </xf>
    <xf numFmtId="0" fontId="9" fillId="14" borderId="0" xfId="2" applyFont="1" applyFill="1" applyAlignment="1">
      <alignment vertical="top"/>
    </xf>
    <xf numFmtId="0" fontId="5" fillId="14" borderId="0" xfId="0" applyFont="1" applyFill="1" applyAlignment="1">
      <alignment vertical="top"/>
    </xf>
    <xf numFmtId="0" fontId="9" fillId="14" borderId="0" xfId="0" applyFont="1" applyFill="1" applyAlignment="1">
      <alignment vertical="top"/>
    </xf>
    <xf numFmtId="0" fontId="0" fillId="11" borderId="0" xfId="0" applyFont="1" applyFill="1" applyAlignment="1">
      <alignment vertical="top" wrapText="1"/>
    </xf>
    <xf numFmtId="0" fontId="0" fillId="11" borderId="0" xfId="0" applyFill="1" applyAlignment="1">
      <alignment vertical="top" wrapText="1"/>
    </xf>
    <xf numFmtId="0" fontId="9" fillId="11" borderId="0" xfId="0" applyFont="1" applyFill="1" applyAlignment="1">
      <alignment vertical="top"/>
    </xf>
    <xf numFmtId="0" fontId="0" fillId="11" borderId="0" xfId="0" applyFill="1" applyAlignment="1">
      <alignment horizontal="right" vertical="top"/>
    </xf>
    <xf numFmtId="0" fontId="0" fillId="14" borderId="58" xfId="0" applyFill="1" applyBorder="1" applyAlignment="1">
      <alignment vertical="top"/>
    </xf>
    <xf numFmtId="0" fontId="0" fillId="11" borderId="0" xfId="0" applyNumberFormat="1" applyFill="1" applyAlignment="1">
      <alignment vertical="top"/>
    </xf>
    <xf numFmtId="0" fontId="2" fillId="11" borderId="0" xfId="0" applyFont="1" applyFill="1" applyAlignment="1">
      <alignment vertical="top" wrapText="1"/>
    </xf>
    <xf numFmtId="0" fontId="0" fillId="0" borderId="58" xfId="0" applyBorder="1" applyAlignment="1">
      <alignment vertical="top"/>
    </xf>
    <xf numFmtId="0" fontId="0" fillId="0" borderId="58" xfId="0" applyBorder="1" applyAlignment="1">
      <alignment horizontal="right" vertical="top"/>
    </xf>
    <xf numFmtId="0" fontId="0" fillId="26" borderId="5" xfId="0" applyFont="1" applyFill="1" applyBorder="1" applyAlignment="1">
      <alignment vertical="top" wrapText="1"/>
    </xf>
    <xf numFmtId="0" fontId="0" fillId="26" borderId="5" xfId="0" applyFont="1" applyFill="1" applyBorder="1" applyAlignment="1">
      <alignment vertical="top"/>
    </xf>
    <xf numFmtId="0" fontId="9" fillId="26" borderId="5" xfId="0" applyFont="1" applyFill="1" applyBorder="1" applyAlignment="1">
      <alignment vertical="top"/>
    </xf>
    <xf numFmtId="0" fontId="0" fillId="26" borderId="12" xfId="0" applyFont="1" applyFill="1" applyBorder="1" applyAlignment="1">
      <alignment vertical="top" wrapText="1"/>
    </xf>
    <xf numFmtId="0" fontId="0" fillId="26" borderId="5" xfId="0" applyFont="1" applyFill="1" applyBorder="1" applyAlignment="1">
      <alignment horizontal="right" vertical="top"/>
    </xf>
    <xf numFmtId="0" fontId="9" fillId="7" borderId="5" xfId="0" applyFont="1" applyFill="1" applyBorder="1" applyAlignment="1">
      <alignment vertical="top"/>
    </xf>
    <xf numFmtId="0" fontId="0" fillId="7" borderId="12" xfId="0" applyFont="1" applyFill="1" applyBorder="1" applyAlignment="1">
      <alignment vertical="top" wrapText="1"/>
    </xf>
    <xf numFmtId="0" fontId="0" fillId="7" borderId="58" xfId="0" applyFill="1" applyBorder="1" applyAlignment="1">
      <alignment vertical="top"/>
    </xf>
    <xf numFmtId="0" fontId="0" fillId="7" borderId="58" xfId="0" applyFill="1" applyBorder="1" applyAlignment="1">
      <alignment horizontal="right" vertical="top"/>
    </xf>
    <xf numFmtId="0" fontId="46" fillId="0" borderId="0" xfId="0" applyFont="1" applyFill="1"/>
    <xf numFmtId="0" fontId="29" fillId="0" borderId="0" xfId="0" applyFont="1" applyFill="1" applyAlignment="1">
      <alignment horizontal="center"/>
    </xf>
    <xf numFmtId="49" fontId="29" fillId="0" borderId="0" xfId="0" applyNumberFormat="1" applyFont="1" applyFill="1" applyAlignment="1">
      <alignment wrapText="1"/>
    </xf>
    <xf numFmtId="0" fontId="0" fillId="0" borderId="0" xfId="0" applyFont="1" applyFill="1" applyAlignment="1">
      <alignment horizontal="left" wrapText="1"/>
    </xf>
    <xf numFmtId="0" fontId="0" fillId="0" borderId="0" xfId="0" applyFont="1" applyFill="1" applyBorder="1" applyAlignment="1">
      <alignment horizontal="left" vertical="center" wrapText="1"/>
    </xf>
    <xf numFmtId="0" fontId="2" fillId="0" borderId="0" xfId="0" applyFont="1" applyFill="1" applyAlignment="1">
      <alignment horizontal="left"/>
    </xf>
    <xf numFmtId="0" fontId="2" fillId="0" borderId="0" xfId="0" applyFont="1" applyFill="1" applyAlignment="1">
      <alignment horizontal="left" wrapText="1"/>
    </xf>
    <xf numFmtId="14" fontId="0" fillId="0" borderId="0" xfId="0" applyNumberFormat="1" applyFont="1" applyFill="1" applyAlignment="1">
      <alignment horizontal="left"/>
    </xf>
    <xf numFmtId="14" fontId="2" fillId="0" borderId="0" xfId="0" applyNumberFormat="1" applyFont="1" applyFill="1" applyAlignment="1">
      <alignment horizontal="left" wrapText="1"/>
    </xf>
    <xf numFmtId="14" fontId="2" fillId="0" borderId="0" xfId="0" applyNumberFormat="1" applyFont="1" applyFill="1"/>
    <xf numFmtId="0" fontId="0" fillId="0" borderId="0" xfId="0" applyFont="1" applyFill="1" applyAlignment="1">
      <alignment horizontal="left" vertical="top" wrapText="1"/>
    </xf>
    <xf numFmtId="0" fontId="4" fillId="0" borderId="11" xfId="0" applyFont="1" applyFill="1" applyBorder="1" applyAlignment="1">
      <alignment wrapText="1"/>
    </xf>
    <xf numFmtId="0" fontId="0" fillId="0" borderId="58" xfId="0" applyBorder="1"/>
    <xf numFmtId="14" fontId="0" fillId="0" borderId="0" xfId="0" applyNumberFormat="1" applyFont="1" applyFill="1" applyAlignment="1">
      <alignment horizontal="left" wrapText="1"/>
    </xf>
    <xf numFmtId="0" fontId="0" fillId="0" borderId="58" xfId="0" applyFont="1" applyFill="1" applyBorder="1" applyAlignment="1">
      <alignment horizontal="left" vertical="center" wrapText="1"/>
    </xf>
    <xf numFmtId="0" fontId="0" fillId="0" borderId="0" xfId="0" applyFont="1" applyFill="1" applyAlignment="1">
      <alignment horizontal="right" vertical="center" wrapText="1"/>
    </xf>
    <xf numFmtId="0" fontId="2" fillId="0" borderId="0" xfId="0" applyFont="1" applyFill="1" applyBorder="1" applyAlignment="1">
      <alignment wrapText="1"/>
    </xf>
    <xf numFmtId="0" fontId="2" fillId="0" borderId="0" xfId="0" applyFont="1" applyFill="1" applyBorder="1" applyAlignment="1">
      <alignment horizontal="left" wrapText="1"/>
    </xf>
    <xf numFmtId="0" fontId="0" fillId="0" borderId="58" xfId="0" applyFont="1" applyFill="1" applyBorder="1" applyAlignment="1">
      <alignment vertical="center"/>
    </xf>
    <xf numFmtId="14" fontId="0" fillId="0" borderId="0" xfId="0" applyNumberFormat="1" applyFont="1" applyFill="1" applyAlignment="1">
      <alignment wrapText="1"/>
    </xf>
    <xf numFmtId="0" fontId="9" fillId="0" borderId="0" xfId="0" applyFont="1" applyFill="1" applyAlignment="1">
      <alignment horizontal="left" vertical="center" readingOrder="1"/>
    </xf>
    <xf numFmtId="0" fontId="9" fillId="0" borderId="0" xfId="0" applyFont="1" applyFill="1" applyAlignment="1">
      <alignment horizontal="center" vertical="center" readingOrder="1"/>
    </xf>
    <xf numFmtId="0" fontId="4" fillId="5" borderId="82" xfId="0" applyFont="1" applyFill="1" applyBorder="1"/>
    <xf numFmtId="0" fontId="0" fillId="6" borderId="75" xfId="0" applyFont="1" applyFill="1" applyBorder="1" applyAlignment="1">
      <alignment wrapText="1"/>
    </xf>
    <xf numFmtId="0" fontId="0" fillId="0" borderId="75" xfId="0" applyFont="1" applyBorder="1" applyAlignment="1">
      <alignment wrapText="1"/>
    </xf>
    <xf numFmtId="0" fontId="4" fillId="5" borderId="43" xfId="0" applyFont="1" applyFill="1" applyBorder="1" applyAlignment="1">
      <alignment horizontal="left" vertical="center"/>
    </xf>
    <xf numFmtId="0" fontId="33" fillId="0" borderId="0" xfId="0" applyFont="1"/>
    <xf numFmtId="0" fontId="0" fillId="0" borderId="0" xfId="0" applyAlignment="1">
      <alignment horizontal="justify" vertical="center"/>
    </xf>
    <xf numFmtId="0" fontId="13" fillId="0" borderId="0" xfId="0" applyFont="1" applyAlignment="1">
      <alignment horizontal="justify" vertical="center"/>
    </xf>
    <xf numFmtId="0" fontId="4" fillId="5" borderId="83" xfId="0" applyFont="1" applyFill="1" applyBorder="1" applyAlignment="1">
      <alignment horizontal="left" vertical="center"/>
    </xf>
    <xf numFmtId="0" fontId="4" fillId="0" borderId="0" xfId="0" applyFont="1" applyFill="1"/>
    <xf numFmtId="0" fontId="0" fillId="27" borderId="5" xfId="0" applyFont="1" applyFill="1" applyBorder="1" applyAlignment="1">
      <alignment wrapText="1"/>
    </xf>
    <xf numFmtId="0" fontId="0" fillId="0" borderId="58" xfId="0" applyFont="1" applyBorder="1"/>
    <xf numFmtId="0" fontId="13" fillId="0" borderId="66" xfId="0" applyFont="1" applyBorder="1" applyAlignment="1"/>
    <xf numFmtId="0" fontId="39" fillId="0" borderId="41" xfId="0" applyFont="1" applyFill="1" applyBorder="1" applyAlignment="1"/>
    <xf numFmtId="0" fontId="39" fillId="0" borderId="0" xfId="0" applyFont="1" applyFill="1" applyBorder="1" applyAlignment="1"/>
    <xf numFmtId="0" fontId="39" fillId="0" borderId="15" xfId="0" applyFont="1" applyBorder="1" applyAlignment="1">
      <alignment vertical="center" wrapText="1"/>
    </xf>
    <xf numFmtId="0" fontId="39" fillId="0" borderId="15" xfId="0" applyFont="1" applyBorder="1" applyAlignment="1">
      <alignment horizontal="center" vertical="center" wrapText="1"/>
    </xf>
    <xf numFmtId="0" fontId="13" fillId="0" borderId="15" xfId="0" applyFont="1" applyBorder="1" applyAlignment="1"/>
    <xf numFmtId="0" fontId="13" fillId="0" borderId="0" xfId="0" applyFont="1" applyBorder="1" applyAlignment="1">
      <alignment wrapText="1"/>
    </xf>
    <xf numFmtId="0" fontId="13" fillId="0" borderId="69" xfId="0" applyFont="1" applyBorder="1" applyAlignment="1"/>
    <xf numFmtId="0" fontId="13" fillId="24" borderId="0" xfId="0" applyFont="1" applyFill="1" applyAlignment="1">
      <alignment wrapText="1"/>
    </xf>
    <xf numFmtId="0" fontId="13" fillId="24" borderId="0" xfId="0" applyFont="1" applyFill="1" applyAlignment="1"/>
    <xf numFmtId="0" fontId="13" fillId="24" borderId="0" xfId="0" applyFont="1" applyFill="1" applyAlignment="1">
      <alignment horizontal="center" wrapText="1"/>
    </xf>
    <xf numFmtId="0" fontId="13" fillId="0" borderId="58" xfId="0" applyFont="1" applyFill="1" applyBorder="1" applyAlignment="1">
      <alignment horizontal="left" wrapText="1"/>
    </xf>
    <xf numFmtId="0" fontId="13" fillId="0" borderId="0" xfId="0" applyFont="1" applyFill="1" applyAlignment="1">
      <alignment wrapText="1"/>
    </xf>
    <xf numFmtId="0" fontId="13" fillId="0" borderId="0" xfId="0" applyFont="1" applyFill="1" applyAlignment="1"/>
    <xf numFmtId="0" fontId="13" fillId="0" borderId="58" xfId="0" applyFont="1" applyFill="1" applyBorder="1" applyAlignment="1">
      <alignment horizontal="center" wrapText="1"/>
    </xf>
    <xf numFmtId="14" fontId="13" fillId="0" borderId="58" xfId="0" applyNumberFormat="1" applyFont="1" applyBorder="1" applyAlignment="1">
      <alignment wrapText="1"/>
    </xf>
    <xf numFmtId="14" fontId="13" fillId="0" borderId="15" xfId="0" applyNumberFormat="1" applyFont="1" applyBorder="1" applyAlignment="1">
      <alignment wrapText="1"/>
    </xf>
    <xf numFmtId="0" fontId="13" fillId="0" borderId="15" xfId="0" applyFont="1" applyBorder="1" applyAlignment="1">
      <alignment wrapText="1"/>
    </xf>
    <xf numFmtId="0" fontId="7" fillId="19" borderId="58" xfId="0" applyFont="1" applyFill="1" applyBorder="1" applyAlignment="1">
      <alignment wrapText="1"/>
    </xf>
    <xf numFmtId="0" fontId="7" fillId="19" borderId="58" xfId="0" applyFont="1" applyFill="1" applyBorder="1" applyAlignment="1"/>
    <xf numFmtId="0" fontId="7" fillId="0" borderId="0" xfId="0" applyFont="1" applyAlignment="1"/>
    <xf numFmtId="14" fontId="13" fillId="0" borderId="58" xfId="0" applyNumberFormat="1" applyFont="1" applyBorder="1" applyAlignment="1"/>
    <xf numFmtId="14" fontId="13" fillId="0" borderId="70" xfId="0" applyNumberFormat="1" applyFont="1" applyBorder="1" applyAlignment="1"/>
    <xf numFmtId="14" fontId="13" fillId="0" borderId="52" xfId="0" applyNumberFormat="1" applyFont="1" applyBorder="1" applyAlignment="1"/>
    <xf numFmtId="14" fontId="13" fillId="0" borderId="0" xfId="0" applyNumberFormat="1" applyFont="1" applyAlignment="1"/>
    <xf numFmtId="0" fontId="53" fillId="19" borderId="58" xfId="0" applyFont="1" applyFill="1" applyBorder="1" applyAlignment="1">
      <alignment horizontal="left" vertical="center" wrapText="1"/>
    </xf>
    <xf numFmtId="0" fontId="53" fillId="19" borderId="58" xfId="0" applyFont="1" applyFill="1" applyBorder="1" applyAlignment="1">
      <alignment horizontal="center" vertical="center" wrapText="1"/>
    </xf>
    <xf numFmtId="0" fontId="53" fillId="20" borderId="58" xfId="0" applyFont="1" applyFill="1" applyBorder="1" applyAlignment="1">
      <alignment horizontal="left"/>
    </xf>
    <xf numFmtId="6" fontId="13" fillId="0" borderId="0" xfId="0" applyNumberFormat="1" applyFont="1" applyAlignment="1"/>
    <xf numFmtId="6" fontId="13" fillId="0" borderId="58" xfId="0" applyNumberFormat="1" applyFont="1" applyBorder="1" applyAlignment="1"/>
    <xf numFmtId="8" fontId="13" fillId="0" borderId="58" xfId="0" applyNumberFormat="1" applyFont="1" applyBorder="1" applyAlignment="1"/>
    <xf numFmtId="3" fontId="13" fillId="0" borderId="58" xfId="0" applyNumberFormat="1" applyFont="1" applyBorder="1" applyAlignment="1"/>
    <xf numFmtId="164" fontId="13" fillId="0" borderId="0" xfId="0" applyNumberFormat="1" applyFont="1" applyAlignment="1">
      <alignment wrapText="1"/>
    </xf>
    <xf numFmtId="0" fontId="53" fillId="0" borderId="0" xfId="0" applyFont="1" applyAlignment="1">
      <alignment horizontal="left" vertical="center" wrapText="1"/>
    </xf>
    <xf numFmtId="0" fontId="13" fillId="21" borderId="58" xfId="0" applyFont="1" applyFill="1" applyBorder="1" applyAlignment="1"/>
    <xf numFmtId="164" fontId="13" fillId="21" borderId="58" xfId="0" applyNumberFormat="1" applyFont="1" applyFill="1" applyBorder="1" applyAlignment="1">
      <alignment wrapText="1"/>
    </xf>
    <xf numFmtId="164" fontId="13" fillId="0" borderId="58" xfId="0" applyNumberFormat="1" applyFont="1" applyBorder="1" applyAlignment="1">
      <alignment wrapText="1"/>
    </xf>
    <xf numFmtId="0" fontId="54" fillId="19" borderId="58" xfId="0" applyFont="1" applyFill="1" applyBorder="1" applyAlignment="1">
      <alignment wrapText="1"/>
    </xf>
    <xf numFmtId="0" fontId="54" fillId="19" borderId="58" xfId="0" applyFont="1" applyFill="1" applyBorder="1" applyAlignment="1"/>
    <xf numFmtId="17" fontId="13" fillId="0" borderId="58" xfId="0" applyNumberFormat="1" applyFont="1" applyBorder="1" applyAlignment="1"/>
    <xf numFmtId="0" fontId="7" fillId="19" borderId="0" xfId="0" applyFont="1" applyFill="1" applyAlignment="1">
      <alignment wrapText="1"/>
    </xf>
    <xf numFmtId="0" fontId="7" fillId="19" borderId="0" xfId="0" applyFont="1" applyFill="1" applyAlignment="1"/>
    <xf numFmtId="0" fontId="13" fillId="21" borderId="3" xfId="0" applyFont="1" applyFill="1" applyBorder="1" applyAlignment="1">
      <alignment wrapText="1"/>
    </xf>
    <xf numFmtId="0" fontId="13" fillId="21" borderId="3" xfId="0" applyFont="1" applyFill="1" applyBorder="1" applyAlignment="1"/>
    <xf numFmtId="14" fontId="13" fillId="21" borderId="3" xfId="0" applyNumberFormat="1" applyFont="1" applyFill="1" applyBorder="1" applyAlignment="1">
      <alignment horizontal="right"/>
    </xf>
    <xf numFmtId="0" fontId="13" fillId="21" borderId="3" xfId="0" applyFont="1" applyFill="1" applyBorder="1" applyAlignment="1">
      <alignment horizontal="right"/>
    </xf>
    <xf numFmtId="0" fontId="13" fillId="21" borderId="3" xfId="0" applyFont="1" applyFill="1" applyBorder="1"/>
    <xf numFmtId="14" fontId="13" fillId="21" borderId="3" xfId="0" applyNumberFormat="1" applyFont="1" applyFill="1" applyBorder="1"/>
    <xf numFmtId="14" fontId="13" fillId="21" borderId="3" xfId="0" applyNumberFormat="1" applyFont="1" applyFill="1" applyBorder="1" applyAlignment="1"/>
    <xf numFmtId="14" fontId="13" fillId="21" borderId="0" xfId="0" applyNumberFormat="1" applyFont="1" applyFill="1" applyAlignment="1">
      <alignment horizontal="center"/>
    </xf>
    <xf numFmtId="0" fontId="13" fillId="21" borderId="0" xfId="0" applyFont="1" applyFill="1" applyAlignment="1">
      <alignment horizontal="center"/>
    </xf>
    <xf numFmtId="0" fontId="13" fillId="21" borderId="0" xfId="0" applyFont="1" applyFill="1" applyAlignment="1"/>
    <xf numFmtId="0" fontId="54" fillId="19" borderId="0" xfId="0" applyFont="1" applyFill="1" applyAlignment="1">
      <alignment horizontal="left" vertical="center" wrapText="1"/>
    </xf>
    <xf numFmtId="0" fontId="54" fillId="19" borderId="0" xfId="0" applyFont="1" applyFill="1" applyAlignment="1">
      <alignment horizontal="left" vertical="center"/>
    </xf>
    <xf numFmtId="0" fontId="13" fillId="0" borderId="3" xfId="0" applyFont="1" applyBorder="1" applyAlignment="1">
      <alignment wrapText="1"/>
    </xf>
    <xf numFmtId="0" fontId="13" fillId="0" borderId="3" xfId="0" applyFont="1" applyBorder="1" applyAlignment="1"/>
    <xf numFmtId="0" fontId="6" fillId="0" borderId="58" xfId="4" applyFont="1" applyBorder="1" applyAlignment="1">
      <alignment wrapText="1"/>
    </xf>
    <xf numFmtId="0" fontId="6" fillId="0" borderId="58" xfId="4" applyFont="1" applyFill="1" applyBorder="1" applyAlignment="1">
      <alignment horizontal="center" vertical="center"/>
    </xf>
    <xf numFmtId="0" fontId="6" fillId="0" borderId="57" xfId="4" applyFont="1" applyFill="1" applyBorder="1" applyAlignment="1">
      <alignment vertical="center" wrapText="1"/>
    </xf>
    <xf numFmtId="0" fontId="6" fillId="0" borderId="54" xfId="4" applyFont="1" applyFill="1" applyBorder="1" applyAlignment="1">
      <alignment horizontal="center" vertical="center" wrapText="1"/>
    </xf>
    <xf numFmtId="0" fontId="6" fillId="0" borderId="67" xfId="4" applyFont="1" applyFill="1" applyBorder="1" applyAlignment="1">
      <alignment vertical="center" wrapText="1"/>
    </xf>
    <xf numFmtId="0" fontId="6" fillId="0" borderId="68" xfId="4" applyFont="1" applyFill="1" applyBorder="1" applyAlignment="1">
      <alignment horizontal="center" vertical="center"/>
    </xf>
    <xf numFmtId="0" fontId="6" fillId="0" borderId="68" xfId="4" applyFont="1" applyFill="1" applyBorder="1" applyAlignment="1">
      <alignment horizontal="center" vertical="center" wrapText="1"/>
    </xf>
    <xf numFmtId="0" fontId="6" fillId="27" borderId="86" xfId="4" applyFont="1" applyFill="1" applyBorder="1" applyAlignment="1">
      <alignment vertical="center" wrapText="1"/>
    </xf>
    <xf numFmtId="0" fontId="6" fillId="27" borderId="86" xfId="4" applyFont="1" applyFill="1" applyBorder="1" applyAlignment="1">
      <alignment horizontal="center"/>
    </xf>
    <xf numFmtId="0" fontId="6" fillId="27" borderId="84" xfId="4" applyFont="1" applyFill="1" applyBorder="1" applyAlignment="1">
      <alignment horizontal="center"/>
    </xf>
    <xf numFmtId="0" fontId="2" fillId="27" borderId="86" xfId="4" applyFont="1" applyFill="1" applyBorder="1"/>
    <xf numFmtId="0" fontId="6" fillId="0" borderId="58" xfId="4" applyFont="1" applyFill="1" applyBorder="1" applyAlignment="1">
      <alignment horizontal="center"/>
    </xf>
    <xf numFmtId="0" fontId="2" fillId="0" borderId="58" xfId="4" applyFont="1" applyFill="1" applyBorder="1" applyAlignment="1">
      <alignment wrapText="1"/>
    </xf>
    <xf numFmtId="0" fontId="2" fillId="0" borderId="67" xfId="4" applyFont="1" applyFill="1" applyBorder="1" applyAlignment="1">
      <alignment horizontal="center"/>
    </xf>
    <xf numFmtId="0" fontId="2" fillId="0" borderId="68" xfId="4" applyFont="1" applyFill="1" applyBorder="1"/>
    <xf numFmtId="0" fontId="2" fillId="0" borderId="58" xfId="4" applyFont="1" applyFill="1" applyBorder="1" applyAlignment="1"/>
    <xf numFmtId="0" fontId="38" fillId="0" borderId="58" xfId="4" applyFont="1" applyFill="1" applyBorder="1" applyAlignment="1">
      <alignment wrapText="1"/>
    </xf>
    <xf numFmtId="0" fontId="2" fillId="0" borderId="58" xfId="4" applyFont="1" applyFill="1" applyBorder="1" applyAlignment="1">
      <alignment horizontal="center" wrapText="1"/>
    </xf>
    <xf numFmtId="0" fontId="5" fillId="0" borderId="58" xfId="4" applyFont="1" applyFill="1" applyBorder="1" applyAlignment="1">
      <alignment wrapText="1"/>
    </xf>
    <xf numFmtId="0" fontId="5" fillId="0" borderId="67" xfId="4" applyFont="1" applyFill="1" applyBorder="1" applyAlignment="1">
      <alignment horizontal="center"/>
    </xf>
    <xf numFmtId="0" fontId="5" fillId="0" borderId="58" xfId="4" applyFont="1" applyFill="1" applyBorder="1"/>
    <xf numFmtId="0" fontId="5" fillId="0" borderId="69" xfId="4" applyFont="1" applyFill="1" applyBorder="1"/>
    <xf numFmtId="0" fontId="5" fillId="0" borderId="68" xfId="4" applyFont="1" applyFill="1" applyBorder="1"/>
    <xf numFmtId="0" fontId="5" fillId="0" borderId="58" xfId="4" applyFont="1" applyFill="1" applyBorder="1" applyAlignment="1"/>
    <xf numFmtId="0" fontId="6" fillId="0" borderId="58" xfId="4" applyFont="1" applyFill="1" applyBorder="1"/>
    <xf numFmtId="0" fontId="2" fillId="0" borderId="67" xfId="4" applyFont="1" applyFill="1" applyBorder="1" applyAlignment="1">
      <alignment horizontal="center" wrapText="1"/>
    </xf>
    <xf numFmtId="0" fontId="2" fillId="0" borderId="68" xfId="4" applyFont="1" applyFill="1" applyBorder="1" applyAlignment="1">
      <alignment horizontal="center" wrapText="1"/>
    </xf>
    <xf numFmtId="0" fontId="2" fillId="0" borderId="68" xfId="4" applyFont="1" applyFill="1" applyBorder="1" applyAlignment="1">
      <alignment horizontal="center"/>
    </xf>
    <xf numFmtId="0" fontId="6" fillId="27" borderId="58" xfId="4" applyFont="1" applyFill="1" applyBorder="1" applyAlignment="1">
      <alignment vertical="center" wrapText="1"/>
    </xf>
    <xf numFmtId="0" fontId="2" fillId="27" borderId="67" xfId="4" applyFont="1" applyFill="1" applyBorder="1" applyAlignment="1">
      <alignment horizontal="center"/>
    </xf>
    <xf numFmtId="0" fontId="2" fillId="27" borderId="58" xfId="4" applyFont="1" applyFill="1" applyBorder="1"/>
    <xf numFmtId="0" fontId="2" fillId="27" borderId="69" xfId="4" applyFont="1" applyFill="1" applyBorder="1"/>
    <xf numFmtId="0" fontId="2" fillId="27" borderId="68" xfId="4" applyFont="1" applyFill="1" applyBorder="1"/>
    <xf numFmtId="0" fontId="2" fillId="27" borderId="58" xfId="4" applyFont="1" applyFill="1" applyBorder="1" applyAlignment="1"/>
    <xf numFmtId="0" fontId="2" fillId="0" borderId="58" xfId="4" applyFont="1" applyFill="1" applyBorder="1" applyAlignment="1">
      <alignment vertical="center" wrapText="1"/>
    </xf>
    <xf numFmtId="0" fontId="9" fillId="0" borderId="58" xfId="4" applyFont="1" applyBorder="1" applyAlignment="1">
      <alignment horizontal="left" vertical="center" wrapText="1"/>
    </xf>
    <xf numFmtId="0" fontId="2" fillId="0" borderId="0" xfId="4" applyFont="1" applyFill="1" applyAlignment="1">
      <alignment wrapText="1"/>
    </xf>
    <xf numFmtId="0" fontId="6" fillId="27" borderId="58" xfId="4" applyFont="1" applyFill="1" applyBorder="1" applyAlignment="1">
      <alignment wrapText="1"/>
    </xf>
    <xf numFmtId="0" fontId="0" fillId="0" borderId="58" xfId="4" applyFont="1" applyFill="1" applyBorder="1"/>
    <xf numFmtId="0" fontId="6" fillId="27" borderId="58" xfId="4" applyFont="1" applyFill="1" applyBorder="1" applyAlignment="1">
      <alignment horizontal="left" wrapText="1"/>
    </xf>
    <xf numFmtId="0" fontId="6" fillId="27" borderId="67" xfId="4" applyFont="1" applyFill="1" applyBorder="1" applyAlignment="1">
      <alignment horizontal="center"/>
    </xf>
    <xf numFmtId="0" fontId="6" fillId="27" borderId="58" xfId="4" applyFont="1" applyFill="1" applyBorder="1"/>
    <xf numFmtId="0" fontId="6" fillId="27" borderId="69" xfId="4" applyFont="1" applyFill="1" applyBorder="1"/>
    <xf numFmtId="0" fontId="6" fillId="27" borderId="68" xfId="4" applyFont="1" applyFill="1" applyBorder="1"/>
    <xf numFmtId="0" fontId="6" fillId="27" borderId="58" xfId="4" applyFont="1" applyFill="1" applyBorder="1" applyAlignment="1"/>
    <xf numFmtId="0" fontId="6" fillId="0" borderId="0" xfId="4" applyFont="1"/>
    <xf numFmtId="3" fontId="2" fillId="0" borderId="67" xfId="4" applyNumberFormat="1" applyFont="1" applyBorder="1" applyAlignment="1">
      <alignment horizontal="center"/>
    </xf>
    <xf numFmtId="0" fontId="2" fillId="0" borderId="69" xfId="4" applyFont="1" applyBorder="1"/>
    <xf numFmtId="0" fontId="2" fillId="0" borderId="68" xfId="4" applyFont="1" applyBorder="1"/>
    <xf numFmtId="0" fontId="2" fillId="0" borderId="58" xfId="4" applyFont="1" applyBorder="1" applyAlignment="1"/>
    <xf numFmtId="0" fontId="9" fillId="0" borderId="67" xfId="4" applyFont="1" applyBorder="1" applyAlignment="1">
      <alignment horizontal="left" vertical="center" wrapText="1"/>
    </xf>
    <xf numFmtId="0" fontId="9" fillId="0" borderId="58" xfId="4" applyFont="1" applyBorder="1" applyAlignment="1">
      <alignment horizontal="left" vertical="center"/>
    </xf>
    <xf numFmtId="0" fontId="2" fillId="0" borderId="0" xfId="4" applyFont="1" applyAlignment="1"/>
    <xf numFmtId="0" fontId="0" fillId="28" borderId="0" xfId="0" applyFill="1"/>
    <xf numFmtId="0" fontId="0" fillId="28" borderId="0" xfId="0" applyFill="1" applyAlignment="1">
      <alignment wrapText="1"/>
    </xf>
    <xf numFmtId="0" fontId="55" fillId="0" borderId="0" xfId="0" applyFont="1"/>
    <xf numFmtId="14" fontId="55" fillId="0" borderId="0" xfId="0" applyNumberFormat="1" applyFont="1"/>
    <xf numFmtId="0" fontId="4" fillId="28" borderId="58" xfId="0" applyFont="1" applyFill="1" applyBorder="1" applyAlignment="1">
      <alignment horizontal="left" vertical="center" wrapText="1"/>
    </xf>
    <xf numFmtId="0" fontId="4" fillId="28" borderId="69" xfId="0" applyFont="1" applyFill="1" applyBorder="1" applyAlignment="1">
      <alignment horizontal="left" vertical="center" wrapText="1"/>
    </xf>
    <xf numFmtId="0" fontId="4" fillId="28" borderId="58" xfId="0" applyFont="1" applyFill="1" applyBorder="1" applyAlignment="1">
      <alignment horizontal="center" vertical="center" wrapText="1"/>
    </xf>
    <xf numFmtId="0" fontId="7" fillId="29" borderId="14" xfId="0" applyFont="1" applyFill="1" applyBorder="1" applyAlignment="1">
      <alignment horizontal="left"/>
    </xf>
    <xf numFmtId="0" fontId="4" fillId="28" borderId="51" xfId="0" applyFont="1" applyFill="1" applyBorder="1" applyAlignment="1">
      <alignment horizontal="left" vertical="center" wrapText="1"/>
    </xf>
    <xf numFmtId="164" fontId="0" fillId="0" borderId="0" xfId="0" applyNumberFormat="1" applyFont="1" applyAlignment="1">
      <alignment wrapText="1"/>
    </xf>
    <xf numFmtId="0" fontId="6" fillId="28" borderId="0" xfId="0" applyFont="1" applyFill="1"/>
    <xf numFmtId="0" fontId="7" fillId="28" borderId="0" xfId="0" applyFont="1" applyFill="1"/>
    <xf numFmtId="0" fontId="56" fillId="0" borderId="0" xfId="0" applyFont="1"/>
    <xf numFmtId="0" fontId="57" fillId="0" borderId="0" xfId="0" applyFont="1"/>
    <xf numFmtId="0" fontId="58" fillId="0" borderId="0" xfId="0" applyFont="1"/>
    <xf numFmtId="0" fontId="10" fillId="0" borderId="0" xfId="0" applyFont="1"/>
    <xf numFmtId="0" fontId="59" fillId="0" borderId="0" xfId="0" applyFont="1"/>
    <xf numFmtId="0" fontId="0" fillId="28" borderId="0" xfId="0" applyFont="1" applyFill="1" applyBorder="1" applyAlignment="1">
      <alignment horizontal="center"/>
    </xf>
    <xf numFmtId="0" fontId="2" fillId="4" borderId="58" xfId="4" applyFont="1" applyFill="1" applyBorder="1"/>
    <xf numFmtId="0" fontId="6" fillId="0" borderId="0" xfId="4" applyFont="1" applyBorder="1" applyAlignment="1">
      <alignment horizontal="center" vertical="center" wrapText="1"/>
    </xf>
    <xf numFmtId="0" fontId="2" fillId="7" borderId="58" xfId="4" applyFont="1" applyFill="1" applyBorder="1" applyAlignment="1">
      <alignment horizontal="right"/>
    </xf>
    <xf numFmtId="0" fontId="2" fillId="0" borderId="0" xfId="0" applyFont="1" applyAlignment="1">
      <alignment horizontal="left" vertical="center" wrapText="1"/>
    </xf>
    <xf numFmtId="0" fontId="6" fillId="0" borderId="0" xfId="0" applyFont="1" applyFill="1" applyAlignment="1">
      <alignment horizontal="center" vertical="center" wrapText="1"/>
    </xf>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Alignment="1">
      <alignment horizontal="center" vertical="center"/>
    </xf>
    <xf numFmtId="0" fontId="6" fillId="0" borderId="34" xfId="0" applyFont="1" applyBorder="1" applyAlignment="1">
      <alignment horizontal="center" vertical="center"/>
    </xf>
    <xf numFmtId="0" fontId="6" fillId="0" borderId="74" xfId="0" applyFont="1" applyBorder="1" applyAlignment="1">
      <alignment horizontal="center"/>
    </xf>
    <xf numFmtId="0" fontId="6" fillId="0" borderId="73" xfId="0" applyFont="1" applyBorder="1" applyAlignment="1">
      <alignment horizontal="center"/>
    </xf>
    <xf numFmtId="0" fontId="6" fillId="0" borderId="0" xfId="0" applyFont="1" applyFill="1" applyAlignment="1">
      <alignment horizontal="center" vertical="center"/>
    </xf>
    <xf numFmtId="0" fontId="6" fillId="0" borderId="11" xfId="0" applyFont="1" applyFill="1" applyBorder="1" applyAlignment="1">
      <alignment horizontal="center" vertical="center"/>
    </xf>
    <xf numFmtId="0" fontId="6" fillId="0" borderId="0" xfId="0" applyFont="1" applyAlignment="1">
      <alignment horizontal="center" vertical="top"/>
    </xf>
    <xf numFmtId="0" fontId="4" fillId="5" borderId="6" xfId="0" applyFont="1" applyFill="1" applyBorder="1" applyAlignment="1">
      <alignment horizontal="left"/>
    </xf>
    <xf numFmtId="0" fontId="4" fillId="5" borderId="0" xfId="0" applyFont="1" applyFill="1" applyBorder="1" applyAlignment="1">
      <alignment horizontal="left"/>
    </xf>
    <xf numFmtId="0" fontId="6" fillId="0" borderId="0" xfId="0" applyFont="1" applyAlignment="1">
      <alignment horizontal="center" vertical="center" wrapText="1"/>
    </xf>
    <xf numFmtId="0" fontId="9" fillId="0" borderId="0" xfId="4" applyFont="1" applyBorder="1" applyAlignment="1">
      <alignment horizontal="left" wrapText="1"/>
    </xf>
    <xf numFmtId="0" fontId="6" fillId="0" borderId="54" xfId="4" applyFont="1" applyBorder="1" applyAlignment="1">
      <alignment horizontal="center" wrapText="1"/>
    </xf>
    <xf numFmtId="0" fontId="6" fillId="0" borderId="65" xfId="4" applyFont="1" applyBorder="1" applyAlignment="1">
      <alignment horizontal="center" wrapText="1"/>
    </xf>
    <xf numFmtId="0" fontId="6" fillId="0" borderId="66" xfId="4" applyFont="1" applyBorder="1" applyAlignment="1">
      <alignment horizontal="center" wrapText="1"/>
    </xf>
    <xf numFmtId="0" fontId="6" fillId="0" borderId="67" xfId="4" applyFont="1" applyBorder="1" applyAlignment="1">
      <alignment horizontal="center" wrapText="1"/>
    </xf>
    <xf numFmtId="0" fontId="6" fillId="0" borderId="68" xfId="4" applyFont="1" applyBorder="1" applyAlignment="1">
      <alignment horizontal="center" wrapText="1"/>
    </xf>
    <xf numFmtId="0" fontId="6" fillId="0" borderId="69" xfId="4" applyFont="1" applyBorder="1" applyAlignment="1">
      <alignment horizontal="center" wrapText="1"/>
    </xf>
    <xf numFmtId="0" fontId="6" fillId="0" borderId="67" xfId="4" applyFont="1" applyBorder="1" applyAlignment="1">
      <alignment horizontal="center"/>
    </xf>
    <xf numFmtId="0" fontId="6" fillId="0" borderId="69" xfId="4" applyFont="1" applyBorder="1" applyAlignment="1">
      <alignment horizontal="center"/>
    </xf>
    <xf numFmtId="0" fontId="6" fillId="7" borderId="58" xfId="4" applyFont="1" applyFill="1" applyBorder="1" applyAlignment="1">
      <alignment horizontal="center"/>
    </xf>
    <xf numFmtId="0" fontId="6" fillId="0" borderId="67" xfId="4" applyFont="1" applyBorder="1" applyAlignment="1">
      <alignment horizontal="center" vertical="center" wrapText="1"/>
    </xf>
    <xf numFmtId="0" fontId="6" fillId="0" borderId="69" xfId="4" applyFont="1" applyBorder="1" applyAlignment="1">
      <alignment horizontal="center" vertical="center" wrapText="1"/>
    </xf>
    <xf numFmtId="0" fontId="6" fillId="0" borderId="68" xfId="4" applyFont="1" applyBorder="1" applyAlignment="1">
      <alignment horizontal="center" vertical="center" wrapText="1"/>
    </xf>
    <xf numFmtId="0" fontId="6" fillId="0" borderId="15" xfId="4" applyFont="1" applyBorder="1" applyAlignment="1">
      <alignment horizontal="center" vertical="center" wrapText="1"/>
    </xf>
    <xf numFmtId="0" fontId="39" fillId="0" borderId="15" xfId="0" applyFont="1" applyBorder="1" applyAlignment="1">
      <alignment horizontal="center" vertical="center" wrapText="1"/>
    </xf>
    <xf numFmtId="0" fontId="39" fillId="0" borderId="54" xfId="0" applyFont="1" applyBorder="1" applyAlignment="1">
      <alignment horizontal="center" wrapText="1"/>
    </xf>
    <xf numFmtId="0" fontId="39" fillId="0" borderId="65" xfId="0" applyFont="1" applyBorder="1" applyAlignment="1">
      <alignment horizontal="center" wrapText="1"/>
    </xf>
    <xf numFmtId="0" fontId="39" fillId="0" borderId="46" xfId="0" applyFont="1" applyBorder="1" applyAlignment="1">
      <alignment horizontal="center" wrapText="1"/>
    </xf>
    <xf numFmtId="0" fontId="39" fillId="0" borderId="0" xfId="0" applyFont="1" applyBorder="1" applyAlignment="1">
      <alignment horizontal="center" wrapText="1"/>
    </xf>
    <xf numFmtId="0" fontId="39" fillId="0" borderId="58" xfId="0" applyFont="1" applyBorder="1" applyAlignment="1">
      <alignment horizontal="center"/>
    </xf>
    <xf numFmtId="0" fontId="18" fillId="21" borderId="42" xfId="0" applyFont="1" applyFill="1" applyBorder="1" applyAlignment="1">
      <alignment wrapText="1"/>
    </xf>
    <xf numFmtId="0" fontId="13" fillId="21" borderId="42" xfId="0" applyFont="1" applyFill="1" applyBorder="1" applyAlignment="1">
      <alignment wrapText="1"/>
    </xf>
    <xf numFmtId="0" fontId="13" fillId="21" borderId="0" xfId="0" applyFont="1" applyFill="1" applyBorder="1" applyAlignment="1">
      <alignment wrapText="1"/>
    </xf>
    <xf numFmtId="0" fontId="53" fillId="19" borderId="0" xfId="0" applyFont="1" applyFill="1" applyAlignment="1">
      <alignment horizontal="left" vertical="center"/>
    </xf>
    <xf numFmtId="0" fontId="53" fillId="19" borderId="58" xfId="0" applyFont="1" applyFill="1" applyBorder="1" applyAlignment="1">
      <alignment horizontal="left" vertical="center"/>
    </xf>
    <xf numFmtId="0" fontId="4" fillId="19" borderId="0" xfId="0" applyFont="1" applyFill="1" applyAlignment="1">
      <alignment horizontal="left" vertical="center"/>
    </xf>
    <xf numFmtId="0" fontId="4" fillId="19" borderId="58" xfId="0" applyFont="1" applyFill="1" applyBorder="1" applyAlignment="1">
      <alignment horizontal="left" vertical="center"/>
    </xf>
    <xf numFmtId="0" fontId="6" fillId="0" borderId="67" xfId="4" applyFont="1" applyFill="1" applyBorder="1" applyAlignment="1">
      <alignment horizontal="center" vertical="center" wrapText="1"/>
    </xf>
    <xf numFmtId="0" fontId="6" fillId="0" borderId="68" xfId="4" applyFont="1" applyFill="1" applyBorder="1" applyAlignment="1">
      <alignment horizontal="center" vertical="center" wrapText="1"/>
    </xf>
    <xf numFmtId="0" fontId="6" fillId="0" borderId="69" xfId="4" applyFont="1" applyFill="1" applyBorder="1" applyAlignment="1">
      <alignment horizontal="center" vertical="center" wrapText="1"/>
    </xf>
    <xf numFmtId="0" fontId="6" fillId="0" borderId="54" xfId="4" applyFont="1" applyFill="1" applyBorder="1" applyAlignment="1">
      <alignment horizontal="center" vertical="center" wrapText="1"/>
    </xf>
    <xf numFmtId="0" fontId="6" fillId="0" borderId="66" xfId="4" applyFont="1" applyFill="1" applyBorder="1" applyAlignment="1">
      <alignment horizontal="center" vertical="center" wrapText="1"/>
    </xf>
    <xf numFmtId="0" fontId="6" fillId="0" borderId="54" xfId="4" applyFont="1" applyBorder="1" applyAlignment="1">
      <alignment horizontal="center" vertical="center" wrapText="1"/>
    </xf>
    <xf numFmtId="0" fontId="6" fillId="0" borderId="65" xfId="4" applyFont="1" applyBorder="1" applyAlignment="1">
      <alignment horizontal="center" vertical="center" wrapText="1"/>
    </xf>
    <xf numFmtId="0" fontId="6" fillId="0" borderId="57" xfId="4" applyFont="1" applyBorder="1" applyAlignment="1">
      <alignment horizontal="center" vertical="center" wrapText="1"/>
    </xf>
    <xf numFmtId="0" fontId="6" fillId="0" borderId="57" xfId="4" applyFont="1" applyFill="1" applyBorder="1" applyAlignment="1">
      <alignment horizontal="center" vertical="center" wrapText="1"/>
    </xf>
    <xf numFmtId="0" fontId="6" fillId="0" borderId="58" xfId="4" applyFont="1" applyFill="1" applyBorder="1" applyAlignment="1">
      <alignment horizontal="center" vertical="center" wrapText="1"/>
    </xf>
    <xf numFmtId="0" fontId="6" fillId="0" borderId="84" xfId="4" applyFont="1" applyBorder="1" applyAlignment="1">
      <alignment horizontal="center" wrapText="1"/>
    </xf>
    <xf numFmtId="0" fontId="6" fillId="0" borderId="16" xfId="4" applyFont="1" applyBorder="1" applyAlignment="1">
      <alignment horizontal="center" wrapText="1"/>
    </xf>
    <xf numFmtId="0" fontId="6" fillId="0" borderId="85" xfId="4" applyFont="1" applyBorder="1" applyAlignment="1">
      <alignment horizontal="center" wrapText="1"/>
    </xf>
    <xf numFmtId="0" fontId="6" fillId="0" borderId="68" xfId="4" applyFont="1" applyBorder="1" applyAlignment="1">
      <alignment horizontal="center"/>
    </xf>
    <xf numFmtId="0" fontId="6" fillId="0" borderId="58" xfId="4" applyFont="1" applyBorder="1" applyAlignment="1">
      <alignment horizontal="center"/>
    </xf>
    <xf numFmtId="0" fontId="4" fillId="28" borderId="0" xfId="0" applyFont="1" applyFill="1" applyAlignment="1">
      <alignment horizontal="left" vertical="center"/>
    </xf>
    <xf numFmtId="0" fontId="4" fillId="28" borderId="0" xfId="0" applyFont="1" applyFill="1" applyAlignment="1">
      <alignment horizontal="center" vertical="center"/>
    </xf>
    <xf numFmtId="0" fontId="4" fillId="28" borderId="0" xfId="0" applyFont="1" applyFill="1" applyBorder="1" applyAlignment="1">
      <alignment horizontal="center" vertical="center"/>
    </xf>
    <xf numFmtId="0" fontId="6" fillId="0" borderId="0" xfId="4" applyFont="1" applyAlignment="1">
      <alignment horizontal="center" wrapText="1"/>
    </xf>
    <xf numFmtId="0" fontId="6" fillId="0" borderId="0" xfId="4" applyFont="1" applyBorder="1" applyAlignment="1">
      <alignment horizontal="center" wrapText="1"/>
    </xf>
    <xf numFmtId="0" fontId="6" fillId="7" borderId="67" xfId="4" applyFont="1" applyFill="1" applyBorder="1" applyAlignment="1">
      <alignment horizontal="center"/>
    </xf>
    <xf numFmtId="0" fontId="6" fillId="7" borderId="69" xfId="4" applyFont="1" applyFill="1" applyBorder="1" applyAlignment="1">
      <alignment horizontal="center"/>
    </xf>
    <xf numFmtId="0" fontId="6" fillId="7" borderId="68" xfId="4" applyFont="1" applyFill="1" applyBorder="1" applyAlignment="1">
      <alignment horizontal="center"/>
    </xf>
    <xf numFmtId="0" fontId="6" fillId="7" borderId="67" xfId="4" applyFont="1" applyFill="1" applyBorder="1" applyAlignment="1">
      <alignment horizontal="center" vertical="center" wrapText="1"/>
    </xf>
    <xf numFmtId="0" fontId="6" fillId="7" borderId="69" xfId="4" applyFont="1" applyFill="1" applyBorder="1" applyAlignment="1">
      <alignment horizontal="center" vertical="center" wrapText="1"/>
    </xf>
    <xf numFmtId="0" fontId="6" fillId="0" borderId="58" xfId="4" applyFont="1" applyBorder="1" applyAlignment="1">
      <alignment horizontal="center" vertical="center" wrapText="1"/>
    </xf>
  </cellXfs>
  <cellStyles count="7">
    <cellStyle name="60% - Accent5" xfId="3" builtinId="48"/>
    <cellStyle name="Currency" xfId="1" builtinId="4"/>
    <cellStyle name="Good" xfId="6" builtinId="26"/>
    <cellStyle name="Hyperlink" xfId="5" builtinId="8"/>
    <cellStyle name="Neutral" xfId="2" builtinId="28"/>
    <cellStyle name="Normal" xfId="0" builtinId="0"/>
    <cellStyle name="Normal 2" xfId="4" xr:uid="{00000000-0005-0000-0000-000006000000}"/>
  </cellStyles>
  <dxfs count="1188">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b val="0"/>
      </font>
      <fill>
        <patternFill patternType="none">
          <fgColor indexed="64"/>
          <bgColor indexed="65"/>
        </patternFill>
      </fill>
    </dxf>
    <dxf>
      <font>
        <b val="0"/>
      </font>
      <fill>
        <patternFill patternType="none">
          <fgColor indexed="64"/>
          <bgColor indexed="65"/>
        </patternFill>
      </fill>
    </dxf>
    <dxf>
      <font>
        <b val="0"/>
      </font>
      <fill>
        <patternFill patternType="none">
          <fgColor indexed="64"/>
          <bgColor indexed="65"/>
        </patternFill>
      </fill>
    </dxf>
    <dxf>
      <font>
        <b val="0"/>
      </font>
      <fill>
        <patternFill patternType="none">
          <fgColor indexed="64"/>
          <bgColor indexed="65"/>
        </patternFill>
      </fill>
    </dxf>
    <dxf>
      <font>
        <b val="0"/>
      </font>
      <fill>
        <patternFill patternType="solid">
          <fgColor indexed="64"/>
          <bgColor theme="9"/>
        </patternFill>
      </fill>
      <alignment horizontal="center" vertical="bottom" textRotation="0" wrapText="0"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ill>
        <patternFill patternType="solid">
          <fgColor indexed="64"/>
          <bgColor theme="9"/>
        </patternFill>
      </fill>
    </dxf>
    <dxf>
      <font>
        <strike val="0"/>
        <outline val="0"/>
        <shadow val="0"/>
        <u val="none"/>
        <vertAlign val="baseline"/>
        <sz val="11"/>
        <color theme="0"/>
        <name val="Calibri"/>
        <scheme val="minor"/>
      </font>
      <fill>
        <patternFill patternType="solid">
          <fgColor indexed="64"/>
          <bgColor theme="9"/>
        </patternFill>
      </fill>
    </dxf>
    <dxf>
      <fill>
        <patternFill patternType="none">
          <fgColor indexed="64"/>
          <bgColor auto="1"/>
        </patternFill>
      </fill>
    </dxf>
    <dxf>
      <font>
        <strike val="0"/>
        <outline val="0"/>
        <shadow val="0"/>
        <u val="none"/>
        <vertAlign val="baseline"/>
        <sz val="11"/>
        <color theme="0"/>
        <name val="Calibri"/>
        <scheme val="minor"/>
      </font>
      <fill>
        <patternFill patternType="solid">
          <fgColor indexed="64"/>
          <bgColor theme="9"/>
        </patternFill>
      </fill>
    </dxf>
    <dxf>
      <font>
        <strike val="0"/>
        <outline val="0"/>
        <shadow val="0"/>
        <u val="none"/>
        <vertAlign val="baseline"/>
        <sz val="11"/>
        <color theme="0"/>
        <name val="Calibri"/>
        <scheme val="minor"/>
      </font>
      <fill>
        <patternFill patternType="solid">
          <fgColor indexed="64"/>
          <bgColor theme="9"/>
        </patternFill>
      </fill>
    </dxf>
    <dxf>
      <font>
        <b/>
      </font>
      <fill>
        <patternFill patternType="solid">
          <fgColor indexed="64"/>
          <bgColor theme="9"/>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quot;$&quot;#,##0.0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4" formatCode="&quot;$&quot;#,##0.0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4" formatCode="&quot;$&quot;#,##0.0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none">
          <fgColor indexed="64"/>
          <bgColor theme="9"/>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indexed="64"/>
          <bgColor theme="9"/>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fgColor indexed="64"/>
          <bgColor theme="9"/>
        </patternFill>
      </fill>
    </dxf>
    <dxf>
      <fill>
        <patternFill patternType="none">
          <bgColor auto="1"/>
        </patternFill>
      </fill>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border diagonalUp="0" diagonalDown="0" outline="0">
        <left/>
        <right style="thin">
          <color theme="1"/>
        </right>
        <top style="thin">
          <color theme="1"/>
        </top>
        <bottom style="thin">
          <color theme="1"/>
        </bottom>
      </border>
    </dxf>
    <dxf>
      <border outline="0">
        <left style="thin">
          <color theme="1"/>
        </left>
        <top style="medium">
          <color theme="1"/>
        </top>
      </border>
    </dxf>
    <dxf>
      <fill>
        <patternFill patternType="none">
          <bgColor auto="1"/>
        </patternFill>
      </fill>
    </dxf>
    <dxf>
      <border outline="0">
        <bottom style="medium">
          <color theme="1"/>
        </bottom>
      </border>
    </dxf>
    <dxf>
      <font>
        <b/>
        <i val="0"/>
        <strike val="0"/>
        <condense val="0"/>
        <extend val="0"/>
        <outline val="0"/>
        <shadow val="0"/>
        <u val="none"/>
        <vertAlign val="baseline"/>
        <sz val="11"/>
        <color theme="0"/>
        <name val="Calibri"/>
        <scheme val="minor"/>
      </font>
      <fill>
        <patternFill patternType="none">
          <fgColor theme="1"/>
          <bgColor auto="1"/>
        </patternFill>
      </fill>
      <alignment horizontal="general" vertical="bottom" textRotation="0" wrapText="1" indent="0" justifyLastLine="0" shrinkToFit="0" readingOrder="0"/>
      <border diagonalUp="0" diagonalDown="0" outline="0">
        <left style="thin">
          <color theme="1"/>
        </left>
        <right style="thin">
          <color theme="1"/>
        </right>
        <top/>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border outline="0">
        <top style="medium">
          <color theme="1"/>
        </top>
        <bottom style="medium">
          <color theme="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0"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border outline="0">
        <left style="thin">
          <color theme="1"/>
        </left>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alignment horizontal="general"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left" vertical="center"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alignment horizontal="general"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alignment horizontal="general" vertical="center"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alignment horizontal="left" vertical="center"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alignment horizontal="left" vertical="center" textRotation="0" wrapText="1" indent="0" justifyLastLine="0" shrinkToFit="0" readingOrder="0"/>
    </dxf>
    <dxf>
      <border outline="0">
        <top style="thin">
          <color theme="1"/>
        </top>
      </border>
    </dxf>
    <dxf>
      <border outline="0">
        <left style="thin">
          <color theme="1"/>
        </left>
        <right style="thin">
          <color theme="1"/>
        </right>
        <top style="medium">
          <color theme="1"/>
        </top>
        <bottom style="thin">
          <color theme="1"/>
        </bottom>
      </border>
    </dxf>
    <dxf>
      <font>
        <strike val="0"/>
        <outline val="0"/>
        <shadow val="0"/>
        <u val="none"/>
        <vertAlign val="baseline"/>
        <sz val="11"/>
        <name val="Calibri"/>
        <scheme val="minor"/>
      </font>
      <fill>
        <patternFill patternType="none">
          <bgColor auto="1"/>
        </patternFill>
      </fill>
    </dxf>
    <dxf>
      <border outline="0">
        <bottom style="medium">
          <color theme="1"/>
        </bottom>
      </border>
    </dxf>
    <dxf>
      <font>
        <b/>
        <i val="0"/>
        <strike val="0"/>
        <condense val="0"/>
        <extend val="0"/>
        <outline val="0"/>
        <shadow val="0"/>
        <u val="none"/>
        <vertAlign val="baseline"/>
        <sz val="11"/>
        <color theme="0"/>
        <name val="Calibri"/>
        <scheme val="minor"/>
      </font>
      <fill>
        <patternFill patternType="none">
          <fgColor theme="1"/>
          <bgColor auto="1"/>
        </patternFill>
      </fill>
    </dxf>
    <dxf>
      <font>
        <strike val="0"/>
        <outline val="0"/>
        <shadow val="0"/>
        <u val="none"/>
        <vertAlign val="baseline"/>
        <sz val="11"/>
        <name val="Calibri"/>
        <scheme val="minor"/>
      </font>
      <fill>
        <patternFill patternType="none">
          <bgColor auto="1"/>
        </patternFill>
      </fill>
      <alignment horizontal="right" vertical="bottom" textRotation="0" wrapText="0" indent="0" justifyLastLine="0" shrinkToFit="0" readingOrder="0"/>
    </dxf>
    <dxf>
      <font>
        <strike val="0"/>
        <outline val="0"/>
        <shadow val="0"/>
        <u val="none"/>
        <vertAlign val="baseline"/>
        <sz val="1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alignment textRotation="0" wrapText="1" indent="0" justifyLastLine="0" shrinkToFit="0" readingOrder="0"/>
      <border diagonalUp="0" diagonalDown="0" outline="0">
        <left/>
        <right/>
        <top style="thin">
          <color theme="1"/>
        </top>
        <bottom/>
      </border>
    </dxf>
    <dxf>
      <font>
        <strike val="0"/>
        <outline val="0"/>
        <shadow val="0"/>
        <u val="none"/>
        <vertAlign val="baseline"/>
        <sz val="11"/>
        <name val="Calibri"/>
        <scheme val="minor"/>
      </font>
      <fill>
        <patternFill patternType="none">
          <bgColor auto="1"/>
        </patternFill>
      </fill>
    </dxf>
    <dxf>
      <border outline="0">
        <top style="thin">
          <color theme="1"/>
        </top>
      </border>
    </dxf>
    <dxf>
      <border outline="0">
        <left style="thin">
          <color theme="1"/>
        </left>
        <right style="thin">
          <color theme="1"/>
        </right>
        <top style="medium">
          <color theme="1"/>
        </top>
        <bottom style="thin">
          <color theme="1"/>
        </bottom>
      </border>
    </dxf>
    <dxf>
      <font>
        <b val="0"/>
        <i val="0"/>
        <strike val="0"/>
        <condense val="0"/>
        <extend val="0"/>
        <outline val="0"/>
        <shadow val="0"/>
        <u val="none"/>
        <vertAlign val="baseline"/>
        <sz val="11"/>
        <color theme="1"/>
        <name val="Calibri"/>
        <scheme val="minor"/>
      </font>
      <fill>
        <patternFill patternType="none">
          <fgColor theme="0" tint="-0.14999847407452621"/>
          <bgColor auto="1"/>
        </patternFill>
      </fill>
    </dxf>
    <dxf>
      <border outline="0">
        <bottom style="medium">
          <color theme="1"/>
        </bottom>
      </border>
    </dxf>
    <dxf>
      <font>
        <b/>
        <i val="0"/>
        <strike val="0"/>
        <condense val="0"/>
        <extend val="0"/>
        <outline val="0"/>
        <shadow val="0"/>
        <u val="none"/>
        <vertAlign val="baseline"/>
        <sz val="11"/>
        <color theme="0"/>
        <name val="Calibri"/>
        <scheme val="minor"/>
      </font>
      <fill>
        <patternFill patternType="none">
          <fgColor theme="1"/>
          <bgColor auto="1"/>
        </patternFill>
      </fill>
    </dxf>
    <dxf>
      <font>
        <b val="0"/>
        <i val="0"/>
        <strike val="0"/>
        <condense val="0"/>
        <extend val="0"/>
        <outline val="0"/>
        <shadow val="0"/>
        <u val="none"/>
        <vertAlign val="baseline"/>
        <sz val="11"/>
        <color theme="1"/>
        <name val="Calibri"/>
        <scheme val="minor"/>
      </font>
      <fill>
        <patternFill patternType="none">
          <bgColor auto="1"/>
        </patternFill>
      </fill>
      <alignment horizontal="right" vertical="bottom" textRotation="0" wrapText="0"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right" vertical="bottom" textRotation="0" wrapText="0" indent="0" justifyLastLine="0" shrinkToFit="0" readingOrder="0"/>
    </dxf>
    <dxf>
      <font>
        <strike val="0"/>
        <outline val="0"/>
        <shadow val="0"/>
        <u val="none"/>
        <vertAlign val="baseline"/>
        <sz val="11"/>
        <name val="Calibri"/>
        <scheme val="minor"/>
      </font>
      <numFmt numFmtId="165" formatCode="m/d/yyyy"/>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right" vertical="bottom" textRotation="0" wrapText="0"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left"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ont>
        <strike val="0"/>
        <outline val="0"/>
        <shadow val="0"/>
        <u val="none"/>
        <vertAlign val="baseline"/>
        <sz val="11"/>
        <name val="Calibri"/>
        <scheme val="minor"/>
      </font>
      <fill>
        <patternFill patternType="none">
          <fgColor indexed="64"/>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indexed="64"/>
          <bgColor rgb="FFFFFF00"/>
        </patternFill>
      </fill>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vertical="top" textRotation="0" indent="0" justifyLastLine="0" shrinkToFit="0" readingOrder="0"/>
    </dxf>
    <dxf>
      <numFmt numFmtId="0" formatCode="General"/>
      <fill>
        <patternFill patternType="none">
          <fgColor indexed="64"/>
          <bgColor indexed="65"/>
        </patternFill>
      </fill>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9" tint="0.59999389629810485"/>
        </patternFill>
      </fill>
      <alignment horizontal="general" vertical="top" textRotation="0" wrapText="1" indent="0" justifyLastLine="0" shrinkToFit="0" readingOrder="0"/>
    </dxf>
    <dxf>
      <fill>
        <patternFill patternType="solid">
          <fgColor indexed="64"/>
          <bgColor theme="9" tint="0.59999389629810485"/>
        </patternFill>
      </fill>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fill>
        <patternFill patternType="solid">
          <fgColor indexed="64"/>
          <bgColor theme="4" tint="0.5999938962981048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vertical="top" textRotation="0" indent="0" justifyLastLine="0" shrinkToFit="0" readingOrder="0"/>
    </dxf>
    <dxf>
      <alignment vertical="top" textRotation="0" indent="0" justifyLastLine="0" shrinkToFit="0" readingOrder="0"/>
    </dxf>
    <dxf>
      <font>
        <strike val="0"/>
        <outline val="0"/>
        <shadow val="0"/>
        <u val="none"/>
        <vertAlign val="baseline"/>
        <sz val="11"/>
        <color auto="1"/>
        <name val="Calibri"/>
        <scheme val="minor"/>
      </font>
      <alignment vertical="top" textRotation="0" indent="0" justifyLastLine="0" shrinkToFit="0" readingOrder="0"/>
    </dxf>
    <dxf>
      <numFmt numFmtId="0" formatCode="General"/>
      <alignment vertical="top" textRotation="0" indent="0" justifyLastLine="0" shrinkToFit="0" readingOrder="0"/>
    </dxf>
    <dxf>
      <fill>
        <patternFill patternType="solid">
          <fgColor indexed="64"/>
          <bgColor theme="0"/>
        </patternFill>
      </fill>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medium">
          <color theme="1"/>
        </top>
      </border>
    </dxf>
    <dxf>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theme="1"/>
          <bgColor theme="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medium">
          <color theme="1"/>
        </top>
      </border>
    </dxf>
    <dxf>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alignment horizontal="general" vertical="bottom" textRotation="0" wrapText="1" indent="0" justifyLastLine="0" shrinkToFit="0" readingOrder="0"/>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border diagonalUp="0" diagonalDown="0">
        <left style="thin">
          <color theme="1"/>
        </left>
        <right style="thin">
          <color indexed="64"/>
        </right>
        <top/>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alignment horizontal="right" vertical="bottom" textRotation="0" wrapText="0" indent="0" justifyLastLine="0" shrinkToFit="0" readingOrder="0"/>
      <border diagonalUp="0" diagonalDown="0" outline="0">
        <left style="thin">
          <color theme="1"/>
        </left>
        <right style="thin">
          <color indexed="64"/>
        </right>
        <top/>
        <bottom/>
      </border>
    </dxf>
    <dxf>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bgColor auto="1"/>
        </patternFill>
      </fill>
      <alignment horizontal="left" vertical="center" textRotation="0" wrapText="0" indent="0" justifyLastLine="0" shrinkToFit="0" readingOrder="0"/>
    </dxf>
    <dxf>
      <fill>
        <patternFill patternType="none">
          <bgColor auto="1"/>
        </patternFill>
      </fill>
    </dxf>
    <dxf>
      <fill>
        <patternFill patternType="none">
          <fgColor indexed="64"/>
          <bgColor auto="1"/>
        </patternFill>
      </fill>
      <alignment horizontal="right" vertical="bottom" textRotation="0" wrapText="0" indent="0" justifyLastLine="0" shrinkToFit="0" readingOrder="0"/>
    </dxf>
    <dxf>
      <fill>
        <patternFill patternType="none">
          <bgColor auto="1"/>
        </patternFill>
      </fill>
    </dxf>
    <dxf>
      <fill>
        <patternFill patternType="none">
          <fgColor indexed="64"/>
          <bgColor auto="1"/>
        </patternFill>
      </fill>
    </dxf>
    <dxf>
      <fill>
        <patternFill patternType="none">
          <fgColor indexed="64"/>
          <bgColor auto="1"/>
        </patternFill>
      </fill>
      <alignment horizontal="right" textRotation="0" indent="0" justifyLastLine="0" shrinkToFit="0" readingOrder="0"/>
    </dxf>
    <dxf>
      <fill>
        <patternFill patternType="none">
          <bgColor auto="1"/>
        </patternFill>
      </fill>
      <alignment horizontal="right" textRotation="0" indent="0" justifyLastLine="0" shrinkToFit="0" readingOrder="0"/>
      <border diagonalUp="0" diagonalDown="0" outline="0">
        <left style="thin">
          <color theme="1"/>
        </left>
        <right/>
        <top/>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alignment horizontal="general" vertical="bottom" textRotation="0" wrapText="1" indent="0" justifyLastLine="0" shrinkToFit="0" readingOrder="0"/>
    </dxf>
    <dxf>
      <fill>
        <patternFill patternType="none">
          <bgColor auto="1"/>
        </patternFill>
      </fill>
    </dxf>
    <dxf>
      <fill>
        <patternFill patternType="none">
          <bgColor auto="1"/>
        </patternFill>
      </fill>
    </dxf>
    <dxf>
      <border outline="0">
        <left style="thin">
          <color theme="1"/>
        </left>
      </border>
    </dxf>
    <dxf>
      <fill>
        <patternFill patternType="none">
          <bgColor auto="1"/>
        </patternFill>
      </fill>
    </dxf>
    <dxf>
      <fill>
        <patternFill patternType="none">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right" textRotation="0" wrapText="0"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horizontal="right" textRotation="0" indent="0" justifyLastLine="0" shrinkToFit="0" readingOrder="0"/>
    </dxf>
    <dxf>
      <font>
        <strike val="0"/>
        <outline val="0"/>
        <shadow val="0"/>
        <u val="none"/>
        <vertAlign val="baseline"/>
        <sz val="11"/>
        <name val="Calibri"/>
        <scheme val="minor"/>
      </font>
      <fill>
        <patternFill patternType="none">
          <bgColor auto="1"/>
        </patternFill>
      </fill>
      <alignment horizontal="right" textRotation="0"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strike val="0"/>
        <outline val="0"/>
        <shadow val="0"/>
        <u val="none"/>
        <vertAlign val="baseline"/>
        <sz val="11"/>
        <name val="Calibri"/>
        <scheme val="minor"/>
      </font>
      <fill>
        <patternFill patternType="none">
          <bgColor auto="1"/>
        </patternFill>
      </fill>
      <alignment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strike val="0"/>
        <outline val="0"/>
        <shadow val="0"/>
        <u val="none"/>
        <vertAlign val="baseline"/>
        <sz val="11"/>
        <name val="Calibri"/>
        <scheme val="minor"/>
      </font>
      <fill>
        <patternFill patternType="none">
          <bgColor auto="1"/>
        </patternFill>
      </fill>
    </dxf>
    <dxf>
      <fill>
        <patternFill patternType="none">
          <fgColor indexed="64"/>
          <bgColor indexed="65"/>
        </patternFill>
      </fill>
      <alignment horizontal="general" vertical="bottom" textRotation="0" wrapText="1" indent="0" justifyLastLine="0" shrinkToFit="0" readingOrder="0"/>
      <protection locked="1" hidden="0"/>
    </dxf>
    <dxf>
      <border outline="0">
        <top style="thin">
          <color indexed="64"/>
        </top>
        <bottom style="thin">
          <color theme="1"/>
        </bottom>
      </border>
    </dxf>
    <dxf>
      <fill>
        <patternFill patternType="none">
          <fgColor indexed="64"/>
          <bgColor indexed="65"/>
        </patternFill>
      </fill>
      <alignment horizontal="general" vertical="bottom" textRotation="0" wrapText="1" indent="0" justifyLastLine="0" shrinkToFit="0" readingOrder="0"/>
      <protection locked="1" hidden="0"/>
    </dxf>
    <dxf>
      <border outline="0">
        <bottom style="thin">
          <color theme="0" tint="-0.499984740745262"/>
        </bottom>
      </border>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1" indent="0" justifyLastLine="0" shrinkToFit="0" readingOrder="0"/>
    </dxf>
    <dxf>
      <font>
        <b/>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9"/>
        <color auto="1"/>
        <name val="Calibri"/>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border outline="0">
        <top style="thin">
          <color theme="1"/>
        </top>
      </border>
    </dxf>
    <dxf>
      <border outline="0">
        <top style="thin">
          <color theme="1"/>
        </top>
        <bottom style="thin">
          <color theme="1"/>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left" vertical="center" textRotation="0" wrapText="1" indent="0" justifyLastLine="0" shrinkToFit="0" readingOrder="0"/>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font>
        <strike val="0"/>
        <outline val="0"/>
        <shadow val="0"/>
        <u val="none"/>
        <vertAlign val="baseline"/>
        <sz val="1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border outline="0">
        <top style="thin">
          <color theme="1"/>
        </top>
      </border>
    </dxf>
    <dxf>
      <font>
        <strike val="0"/>
        <outline val="0"/>
        <shadow val="0"/>
        <u val="none"/>
        <vertAlign val="baseline"/>
        <sz val="11"/>
        <name val="Calibri"/>
        <scheme val="minor"/>
      </font>
      <fill>
        <patternFill>
          <bgColor rgb="FF9999FF"/>
        </patternFill>
      </fill>
      <alignment horizontal="left" vertical="center" textRotation="0" wrapText="1" indent="0" justifyLastLine="0" shrinkToFit="0" readingOrder="0"/>
    </dxf>
    <dxf>
      <border outline="0">
        <bottom style="thin">
          <color theme="1"/>
        </bottom>
      </border>
    </dxf>
    <dxf>
      <font>
        <strike val="0"/>
        <outline val="0"/>
        <shadow val="0"/>
        <u val="none"/>
        <vertAlign val="baseline"/>
        <sz val="1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border diagonalUp="0" diagonalDown="0" outline="0">
        <left/>
        <right style="thin">
          <color theme="0" tint="-0.499984740745262"/>
        </right>
        <top style="thin">
          <color theme="0" tint="-0.499984740745262"/>
        </top>
        <bottom style="thin">
          <color theme="0" tint="-0.499984740745262"/>
        </bottom>
      </border>
    </dxf>
    <dxf>
      <border outline="0">
        <top style="thin">
          <color theme="1"/>
        </top>
      </border>
    </dxf>
    <dxf>
      <border outline="0">
        <top style="thin">
          <color theme="1"/>
        </top>
        <bottom style="thin">
          <color theme="1"/>
        </bottom>
      </border>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alignment horizontal="left" vertical="center" textRotation="0" wrapText="1" indent="0" justifyLastLine="0" shrinkToFit="0" readingOrder="0"/>
      <border diagonalUp="0" diagonalDown="0" outline="0">
        <left style="thin">
          <color theme="0" tint="-0.499984740745262"/>
        </left>
        <right style="thin">
          <color theme="0" tint="-0.499984740745262"/>
        </right>
        <top/>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outline="0">
        <left/>
        <right/>
        <top style="thin">
          <color indexed="64"/>
        </top>
        <bottom style="thin">
          <color auto="1"/>
        </bottom>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minor"/>
      </font>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wrapText="1"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wrapText="1"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wrapText="1" indent="0" justifyLastLine="0" shrinkToFit="0" readingOrder="0"/>
      <border diagonalUp="0" diagonalDown="0" outline="0">
        <top style="thin">
          <color indexed="64"/>
        </top>
        <bottom style="thin">
          <color indexed="64"/>
        </bottom>
      </border>
    </dxf>
    <dxf>
      <font>
        <strike val="0"/>
        <outline val="0"/>
        <shadow val="0"/>
        <u val="none"/>
        <vertAlign val="baseline"/>
        <sz val="11"/>
        <name val="Calibri"/>
        <scheme val="minor"/>
      </font>
      <fill>
        <patternFill patternType="none">
          <bgColor auto="1"/>
        </patternFill>
      </fill>
      <alignment horizontal="right" vertical="bottom" textRotation="0" indent="0" justifyLastLine="0" shrinkToFit="0" readingOrder="0"/>
    </dxf>
    <dxf>
      <font>
        <strike val="0"/>
        <outline val="0"/>
        <shadow val="0"/>
        <u val="none"/>
        <vertAlign val="baseline"/>
        <sz val="11"/>
        <name val="Calibri"/>
        <scheme val="minor"/>
      </font>
      <alignment horizontal="right"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border outline="0">
        <top style="thin">
          <color rgb="FF000000"/>
        </top>
      </border>
    </dxf>
    <dxf>
      <border outline="0">
        <bottom style="thin">
          <color rgb="FF000000"/>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theme="1"/>
        </top>
      </border>
    </dxf>
    <dxf>
      <border diagonalUp="0" diagonalDown="0">
        <left style="medium">
          <color theme="1"/>
        </left>
        <right style="medium">
          <color theme="1"/>
        </right>
        <top style="medium">
          <color theme="1"/>
        </top>
        <bottom style="medium">
          <color theme="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bottom style="medium">
          <color theme="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bottom style="medium">
          <color auto="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bottom style="medium">
          <color auto="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bottom style="medium">
          <color auto="1"/>
        </bottom>
      </border>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alignment horizontal="general" vertical="center" textRotation="0" wrapText="0" indent="0" justifyLastLine="0" shrinkToFit="0" readingOrder="0"/>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border>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border>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dxf>
    <dxf>
      <font>
        <strike val="0"/>
        <outline val="0"/>
        <shadow val="0"/>
        <vertAlign val="baseline"/>
        <sz val="11"/>
        <name val="Calibri"/>
        <scheme val="minor"/>
      </font>
      <fill>
        <patternFill patternType="none">
          <fgColor indexed="64"/>
          <bgColor auto="1"/>
        </patternFill>
      </fill>
      <alignment textRotation="0" wrapText="1" indent="0" justifyLastLine="0" shrinkToFit="0" readingOrder="0"/>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vertAlign val="baseline"/>
        <sz val="11"/>
        <name val="Calibri"/>
        <scheme val="minor"/>
      </font>
      <fill>
        <patternFill patternType="none">
          <fgColor indexed="64"/>
          <bgColor auto="1"/>
        </patternFill>
      </fill>
    </dxf>
    <dxf>
      <border>
        <bottom style="medium">
          <color auto="1"/>
        </bottom>
      </border>
    </dxf>
    <dxf>
      <font>
        <strike val="0"/>
        <outline val="0"/>
        <shadow val="0"/>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u val="none"/>
        <vertAlign val="baseline"/>
        <sz val="11"/>
        <name val="Calibri"/>
        <scheme val="minor"/>
      </font>
      <fill>
        <patternFill patternType="none">
          <fgColor indexed="64"/>
          <bgColor auto="1"/>
        </patternFill>
      </fill>
    </dxf>
    <dxf>
      <border>
        <bottom style="medium">
          <color auto="1"/>
        </bottom>
      </border>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left" vertical="top"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border>
        <top style="medium">
          <color auto="1"/>
        </top>
      </border>
    </dxf>
    <dxf>
      <border diagonalUp="0" diagonalDown="0">
        <left style="medium">
          <color auto="1"/>
        </left>
        <right style="medium">
          <color auto="1"/>
        </right>
        <top style="medium">
          <color auto="1"/>
        </top>
        <bottom style="medium">
          <color auto="1"/>
        </bottom>
      </border>
    </dxf>
    <dxf>
      <font>
        <strike val="0"/>
        <outline val="0"/>
        <shadow val="0"/>
        <u val="none"/>
        <vertAlign val="baseline"/>
        <sz val="11"/>
        <name val="Calibri"/>
        <scheme val="minor"/>
      </font>
      <fill>
        <patternFill patternType="none">
          <fgColor indexed="64"/>
          <bgColor auto="1"/>
        </patternFill>
      </fill>
    </dxf>
    <dxf>
      <border>
        <bottom style="medium">
          <color auto="1"/>
        </bottom>
      </border>
    </dxf>
    <dxf>
      <font>
        <strike val="0"/>
        <outline val="0"/>
        <shadow val="0"/>
        <u val="none"/>
        <vertAlign val="baseline"/>
        <sz val="11"/>
        <name val="Calibri"/>
        <scheme val="minor"/>
      </font>
      <fill>
        <patternFill patternType="none">
          <fgColor indexed="64"/>
          <bgColor auto="1"/>
        </patternFill>
      </fill>
      <border diagonalUp="0" diagonalDown="0" outline="0">
        <left style="medium">
          <color auto="1"/>
        </left>
        <right style="medium">
          <color auto="1"/>
        </right>
        <top/>
        <bottom/>
      </border>
    </dxf>
    <dxf>
      <font>
        <strike val="0"/>
        <outline val="0"/>
        <shadow val="0"/>
        <u val="none"/>
        <vertAlign val="baseline"/>
        <sz val="12"/>
        <color rgb="FF000000"/>
        <name val="Calibri"/>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Calibri"/>
        <scheme val="minor"/>
      </font>
      <fill>
        <patternFill patternType="none">
          <fgColor indexed="64"/>
          <bgColor auto="1"/>
        </patternFill>
      </fill>
    </dxf>
    <dxf>
      <font>
        <strike val="0"/>
        <outline val="0"/>
        <shadow val="0"/>
        <u val="none"/>
        <vertAlign val="baseline"/>
        <sz val="12"/>
        <color rgb="FF000000"/>
        <name val="Calibri"/>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5" formatCode="m/d/yyyy"/>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Calibri"/>
        <scheme val="minor"/>
      </font>
      <fill>
        <patternFill patternType="none">
          <fgColor indexed="64"/>
          <bgColor auto="1"/>
        </patternFill>
      </fill>
      <alignment horizontal="left" vertical="bottom" textRotation="0" wrapText="1" indent="0" justifyLastLine="0" shrinkToFit="0" readingOrder="0"/>
    </dxf>
    <dxf>
      <border>
        <top style="medium">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name val="Calibri"/>
        <scheme val="minor"/>
      </font>
      <fill>
        <patternFill patternType="none">
          <fgColor indexed="64"/>
          <bgColor auto="1"/>
        </patternFill>
      </fill>
    </dxf>
    <dxf>
      <border>
        <bottom style="medium">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medium">
          <color indexed="64"/>
        </left>
        <right style="medium">
          <color indexed="64"/>
        </right>
        <top/>
        <bottom/>
      </border>
    </dxf>
    <dxf>
      <font>
        <strike val="0"/>
        <outline val="0"/>
        <shadow val="0"/>
        <u val="none"/>
        <vertAlign val="baseline"/>
        <sz val="11"/>
        <name val="Calibri"/>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rgb="FF000000"/>
        <name val="Calibri"/>
        <scheme val="minor"/>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1"/>
        <name val="Calibri"/>
        <scheme val="minor"/>
      </font>
      <numFmt numFmtId="164" formatCode="&quot;$&quot;#,##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numFmt numFmtId="164" formatCode="&quot;$&quot;#,##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numFmt numFmtId="164" formatCode="&quot;$&quot;#,##0.00"/>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border>
        <top style="medium">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name val="Calibri"/>
        <scheme val="minor"/>
      </font>
      <fill>
        <patternFill patternType="none">
          <fgColor indexed="64"/>
          <bgColor auto="1"/>
        </patternFill>
      </fill>
    </dxf>
    <dxf>
      <border>
        <bottom style="medium">
          <color indexed="64"/>
        </bottom>
      </border>
    </dxf>
    <dxf>
      <font>
        <strike val="0"/>
        <outline val="0"/>
        <shadow val="0"/>
        <u val="none"/>
        <vertAlign val="baseline"/>
        <sz val="11"/>
        <name val="Calibri"/>
        <scheme val="minor"/>
      </font>
      <fill>
        <patternFill patternType="none">
          <fgColor indexed="64"/>
          <bgColor auto="1"/>
        </patternFill>
      </fill>
      <border diagonalUp="0" diagonalDown="0" outline="0">
        <left style="medium">
          <color indexed="64"/>
        </left>
        <right style="medium">
          <color indexed="64"/>
        </right>
        <top/>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right"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auto="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rgb="FFFF0000"/>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color rgb="FFFF0000"/>
        <name val="Calibri"/>
        <scheme val="minor"/>
      </font>
      <fill>
        <patternFill patternType="none">
          <fgColor indexed="64"/>
          <bgColor auto="1"/>
        </patternFill>
      </fill>
    </dxf>
    <dxf>
      <font>
        <strike val="0"/>
        <outline val="0"/>
        <shadow val="0"/>
        <u val="none"/>
        <vertAlign val="baseline"/>
        <sz val="11"/>
        <color rgb="FFFF0000"/>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indexed="65"/>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numFmt numFmtId="0" formatCode="General"/>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dxf>
    <dxf>
      <font>
        <strike val="0"/>
        <outline val="0"/>
        <shadow val="0"/>
        <u val="none"/>
        <vertAlign val="baseline"/>
        <sz val="11"/>
        <name val="Calibri"/>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30</xdr:row>
      <xdr:rowOff>4876</xdr:rowOff>
    </xdr:from>
    <xdr:ext cx="6671945" cy="0"/>
    <xdr:sp macro="" textlink="">
      <xdr:nvSpPr>
        <xdr:cNvPr id="2" name="Shape 2">
          <a:extLst>
            <a:ext uri="{FF2B5EF4-FFF2-40B4-BE49-F238E27FC236}">
              <a16:creationId xmlns:a16="http://schemas.microsoft.com/office/drawing/2014/main" id="{00000000-0008-0000-0100-000002000000}"/>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3" name="Shape 2">
          <a:extLst>
            <a:ext uri="{FF2B5EF4-FFF2-40B4-BE49-F238E27FC236}">
              <a16:creationId xmlns:a16="http://schemas.microsoft.com/office/drawing/2014/main" id="{00000000-0008-0000-0100-000003000000}"/>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4" name="Shape 2">
          <a:extLst>
            <a:ext uri="{FF2B5EF4-FFF2-40B4-BE49-F238E27FC236}">
              <a16:creationId xmlns:a16="http://schemas.microsoft.com/office/drawing/2014/main" id="{00000000-0008-0000-0100-000004000000}"/>
            </a:ext>
          </a:extLst>
        </xdr:cNvPr>
        <xdr:cNvSpPr/>
      </xdr:nvSpPr>
      <xdr:spPr>
        <a:xfrm>
          <a:off x="0" y="139875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5" name="Shape 2">
          <a:extLst>
            <a:ext uri="{FF2B5EF4-FFF2-40B4-BE49-F238E27FC236}">
              <a16:creationId xmlns:a16="http://schemas.microsoft.com/office/drawing/2014/main" id="{00000000-0008-0000-0100-000005000000}"/>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6" name="Shape 2">
          <a:extLst>
            <a:ext uri="{FF2B5EF4-FFF2-40B4-BE49-F238E27FC236}">
              <a16:creationId xmlns:a16="http://schemas.microsoft.com/office/drawing/2014/main" id="{00000000-0008-0000-0100-000006000000}"/>
            </a:ext>
          </a:extLst>
        </xdr:cNvPr>
        <xdr:cNvSpPr/>
      </xdr:nvSpPr>
      <xdr:spPr>
        <a:xfrm>
          <a:off x="0" y="13987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7" name="Shape 2">
          <a:extLst>
            <a:ext uri="{FF2B5EF4-FFF2-40B4-BE49-F238E27FC236}">
              <a16:creationId xmlns:a16="http://schemas.microsoft.com/office/drawing/2014/main" id="{00000000-0008-0000-0100-000007000000}"/>
            </a:ext>
          </a:extLst>
        </xdr:cNvPr>
        <xdr:cNvSpPr/>
      </xdr:nvSpPr>
      <xdr:spPr>
        <a:xfrm>
          <a:off x="0" y="13987577"/>
          <a:ext cx="6671945" cy="0"/>
        </a:xfrm>
        <a:custGeom>
          <a:avLst/>
          <a:gdLst/>
          <a:ahLst/>
          <a:cxnLst/>
          <a:rect l="0" t="0" r="0" b="0"/>
          <a:pathLst>
            <a:path w="6671945">
              <a:moveTo>
                <a:pt x="0" y="0"/>
              </a:moveTo>
              <a:lnTo>
                <a:pt x="6671462" y="0"/>
              </a:lnTo>
            </a:path>
          </a:pathLst>
        </a:custGeom>
        <a:ln w="9753">
          <a:solidFill>
            <a:srgbClr val="000000"/>
          </a:solidFill>
        </a:ln>
      </xdr:spPr>
      <xdr:txBody>
        <a:bodyPr/>
        <a:lstStyle/>
        <a:p>
          <a:endParaRPr lang="en-US"/>
        </a:p>
      </xdr:txBody>
    </xdr:sp>
    <xdr:clientData/>
  </xdr:oneCellAnchor>
  <xdr:oneCellAnchor>
    <xdr:from>
      <xdr:col>1</xdr:col>
      <xdr:colOff>0</xdr:colOff>
      <xdr:row>6</xdr:row>
      <xdr:rowOff>4876</xdr:rowOff>
    </xdr:from>
    <xdr:ext cx="6671945" cy="0"/>
    <xdr:sp macro="" textlink="">
      <xdr:nvSpPr>
        <xdr:cNvPr id="8" name="Shape 2">
          <a:extLst>
            <a:ext uri="{FF2B5EF4-FFF2-40B4-BE49-F238E27FC236}">
              <a16:creationId xmlns:a16="http://schemas.microsoft.com/office/drawing/2014/main" id="{00000000-0008-0000-0100-000008000000}"/>
            </a:ext>
          </a:extLst>
        </xdr:cNvPr>
        <xdr:cNvSpPr/>
      </xdr:nvSpPr>
      <xdr:spPr>
        <a:xfrm>
          <a:off x="6781800" y="31595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6</xdr:row>
      <xdr:rowOff>4876</xdr:rowOff>
    </xdr:from>
    <xdr:ext cx="6671945" cy="0"/>
    <xdr:sp macro="" textlink="">
      <xdr:nvSpPr>
        <xdr:cNvPr id="9" name="Shape 2">
          <a:extLst>
            <a:ext uri="{FF2B5EF4-FFF2-40B4-BE49-F238E27FC236}">
              <a16:creationId xmlns:a16="http://schemas.microsoft.com/office/drawing/2014/main" id="{00000000-0008-0000-0100-000009000000}"/>
            </a:ext>
          </a:extLst>
        </xdr:cNvPr>
        <xdr:cNvSpPr/>
      </xdr:nvSpPr>
      <xdr:spPr>
        <a:xfrm>
          <a:off x="6781800" y="31595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6</xdr:row>
      <xdr:rowOff>4877</xdr:rowOff>
    </xdr:from>
    <xdr:ext cx="6671945" cy="0"/>
    <xdr:sp macro="" textlink="">
      <xdr:nvSpPr>
        <xdr:cNvPr id="10" name="Shape 2">
          <a:extLst>
            <a:ext uri="{FF2B5EF4-FFF2-40B4-BE49-F238E27FC236}">
              <a16:creationId xmlns:a16="http://schemas.microsoft.com/office/drawing/2014/main" id="{00000000-0008-0000-0100-00000A000000}"/>
            </a:ext>
          </a:extLst>
        </xdr:cNvPr>
        <xdr:cNvSpPr/>
      </xdr:nvSpPr>
      <xdr:spPr>
        <a:xfrm>
          <a:off x="6781800" y="31595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1" name="Shape 2">
          <a:extLst>
            <a:ext uri="{FF2B5EF4-FFF2-40B4-BE49-F238E27FC236}">
              <a16:creationId xmlns:a16="http://schemas.microsoft.com/office/drawing/2014/main" id="{00000000-0008-0000-0100-00000B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2" name="Shape 2">
          <a:extLst>
            <a:ext uri="{FF2B5EF4-FFF2-40B4-BE49-F238E27FC236}">
              <a16:creationId xmlns:a16="http://schemas.microsoft.com/office/drawing/2014/main" id="{00000000-0008-0000-0100-00000C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13" name="Shape 2">
          <a:extLst>
            <a:ext uri="{FF2B5EF4-FFF2-40B4-BE49-F238E27FC236}">
              <a16:creationId xmlns:a16="http://schemas.microsoft.com/office/drawing/2014/main" id="{00000000-0008-0000-0100-00000D000000}"/>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4" name="Shape 2">
          <a:extLst>
            <a:ext uri="{FF2B5EF4-FFF2-40B4-BE49-F238E27FC236}">
              <a16:creationId xmlns:a16="http://schemas.microsoft.com/office/drawing/2014/main" id="{00000000-0008-0000-0100-00000E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15" name="Shape 2">
          <a:extLst>
            <a:ext uri="{FF2B5EF4-FFF2-40B4-BE49-F238E27FC236}">
              <a16:creationId xmlns:a16="http://schemas.microsoft.com/office/drawing/2014/main" id="{00000000-0008-0000-0100-00000F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16" name="Shape 2">
          <a:extLst>
            <a:ext uri="{FF2B5EF4-FFF2-40B4-BE49-F238E27FC236}">
              <a16:creationId xmlns:a16="http://schemas.microsoft.com/office/drawing/2014/main" id="{00000000-0008-0000-0100-000010000000}"/>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8</xdr:row>
      <xdr:rowOff>4876</xdr:rowOff>
    </xdr:from>
    <xdr:ext cx="6671945" cy="0"/>
    <xdr:sp macro="" textlink="">
      <xdr:nvSpPr>
        <xdr:cNvPr id="17" name="Shape 2">
          <a:extLst>
            <a:ext uri="{FF2B5EF4-FFF2-40B4-BE49-F238E27FC236}">
              <a16:creationId xmlns:a16="http://schemas.microsoft.com/office/drawing/2014/main" id="{00000000-0008-0000-0100-000011000000}"/>
            </a:ext>
          </a:extLst>
        </xdr:cNvPr>
        <xdr:cNvSpPr/>
      </xdr:nvSpPr>
      <xdr:spPr>
        <a:xfrm>
          <a:off x="6781800" y="501121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8</xdr:row>
      <xdr:rowOff>4876</xdr:rowOff>
    </xdr:from>
    <xdr:ext cx="6671945" cy="0"/>
    <xdr:sp macro="" textlink="">
      <xdr:nvSpPr>
        <xdr:cNvPr id="18" name="Shape 2">
          <a:extLst>
            <a:ext uri="{FF2B5EF4-FFF2-40B4-BE49-F238E27FC236}">
              <a16:creationId xmlns:a16="http://schemas.microsoft.com/office/drawing/2014/main" id="{00000000-0008-0000-0100-000012000000}"/>
            </a:ext>
          </a:extLst>
        </xdr:cNvPr>
        <xdr:cNvSpPr/>
      </xdr:nvSpPr>
      <xdr:spPr>
        <a:xfrm>
          <a:off x="6781800" y="501121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8</xdr:row>
      <xdr:rowOff>4877</xdr:rowOff>
    </xdr:from>
    <xdr:ext cx="6671945" cy="0"/>
    <xdr:sp macro="" textlink="">
      <xdr:nvSpPr>
        <xdr:cNvPr id="19" name="Shape 2">
          <a:extLst>
            <a:ext uri="{FF2B5EF4-FFF2-40B4-BE49-F238E27FC236}">
              <a16:creationId xmlns:a16="http://schemas.microsoft.com/office/drawing/2014/main" id="{00000000-0008-0000-0100-000013000000}"/>
            </a:ext>
          </a:extLst>
        </xdr:cNvPr>
        <xdr:cNvSpPr/>
      </xdr:nvSpPr>
      <xdr:spPr>
        <a:xfrm>
          <a:off x="6781800" y="940033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0" name="Shape 2">
          <a:extLst>
            <a:ext uri="{FF2B5EF4-FFF2-40B4-BE49-F238E27FC236}">
              <a16:creationId xmlns:a16="http://schemas.microsoft.com/office/drawing/2014/main" id="{00000000-0008-0000-0100-000014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1" name="Shape 2">
          <a:extLst>
            <a:ext uri="{FF2B5EF4-FFF2-40B4-BE49-F238E27FC236}">
              <a16:creationId xmlns:a16="http://schemas.microsoft.com/office/drawing/2014/main" id="{00000000-0008-0000-0100-000015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22" name="Shape 2">
          <a:extLst>
            <a:ext uri="{FF2B5EF4-FFF2-40B4-BE49-F238E27FC236}">
              <a16:creationId xmlns:a16="http://schemas.microsoft.com/office/drawing/2014/main" id="{00000000-0008-0000-0100-000016000000}"/>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3" name="Shape 2">
          <a:extLst>
            <a:ext uri="{FF2B5EF4-FFF2-40B4-BE49-F238E27FC236}">
              <a16:creationId xmlns:a16="http://schemas.microsoft.com/office/drawing/2014/main" id="{00000000-0008-0000-0100-000017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4876</xdr:rowOff>
    </xdr:from>
    <xdr:ext cx="6671945" cy="0"/>
    <xdr:sp macro="" textlink="">
      <xdr:nvSpPr>
        <xdr:cNvPr id="24" name="Shape 2">
          <a:extLst>
            <a:ext uri="{FF2B5EF4-FFF2-40B4-BE49-F238E27FC236}">
              <a16:creationId xmlns:a16="http://schemas.microsoft.com/office/drawing/2014/main" id="{00000000-0008-0000-0100-000018000000}"/>
            </a:ext>
          </a:extLst>
        </xdr:cNvPr>
        <xdr:cNvSpPr/>
      </xdr:nvSpPr>
      <xdr:spPr>
        <a:xfrm>
          <a:off x="6781800" y="742675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26</xdr:row>
      <xdr:rowOff>4877</xdr:rowOff>
    </xdr:from>
    <xdr:ext cx="6671945" cy="0"/>
    <xdr:sp macro="" textlink="">
      <xdr:nvSpPr>
        <xdr:cNvPr id="25" name="Shape 2">
          <a:extLst>
            <a:ext uri="{FF2B5EF4-FFF2-40B4-BE49-F238E27FC236}">
              <a16:creationId xmlns:a16="http://schemas.microsoft.com/office/drawing/2014/main" id="{00000000-0008-0000-0100-000019000000}"/>
            </a:ext>
          </a:extLst>
        </xdr:cNvPr>
        <xdr:cNvSpPr/>
      </xdr:nvSpPr>
      <xdr:spPr>
        <a:xfrm>
          <a:off x="6781800" y="742675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26" name="Shape 2">
          <a:extLst>
            <a:ext uri="{FF2B5EF4-FFF2-40B4-BE49-F238E27FC236}">
              <a16:creationId xmlns:a16="http://schemas.microsoft.com/office/drawing/2014/main" id="{00000000-0008-0000-0100-00001A000000}"/>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27" name="Shape 2">
          <a:extLst>
            <a:ext uri="{FF2B5EF4-FFF2-40B4-BE49-F238E27FC236}">
              <a16:creationId xmlns:a16="http://schemas.microsoft.com/office/drawing/2014/main" id="{00000000-0008-0000-0100-00001B000000}"/>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28" name="Shape 2">
          <a:extLst>
            <a:ext uri="{FF2B5EF4-FFF2-40B4-BE49-F238E27FC236}">
              <a16:creationId xmlns:a16="http://schemas.microsoft.com/office/drawing/2014/main" id="{00000000-0008-0000-0100-00001C000000}"/>
            </a:ext>
          </a:extLst>
        </xdr:cNvPr>
        <xdr:cNvSpPr/>
      </xdr:nvSpPr>
      <xdr:spPr>
        <a:xfrm>
          <a:off x="0" y="193914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29" name="Shape 2">
          <a:extLst>
            <a:ext uri="{FF2B5EF4-FFF2-40B4-BE49-F238E27FC236}">
              <a16:creationId xmlns:a16="http://schemas.microsoft.com/office/drawing/2014/main" id="{00000000-0008-0000-0100-00001D000000}"/>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30" name="Shape 2">
          <a:extLst>
            <a:ext uri="{FF2B5EF4-FFF2-40B4-BE49-F238E27FC236}">
              <a16:creationId xmlns:a16="http://schemas.microsoft.com/office/drawing/2014/main" id="{00000000-0008-0000-0100-00001E000000}"/>
            </a:ext>
          </a:extLst>
        </xdr:cNvPr>
        <xdr:cNvSpPr/>
      </xdr:nvSpPr>
      <xdr:spPr>
        <a:xfrm>
          <a:off x="0" y="193914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31" name="Shape 2">
          <a:extLst>
            <a:ext uri="{FF2B5EF4-FFF2-40B4-BE49-F238E27FC236}">
              <a16:creationId xmlns:a16="http://schemas.microsoft.com/office/drawing/2014/main" id="{00000000-0008-0000-0100-00001F000000}"/>
            </a:ext>
          </a:extLst>
        </xdr:cNvPr>
        <xdr:cNvSpPr/>
      </xdr:nvSpPr>
      <xdr:spPr>
        <a:xfrm>
          <a:off x="0" y="19391427"/>
          <a:ext cx="6671945" cy="0"/>
        </a:xfrm>
        <a:custGeom>
          <a:avLst/>
          <a:gdLst/>
          <a:ahLst/>
          <a:cxnLst/>
          <a:rect l="0" t="0" r="0" b="0"/>
          <a:pathLst>
            <a:path w="6671945">
              <a:moveTo>
                <a:pt x="0" y="0"/>
              </a:moveTo>
              <a:lnTo>
                <a:pt x="6671462" y="0"/>
              </a:lnTo>
            </a:path>
          </a:pathLst>
        </a:custGeom>
        <a:ln w="9753">
          <a:solidFill>
            <a:srgbClr val="000000"/>
          </a:solidFill>
        </a:ln>
      </xdr:spPr>
      <xdr:txBody>
        <a:bodyPr/>
        <a:lstStyle/>
        <a:p>
          <a:endParaRPr lang="en-US"/>
        </a:p>
      </xdr:txBody>
    </xdr:sp>
    <xdr:clientData/>
  </xdr:oneCellAnchor>
  <xdr:oneCellAnchor>
    <xdr:from>
      <xdr:col>1</xdr:col>
      <xdr:colOff>0</xdr:colOff>
      <xdr:row>7</xdr:row>
      <xdr:rowOff>4876</xdr:rowOff>
    </xdr:from>
    <xdr:ext cx="6671945" cy="0"/>
    <xdr:sp macro="" textlink="">
      <xdr:nvSpPr>
        <xdr:cNvPr id="32" name="Shape 2">
          <a:extLst>
            <a:ext uri="{FF2B5EF4-FFF2-40B4-BE49-F238E27FC236}">
              <a16:creationId xmlns:a16="http://schemas.microsoft.com/office/drawing/2014/main" id="{00000000-0008-0000-0100-000020000000}"/>
            </a:ext>
          </a:extLst>
        </xdr:cNvPr>
        <xdr:cNvSpPr/>
      </xdr:nvSpPr>
      <xdr:spPr>
        <a:xfrm>
          <a:off x="6908800" y="4462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7</xdr:row>
      <xdr:rowOff>4876</xdr:rowOff>
    </xdr:from>
    <xdr:ext cx="6671945" cy="0"/>
    <xdr:sp macro="" textlink="">
      <xdr:nvSpPr>
        <xdr:cNvPr id="33" name="Shape 2">
          <a:extLst>
            <a:ext uri="{FF2B5EF4-FFF2-40B4-BE49-F238E27FC236}">
              <a16:creationId xmlns:a16="http://schemas.microsoft.com/office/drawing/2014/main" id="{00000000-0008-0000-0100-000021000000}"/>
            </a:ext>
          </a:extLst>
        </xdr:cNvPr>
        <xdr:cNvSpPr/>
      </xdr:nvSpPr>
      <xdr:spPr>
        <a:xfrm>
          <a:off x="6908800" y="44625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7</xdr:row>
      <xdr:rowOff>4877</xdr:rowOff>
    </xdr:from>
    <xdr:ext cx="6671945" cy="0"/>
    <xdr:sp macro="" textlink="">
      <xdr:nvSpPr>
        <xdr:cNvPr id="34" name="Shape 2">
          <a:extLst>
            <a:ext uri="{FF2B5EF4-FFF2-40B4-BE49-F238E27FC236}">
              <a16:creationId xmlns:a16="http://schemas.microsoft.com/office/drawing/2014/main" id="{00000000-0008-0000-0100-000022000000}"/>
            </a:ext>
          </a:extLst>
        </xdr:cNvPr>
        <xdr:cNvSpPr/>
      </xdr:nvSpPr>
      <xdr:spPr>
        <a:xfrm>
          <a:off x="6908800" y="44625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5" name="Shape 2">
          <a:extLst>
            <a:ext uri="{FF2B5EF4-FFF2-40B4-BE49-F238E27FC236}">
              <a16:creationId xmlns:a16="http://schemas.microsoft.com/office/drawing/2014/main" id="{00000000-0008-0000-0100-000023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6" name="Shape 2">
          <a:extLst>
            <a:ext uri="{FF2B5EF4-FFF2-40B4-BE49-F238E27FC236}">
              <a16:creationId xmlns:a16="http://schemas.microsoft.com/office/drawing/2014/main" id="{00000000-0008-0000-0100-000024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37" name="Shape 2">
          <a:extLst>
            <a:ext uri="{FF2B5EF4-FFF2-40B4-BE49-F238E27FC236}">
              <a16:creationId xmlns:a16="http://schemas.microsoft.com/office/drawing/2014/main" id="{00000000-0008-0000-0100-000025000000}"/>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8" name="Shape 2">
          <a:extLst>
            <a:ext uri="{FF2B5EF4-FFF2-40B4-BE49-F238E27FC236}">
              <a16:creationId xmlns:a16="http://schemas.microsoft.com/office/drawing/2014/main" id="{00000000-0008-0000-0100-000026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39" name="Shape 2">
          <a:extLst>
            <a:ext uri="{FF2B5EF4-FFF2-40B4-BE49-F238E27FC236}">
              <a16:creationId xmlns:a16="http://schemas.microsoft.com/office/drawing/2014/main" id="{00000000-0008-0000-0100-000027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40" name="Shape 2">
          <a:extLst>
            <a:ext uri="{FF2B5EF4-FFF2-40B4-BE49-F238E27FC236}">
              <a16:creationId xmlns:a16="http://schemas.microsoft.com/office/drawing/2014/main" id="{00000000-0008-0000-0100-000028000000}"/>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4876</xdr:rowOff>
    </xdr:from>
    <xdr:ext cx="6671945" cy="0"/>
    <xdr:sp macro="" textlink="">
      <xdr:nvSpPr>
        <xdr:cNvPr id="41" name="Shape 2">
          <a:extLst>
            <a:ext uri="{FF2B5EF4-FFF2-40B4-BE49-F238E27FC236}">
              <a16:creationId xmlns:a16="http://schemas.microsoft.com/office/drawing/2014/main" id="{00000000-0008-0000-0100-000029000000}"/>
            </a:ext>
          </a:extLst>
        </xdr:cNvPr>
        <xdr:cNvSpPr/>
      </xdr:nvSpPr>
      <xdr:spPr>
        <a:xfrm>
          <a:off x="6908800" y="72438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4876</xdr:rowOff>
    </xdr:from>
    <xdr:ext cx="6671945" cy="0"/>
    <xdr:sp macro="" textlink="">
      <xdr:nvSpPr>
        <xdr:cNvPr id="42" name="Shape 2">
          <a:extLst>
            <a:ext uri="{FF2B5EF4-FFF2-40B4-BE49-F238E27FC236}">
              <a16:creationId xmlns:a16="http://schemas.microsoft.com/office/drawing/2014/main" id="{00000000-0008-0000-0100-00002A000000}"/>
            </a:ext>
          </a:extLst>
        </xdr:cNvPr>
        <xdr:cNvSpPr/>
      </xdr:nvSpPr>
      <xdr:spPr>
        <a:xfrm>
          <a:off x="6908800" y="72438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4877</xdr:rowOff>
    </xdr:from>
    <xdr:ext cx="6671945" cy="0"/>
    <xdr:sp macro="" textlink="">
      <xdr:nvSpPr>
        <xdr:cNvPr id="43" name="Shape 2">
          <a:extLst>
            <a:ext uri="{FF2B5EF4-FFF2-40B4-BE49-F238E27FC236}">
              <a16:creationId xmlns:a16="http://schemas.microsoft.com/office/drawing/2014/main" id="{00000000-0008-0000-0100-00002B000000}"/>
            </a:ext>
          </a:extLst>
        </xdr:cNvPr>
        <xdr:cNvSpPr/>
      </xdr:nvSpPr>
      <xdr:spPr>
        <a:xfrm>
          <a:off x="6908800" y="72438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4" name="Shape 2">
          <a:extLst>
            <a:ext uri="{FF2B5EF4-FFF2-40B4-BE49-F238E27FC236}">
              <a16:creationId xmlns:a16="http://schemas.microsoft.com/office/drawing/2014/main" id="{00000000-0008-0000-0100-00002C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5" name="Shape 2">
          <a:extLst>
            <a:ext uri="{FF2B5EF4-FFF2-40B4-BE49-F238E27FC236}">
              <a16:creationId xmlns:a16="http://schemas.microsoft.com/office/drawing/2014/main" id="{00000000-0008-0000-0100-00002D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46" name="Shape 2">
          <a:extLst>
            <a:ext uri="{FF2B5EF4-FFF2-40B4-BE49-F238E27FC236}">
              <a16:creationId xmlns:a16="http://schemas.microsoft.com/office/drawing/2014/main" id="{00000000-0008-0000-0100-00002E000000}"/>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7" name="Shape 2">
          <a:extLst>
            <a:ext uri="{FF2B5EF4-FFF2-40B4-BE49-F238E27FC236}">
              <a16:creationId xmlns:a16="http://schemas.microsoft.com/office/drawing/2014/main" id="{00000000-0008-0000-0100-00002F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48" name="Shape 2">
          <a:extLst>
            <a:ext uri="{FF2B5EF4-FFF2-40B4-BE49-F238E27FC236}">
              <a16:creationId xmlns:a16="http://schemas.microsoft.com/office/drawing/2014/main" id="{00000000-0008-0000-0100-000030000000}"/>
            </a:ext>
          </a:extLst>
        </xdr:cNvPr>
        <xdr:cNvSpPr/>
      </xdr:nvSpPr>
      <xdr:spPr>
        <a:xfrm>
          <a:off x="6908800" y="1059032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49" name="Shape 2">
          <a:extLst>
            <a:ext uri="{FF2B5EF4-FFF2-40B4-BE49-F238E27FC236}">
              <a16:creationId xmlns:a16="http://schemas.microsoft.com/office/drawing/2014/main" id="{00000000-0008-0000-0100-000031000000}"/>
            </a:ext>
          </a:extLst>
        </xdr:cNvPr>
        <xdr:cNvSpPr/>
      </xdr:nvSpPr>
      <xdr:spPr>
        <a:xfrm>
          <a:off x="6908800" y="1059032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50" name="Shape 2">
          <a:extLst>
            <a:ext uri="{FF2B5EF4-FFF2-40B4-BE49-F238E27FC236}">
              <a16:creationId xmlns:a16="http://schemas.microsoft.com/office/drawing/2014/main" id="{00000000-0008-0000-0100-000032000000}"/>
            </a:ext>
          </a:extLst>
        </xdr:cNvPr>
        <xdr:cNvSpPr/>
      </xdr:nvSpPr>
      <xdr:spPr>
        <a:xfrm>
          <a:off x="0" y="2060173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51" name="Shape 2">
          <a:extLst>
            <a:ext uri="{FF2B5EF4-FFF2-40B4-BE49-F238E27FC236}">
              <a16:creationId xmlns:a16="http://schemas.microsoft.com/office/drawing/2014/main" id="{00000000-0008-0000-0100-000033000000}"/>
            </a:ext>
          </a:extLst>
        </xdr:cNvPr>
        <xdr:cNvSpPr/>
      </xdr:nvSpPr>
      <xdr:spPr>
        <a:xfrm>
          <a:off x="0" y="2060173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52" name="Shape 2">
          <a:extLst>
            <a:ext uri="{FF2B5EF4-FFF2-40B4-BE49-F238E27FC236}">
              <a16:creationId xmlns:a16="http://schemas.microsoft.com/office/drawing/2014/main" id="{00000000-0008-0000-0100-000034000000}"/>
            </a:ext>
          </a:extLst>
        </xdr:cNvPr>
        <xdr:cNvSpPr/>
      </xdr:nvSpPr>
      <xdr:spPr>
        <a:xfrm>
          <a:off x="0" y="2060173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53" name="Shape 2">
          <a:extLst>
            <a:ext uri="{FF2B5EF4-FFF2-40B4-BE49-F238E27FC236}">
              <a16:creationId xmlns:a16="http://schemas.microsoft.com/office/drawing/2014/main" id="{00000000-0008-0000-0100-000035000000}"/>
            </a:ext>
          </a:extLst>
        </xdr:cNvPr>
        <xdr:cNvSpPr/>
      </xdr:nvSpPr>
      <xdr:spPr>
        <a:xfrm>
          <a:off x="0" y="2060173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4876</xdr:rowOff>
    </xdr:from>
    <xdr:ext cx="6671945" cy="0"/>
    <xdr:sp macro="" textlink="">
      <xdr:nvSpPr>
        <xdr:cNvPr id="54" name="Shape 2">
          <a:extLst>
            <a:ext uri="{FF2B5EF4-FFF2-40B4-BE49-F238E27FC236}">
              <a16:creationId xmlns:a16="http://schemas.microsoft.com/office/drawing/2014/main" id="{00000000-0008-0000-0100-000036000000}"/>
            </a:ext>
          </a:extLst>
        </xdr:cNvPr>
        <xdr:cNvSpPr/>
      </xdr:nvSpPr>
      <xdr:spPr>
        <a:xfrm>
          <a:off x="0" y="2060173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0</xdr:col>
      <xdr:colOff>0</xdr:colOff>
      <xdr:row>30</xdr:row>
      <xdr:rowOff>4877</xdr:rowOff>
    </xdr:from>
    <xdr:ext cx="6671945" cy="0"/>
    <xdr:sp macro="" textlink="">
      <xdr:nvSpPr>
        <xdr:cNvPr id="55" name="Shape 2">
          <a:extLst>
            <a:ext uri="{FF2B5EF4-FFF2-40B4-BE49-F238E27FC236}">
              <a16:creationId xmlns:a16="http://schemas.microsoft.com/office/drawing/2014/main" id="{00000000-0008-0000-0100-000037000000}"/>
            </a:ext>
          </a:extLst>
        </xdr:cNvPr>
        <xdr:cNvSpPr/>
      </xdr:nvSpPr>
      <xdr:spPr>
        <a:xfrm>
          <a:off x="0" y="20601737"/>
          <a:ext cx="6671945" cy="0"/>
        </a:xfrm>
        <a:custGeom>
          <a:avLst/>
          <a:gdLst/>
          <a:ahLst/>
          <a:cxnLst/>
          <a:rect l="0" t="0" r="0" b="0"/>
          <a:pathLst>
            <a:path w="6671945">
              <a:moveTo>
                <a:pt x="0" y="0"/>
              </a:moveTo>
              <a:lnTo>
                <a:pt x="6671462" y="0"/>
              </a:lnTo>
            </a:path>
          </a:pathLst>
        </a:custGeom>
        <a:ln w="9753">
          <a:solidFill>
            <a:srgbClr val="000000"/>
          </a:solidFill>
        </a:ln>
      </xdr:spPr>
      <xdr:txBody>
        <a:bodyPr/>
        <a:lstStyle/>
        <a:p>
          <a:endParaRPr lang="en-US"/>
        </a:p>
      </xdr:txBody>
    </xdr:sp>
    <xdr:clientData/>
  </xdr:oneCellAnchor>
  <xdr:oneCellAnchor>
    <xdr:from>
      <xdr:col>1</xdr:col>
      <xdr:colOff>0</xdr:colOff>
      <xdr:row>7</xdr:row>
      <xdr:rowOff>4876</xdr:rowOff>
    </xdr:from>
    <xdr:ext cx="6671945" cy="0"/>
    <xdr:sp macro="" textlink="">
      <xdr:nvSpPr>
        <xdr:cNvPr id="56" name="Shape 2">
          <a:extLst>
            <a:ext uri="{FF2B5EF4-FFF2-40B4-BE49-F238E27FC236}">
              <a16:creationId xmlns:a16="http://schemas.microsoft.com/office/drawing/2014/main" id="{00000000-0008-0000-0100-000038000000}"/>
            </a:ext>
          </a:extLst>
        </xdr:cNvPr>
        <xdr:cNvSpPr/>
      </xdr:nvSpPr>
      <xdr:spPr>
        <a:xfrm>
          <a:off x="6781800" y="40053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7</xdr:row>
      <xdr:rowOff>4876</xdr:rowOff>
    </xdr:from>
    <xdr:ext cx="6671945" cy="0"/>
    <xdr:sp macro="" textlink="">
      <xdr:nvSpPr>
        <xdr:cNvPr id="57" name="Shape 2">
          <a:extLst>
            <a:ext uri="{FF2B5EF4-FFF2-40B4-BE49-F238E27FC236}">
              <a16:creationId xmlns:a16="http://schemas.microsoft.com/office/drawing/2014/main" id="{00000000-0008-0000-0100-000039000000}"/>
            </a:ext>
          </a:extLst>
        </xdr:cNvPr>
        <xdr:cNvSpPr/>
      </xdr:nvSpPr>
      <xdr:spPr>
        <a:xfrm>
          <a:off x="6781800" y="40053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7</xdr:row>
      <xdr:rowOff>4877</xdr:rowOff>
    </xdr:from>
    <xdr:ext cx="6671945" cy="0"/>
    <xdr:sp macro="" textlink="">
      <xdr:nvSpPr>
        <xdr:cNvPr id="58" name="Shape 2">
          <a:extLst>
            <a:ext uri="{FF2B5EF4-FFF2-40B4-BE49-F238E27FC236}">
              <a16:creationId xmlns:a16="http://schemas.microsoft.com/office/drawing/2014/main" id="{00000000-0008-0000-0100-00003A000000}"/>
            </a:ext>
          </a:extLst>
        </xdr:cNvPr>
        <xdr:cNvSpPr/>
      </xdr:nvSpPr>
      <xdr:spPr>
        <a:xfrm>
          <a:off x="6781800" y="40053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59" name="Shape 2">
          <a:extLst>
            <a:ext uri="{FF2B5EF4-FFF2-40B4-BE49-F238E27FC236}">
              <a16:creationId xmlns:a16="http://schemas.microsoft.com/office/drawing/2014/main" id="{00000000-0008-0000-0100-00003B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60" name="Shape 2">
          <a:extLst>
            <a:ext uri="{FF2B5EF4-FFF2-40B4-BE49-F238E27FC236}">
              <a16:creationId xmlns:a16="http://schemas.microsoft.com/office/drawing/2014/main" id="{00000000-0008-0000-0100-00003C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61" name="Shape 2">
          <a:extLst>
            <a:ext uri="{FF2B5EF4-FFF2-40B4-BE49-F238E27FC236}">
              <a16:creationId xmlns:a16="http://schemas.microsoft.com/office/drawing/2014/main" id="{00000000-0008-0000-0100-00003D000000}"/>
            </a:ext>
          </a:extLst>
        </xdr:cNvPr>
        <xdr:cNvSpPr/>
      </xdr:nvSpPr>
      <xdr:spPr>
        <a:xfrm>
          <a:off x="6781800" y="104061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62" name="Shape 2">
          <a:extLst>
            <a:ext uri="{FF2B5EF4-FFF2-40B4-BE49-F238E27FC236}">
              <a16:creationId xmlns:a16="http://schemas.microsoft.com/office/drawing/2014/main" id="{00000000-0008-0000-0100-00003E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63" name="Shape 2">
          <a:extLst>
            <a:ext uri="{FF2B5EF4-FFF2-40B4-BE49-F238E27FC236}">
              <a16:creationId xmlns:a16="http://schemas.microsoft.com/office/drawing/2014/main" id="{00000000-0008-0000-0100-00003F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64" name="Shape 2">
          <a:extLst>
            <a:ext uri="{FF2B5EF4-FFF2-40B4-BE49-F238E27FC236}">
              <a16:creationId xmlns:a16="http://schemas.microsoft.com/office/drawing/2014/main" id="{00000000-0008-0000-0100-000040000000}"/>
            </a:ext>
          </a:extLst>
        </xdr:cNvPr>
        <xdr:cNvSpPr/>
      </xdr:nvSpPr>
      <xdr:spPr>
        <a:xfrm>
          <a:off x="6781800" y="104061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4876</xdr:rowOff>
    </xdr:from>
    <xdr:ext cx="6671945" cy="0"/>
    <xdr:sp macro="" textlink="">
      <xdr:nvSpPr>
        <xdr:cNvPr id="65" name="Shape 2">
          <a:extLst>
            <a:ext uri="{FF2B5EF4-FFF2-40B4-BE49-F238E27FC236}">
              <a16:creationId xmlns:a16="http://schemas.microsoft.com/office/drawing/2014/main" id="{00000000-0008-0000-0100-000041000000}"/>
            </a:ext>
          </a:extLst>
        </xdr:cNvPr>
        <xdr:cNvSpPr/>
      </xdr:nvSpPr>
      <xdr:spPr>
        <a:xfrm>
          <a:off x="6781800" y="637519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4876</xdr:rowOff>
    </xdr:from>
    <xdr:ext cx="6671945" cy="0"/>
    <xdr:sp macro="" textlink="">
      <xdr:nvSpPr>
        <xdr:cNvPr id="66" name="Shape 2">
          <a:extLst>
            <a:ext uri="{FF2B5EF4-FFF2-40B4-BE49-F238E27FC236}">
              <a16:creationId xmlns:a16="http://schemas.microsoft.com/office/drawing/2014/main" id="{00000000-0008-0000-0100-000042000000}"/>
            </a:ext>
          </a:extLst>
        </xdr:cNvPr>
        <xdr:cNvSpPr/>
      </xdr:nvSpPr>
      <xdr:spPr>
        <a:xfrm>
          <a:off x="6781800" y="637519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10</xdr:row>
      <xdr:rowOff>4877</xdr:rowOff>
    </xdr:from>
    <xdr:ext cx="6671945" cy="0"/>
    <xdr:sp macro="" textlink="">
      <xdr:nvSpPr>
        <xdr:cNvPr id="67" name="Shape 2">
          <a:extLst>
            <a:ext uri="{FF2B5EF4-FFF2-40B4-BE49-F238E27FC236}">
              <a16:creationId xmlns:a16="http://schemas.microsoft.com/office/drawing/2014/main" id="{00000000-0008-0000-0100-000043000000}"/>
            </a:ext>
          </a:extLst>
        </xdr:cNvPr>
        <xdr:cNvSpPr/>
      </xdr:nvSpPr>
      <xdr:spPr>
        <a:xfrm>
          <a:off x="6781800" y="637519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68" name="Shape 2">
          <a:extLst>
            <a:ext uri="{FF2B5EF4-FFF2-40B4-BE49-F238E27FC236}">
              <a16:creationId xmlns:a16="http://schemas.microsoft.com/office/drawing/2014/main" id="{00000000-0008-0000-0100-000044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69" name="Shape 2">
          <a:extLst>
            <a:ext uri="{FF2B5EF4-FFF2-40B4-BE49-F238E27FC236}">
              <a16:creationId xmlns:a16="http://schemas.microsoft.com/office/drawing/2014/main" id="{00000000-0008-0000-0100-000045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70" name="Shape 2">
          <a:extLst>
            <a:ext uri="{FF2B5EF4-FFF2-40B4-BE49-F238E27FC236}">
              <a16:creationId xmlns:a16="http://schemas.microsoft.com/office/drawing/2014/main" id="{00000000-0008-0000-0100-000046000000}"/>
            </a:ext>
          </a:extLst>
        </xdr:cNvPr>
        <xdr:cNvSpPr/>
      </xdr:nvSpPr>
      <xdr:spPr>
        <a:xfrm>
          <a:off x="6781800" y="104061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71" name="Shape 2">
          <a:extLst>
            <a:ext uri="{FF2B5EF4-FFF2-40B4-BE49-F238E27FC236}">
              <a16:creationId xmlns:a16="http://schemas.microsoft.com/office/drawing/2014/main" id="{00000000-0008-0000-0100-000047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4876</xdr:rowOff>
    </xdr:from>
    <xdr:ext cx="6671945" cy="0"/>
    <xdr:sp macro="" textlink="">
      <xdr:nvSpPr>
        <xdr:cNvPr id="72" name="Shape 2">
          <a:extLst>
            <a:ext uri="{FF2B5EF4-FFF2-40B4-BE49-F238E27FC236}">
              <a16:creationId xmlns:a16="http://schemas.microsoft.com/office/drawing/2014/main" id="{00000000-0008-0000-0100-000048000000}"/>
            </a:ext>
          </a:extLst>
        </xdr:cNvPr>
        <xdr:cNvSpPr/>
      </xdr:nvSpPr>
      <xdr:spPr>
        <a:xfrm>
          <a:off x="6781800" y="10406176"/>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oneCellAnchor>
    <xdr:from>
      <xdr:col>1</xdr:col>
      <xdr:colOff>0</xdr:colOff>
      <xdr:row>15</xdr:row>
      <xdr:rowOff>4877</xdr:rowOff>
    </xdr:from>
    <xdr:ext cx="6671945" cy="0"/>
    <xdr:sp macro="" textlink="">
      <xdr:nvSpPr>
        <xdr:cNvPr id="73" name="Shape 2">
          <a:extLst>
            <a:ext uri="{FF2B5EF4-FFF2-40B4-BE49-F238E27FC236}">
              <a16:creationId xmlns:a16="http://schemas.microsoft.com/office/drawing/2014/main" id="{00000000-0008-0000-0100-000049000000}"/>
            </a:ext>
          </a:extLst>
        </xdr:cNvPr>
        <xdr:cNvSpPr/>
      </xdr:nvSpPr>
      <xdr:spPr>
        <a:xfrm>
          <a:off x="6781800" y="10406177"/>
          <a:ext cx="6671945" cy="0"/>
        </a:xfrm>
        <a:custGeom>
          <a:avLst/>
          <a:gdLst/>
          <a:ahLst/>
          <a:cxnLst/>
          <a:rect l="0" t="0" r="0" b="0"/>
          <a:pathLst>
            <a:path w="6671945">
              <a:moveTo>
                <a:pt x="0" y="0"/>
              </a:moveTo>
              <a:lnTo>
                <a:pt x="6671462" y="0"/>
              </a:lnTo>
            </a:path>
          </a:pathLst>
        </a:custGeom>
        <a:ln w="9753">
          <a:solidFill>
            <a:srgbClr val="000000"/>
          </a:solidFill>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emerick/Documents/TEC/QuarterlyReport/Y8/Y8Q1/WVCTSI%20Eval%20Q4%20Y7%20Admin%20ALM_real%20on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emerick/Dropbox/WVCTSI%20Y2%20Cycle%202%202018-2019/Y7%20Quarterly%20Reports/Y7%20Q4/Data%20Received/Cores/Copy%20of%20WVCTSI%20Eval%20Q4%20Y7%20TE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7 Admin Core Metrics"/>
      <sheetName val="Y7 Admin Narrative "/>
      <sheetName val="RPPR &amp; SIRS Narrative"/>
      <sheetName val="WVCTSI Eval Q4 Y7 Admin ALM_rea"/>
    </sheetNames>
    <sheetDataSet>
      <sheetData sheetId="0"/>
      <sheetData sheetId="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7 Tech Core Metrics"/>
      <sheetName val="Data for Report"/>
      <sheetName val="Y7 Tech Narrative"/>
      <sheetName val="RPPR Narrative"/>
      <sheetName val="Copy of WVCTSI Eval Q4 Y7 TECH"/>
    </sheetNames>
    <sheetDataSet>
      <sheetData sheetId="0"/>
      <sheetData sheetId="1" refreshError="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1138" displayName="Table1138" ref="A2:AD27" totalsRowShown="0" headerRowDxfId="1187" dataDxfId="1186">
  <autoFilter ref="A2:AD27" xr:uid="{00000000-0009-0000-0100-000007000000}"/>
  <tableColumns count="30">
    <tableColumn id="1" xr3:uid="{00000000-0010-0000-0000-000001000000}" name="Productivity" dataDxfId="1185"/>
    <tableColumn id="2" xr3:uid="{00000000-0010-0000-0000-000002000000}" name="Q1Y6" dataDxfId="1184" totalsRowDxfId="1183"/>
    <tableColumn id="5" xr3:uid="{00000000-0010-0000-0000-000005000000}" name="Q2Y6" dataDxfId="1182" totalsRowDxfId="1181"/>
    <tableColumn id="3" xr3:uid="{00000000-0010-0000-0000-000003000000}" name="Q3Y6" dataDxfId="1180" totalsRowDxfId="1179"/>
    <tableColumn id="7" xr3:uid="{00000000-0010-0000-0000-000007000000}" name="Q4Y6" dataDxfId="1178" totalsRowDxfId="1177"/>
    <tableColumn id="14" xr3:uid="{00000000-0010-0000-0000-00000E000000}" name="Annual Target Y6" dataDxfId="1176" totalsRowDxfId="1175"/>
    <tableColumn id="4" xr3:uid="{00000000-0010-0000-0000-000004000000}" name="Q1 Y7" dataDxfId="1174" totalsRowDxfId="1173"/>
    <tableColumn id="6" xr3:uid="{00000000-0010-0000-0000-000006000000}" name="Q2 Y7" dataDxfId="1172" totalsRowDxfId="1171"/>
    <tableColumn id="8" xr3:uid="{00000000-0010-0000-0000-000008000000}" name="Q3 Y7" dataDxfId="1170" totalsRowDxfId="1169"/>
    <tableColumn id="9" xr3:uid="{00000000-0010-0000-0000-000009000000}" name="Q4 Y7" dataDxfId="1168"/>
    <tableColumn id="10" xr3:uid="{00000000-0010-0000-0000-00000A000000}" name="Annual Target Y7" dataDxfId="1167"/>
    <tableColumn id="11" xr3:uid="{00000000-0010-0000-0000-00000B000000}" name="Total to Date" dataDxfId="1166"/>
    <tableColumn id="12" xr3:uid="{00000000-0010-0000-0000-00000C000000}" name="Q1 Y8" dataDxfId="1165"/>
    <tableColumn id="13" xr3:uid="{00000000-0010-0000-0000-00000D000000}" name="Q2 Y8" dataDxfId="1164" totalsRowDxfId="1163"/>
    <tableColumn id="15" xr3:uid="{00000000-0010-0000-0000-00000F000000}" name="Q3 Y8" dataDxfId="1162"/>
    <tableColumn id="16" xr3:uid="{00000000-0010-0000-0000-000010000000}" name="Q4 Y8" dataDxfId="1161" totalsRowDxfId="1160"/>
    <tableColumn id="17" xr3:uid="{00000000-0010-0000-0000-000011000000}" name="Annual Target Y8" dataDxfId="1159" totalsRowDxfId="1158"/>
    <tableColumn id="18" xr3:uid="{00000000-0010-0000-0000-000012000000}" name="Total to Date Y8" dataDxfId="1157" totalsRowDxfId="1156">
      <calculatedColumnFormula>SUM(Table1138[[#This Row],[Q1 Y8]:[Q4 Y8]])</calculatedColumnFormula>
    </tableColumn>
    <tableColumn id="19" xr3:uid="{00000000-0010-0000-0000-000013000000}" name="Q1 Y9" dataDxfId="1155" totalsRowDxfId="1154"/>
    <tableColumn id="20" xr3:uid="{00000000-0010-0000-0000-000014000000}" name="Q2 Y9" dataDxfId="1153" totalsRowDxfId="1152"/>
    <tableColumn id="21" xr3:uid="{00000000-0010-0000-0000-000015000000}" name="Q3 Y9" dataDxfId="1151" totalsRowDxfId="1150"/>
    <tableColumn id="22" xr3:uid="{00000000-0010-0000-0000-000016000000}" name="Q4 Y9" dataDxfId="1149" totalsRowDxfId="1148"/>
    <tableColumn id="23" xr3:uid="{00000000-0010-0000-0000-000017000000}" name="Annual Target Y9" dataDxfId="1147" totalsRowDxfId="1146"/>
    <tableColumn id="24" xr3:uid="{00000000-0010-0000-0000-000018000000}" name="Total to Date Y9" dataDxfId="1145" totalsRowDxfId="1144">
      <calculatedColumnFormula>SUM(Table1138[[#This Row],[Q1 Y9]:[Q4 Y9]])</calculatedColumnFormula>
    </tableColumn>
    <tableColumn id="25" xr3:uid="{00000000-0010-0000-0000-000019000000}" name="Q1 Y10" dataDxfId="1143" totalsRowDxfId="1142"/>
    <tableColumn id="26" xr3:uid="{00000000-0010-0000-0000-00001A000000}" name="Q2 Y10" dataDxfId="1141" totalsRowDxfId="1140"/>
    <tableColumn id="27" xr3:uid="{00000000-0010-0000-0000-00001B000000}" name="Q3 Y10" dataDxfId="1139" totalsRowDxfId="1138"/>
    <tableColumn id="28" xr3:uid="{00000000-0010-0000-0000-00001C000000}" name="Q4 Y855" dataDxfId="1137" totalsRowDxfId="1136"/>
    <tableColumn id="29" xr3:uid="{00000000-0010-0000-0000-00001D000000}" name="Annual Target Y10" dataDxfId="1135" totalsRowDxfId="1134"/>
    <tableColumn id="30" xr3:uid="{00000000-0010-0000-0000-00001E000000}" name="Total to Date Y10" dataDxfId="1133" totalsRowDxfId="113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13279" displayName="Table13279" ref="A29:X32" totalsRowShown="0" headerRowDxfId="1131" dataDxfId="1130">
  <autoFilter ref="A29:X32" xr:uid="{00000000-0009-0000-0100-000008000000}"/>
  <tableColumns count="24">
    <tableColumn id="1" xr3:uid="{00000000-0010-0000-0100-000001000000}" name="Recruiting" dataDxfId="1129"/>
    <tableColumn id="2" xr3:uid="{00000000-0010-0000-0100-000002000000}" name="Q1" dataDxfId="1128"/>
    <tableColumn id="6" xr3:uid="{00000000-0010-0000-0100-000006000000}" name="Q2" dataDxfId="1127"/>
    <tableColumn id="3" xr3:uid="{00000000-0010-0000-0100-000003000000}" name="Q3" dataDxfId="1126"/>
    <tableColumn id="7" xr3:uid="{00000000-0010-0000-0100-000007000000}" name="Q4" dataDxfId="1125"/>
    <tableColumn id="12" xr3:uid="{00000000-0010-0000-0100-00000C000000}" name="Annual Target Y6" dataDxfId="1124"/>
    <tableColumn id="4" xr3:uid="{00000000-0010-0000-0100-000004000000}" name="Q1Y7" dataDxfId="1123"/>
    <tableColumn id="5" xr3:uid="{00000000-0010-0000-0100-000005000000}" name="Q2Y7" dataDxfId="1122"/>
    <tableColumn id="8" xr3:uid="{00000000-0010-0000-0100-000008000000}" name="Q3Y7" dataDxfId="1121"/>
    <tableColumn id="9" xr3:uid="{00000000-0010-0000-0100-000009000000}" name="Q4Y7" dataDxfId="1120"/>
    <tableColumn id="10" xr3:uid="{00000000-0010-0000-0100-00000A000000}" name="Annual Target Y7" dataDxfId="1119"/>
    <tableColumn id="11" xr3:uid="{00000000-0010-0000-0100-00000B000000}" name="Total to Date" dataDxfId="1118"/>
    <tableColumn id="13" xr3:uid="{00000000-0010-0000-0100-00000D000000}" name="Q1 Y8" dataDxfId="1117"/>
    <tableColumn id="14" xr3:uid="{00000000-0010-0000-0100-00000E000000}" name="Q2 Y8" dataDxfId="1116"/>
    <tableColumn id="15" xr3:uid="{00000000-0010-0000-0100-00000F000000}" name="Q3 Y8" dataDxfId="1115"/>
    <tableColumn id="16" xr3:uid="{00000000-0010-0000-0100-000010000000}" name="Q4 Y8" dataDxfId="1114"/>
    <tableColumn id="17" xr3:uid="{00000000-0010-0000-0100-000011000000}" name="Annual Target Y8" dataDxfId="1113"/>
    <tableColumn id="18" xr3:uid="{00000000-0010-0000-0100-000012000000}" name="Total to Date Y8" dataDxfId="1112"/>
    <tableColumn id="19" xr3:uid="{00000000-0010-0000-0100-000013000000}" name="Q1 Y9" dataDxfId="1111"/>
    <tableColumn id="20" xr3:uid="{00000000-0010-0000-0100-000014000000}" name="Q2 Y9" dataDxfId="1110"/>
    <tableColumn id="21" xr3:uid="{00000000-0010-0000-0100-000015000000}" name="Q3 Y9" dataDxfId="1109"/>
    <tableColumn id="22" xr3:uid="{00000000-0010-0000-0100-000016000000}" name="Q4 Y9" dataDxfId="1108"/>
    <tableColumn id="23" xr3:uid="{00000000-0010-0000-0100-000017000000}" name="Annual Target Y9" dataDxfId="1107"/>
    <tableColumn id="24" xr3:uid="{00000000-0010-0000-0100-000018000000}" name="Total to Date Y9" dataDxfId="1106"/>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1342810" displayName="Table1342810" ref="A34:X44" totalsRowShown="0" headerRowDxfId="1105" dataDxfId="1104">
  <autoFilter ref="A34:X44" xr:uid="{00000000-0009-0000-0100-000009000000}"/>
  <tableColumns count="24">
    <tableColumn id="1" xr3:uid="{00000000-0010-0000-0200-000001000000}" name="Membership" dataDxfId="1103"/>
    <tableColumn id="2" xr3:uid="{00000000-0010-0000-0200-000002000000}" name="Q1" dataDxfId="1102"/>
    <tableColumn id="5" xr3:uid="{00000000-0010-0000-0200-000005000000}" name="Q2" dataDxfId="1101"/>
    <tableColumn id="3" xr3:uid="{00000000-0010-0000-0200-000003000000}" name="Q3" dataDxfId="1100"/>
    <tableColumn id="7" xr3:uid="{00000000-0010-0000-0200-000007000000}" name="Q4" dataDxfId="1099"/>
    <tableColumn id="12" xr3:uid="{00000000-0010-0000-0200-00000C000000}" name="Annual Target Y6" dataDxfId="1098"/>
    <tableColumn id="4" xr3:uid="{00000000-0010-0000-0200-000004000000}" name="Q1Y7" dataDxfId="1097"/>
    <tableColumn id="6" xr3:uid="{00000000-0010-0000-0200-000006000000}" name="Q2Y7" dataDxfId="1096"/>
    <tableColumn id="8" xr3:uid="{00000000-0010-0000-0200-000008000000}" name="Q3Y7" dataDxfId="1095"/>
    <tableColumn id="9" xr3:uid="{00000000-0010-0000-0200-000009000000}" name="Q4Y7" dataDxfId="1094"/>
    <tableColumn id="10" xr3:uid="{00000000-0010-0000-0200-00000A000000}" name="Annual Target Y7" dataDxfId="1093"/>
    <tableColumn id="11" xr3:uid="{00000000-0010-0000-0200-00000B000000}" name="Total to Date" dataDxfId="1092"/>
    <tableColumn id="13" xr3:uid="{00000000-0010-0000-0200-00000D000000}" name="Q1 Y8" dataDxfId="1091"/>
    <tableColumn id="14" xr3:uid="{00000000-0010-0000-0200-00000E000000}" name="Q2 Y8" dataDxfId="1090"/>
    <tableColumn id="15" xr3:uid="{00000000-0010-0000-0200-00000F000000}" name="Q3 Y8" dataDxfId="1089"/>
    <tableColumn id="16" xr3:uid="{00000000-0010-0000-0200-000010000000}" name="Q4 Y8" dataDxfId="1088"/>
    <tableColumn id="17" xr3:uid="{00000000-0010-0000-0200-000011000000}" name="Annual Target Y8" dataDxfId="1087"/>
    <tableColumn id="18" xr3:uid="{00000000-0010-0000-0200-000012000000}" name="Total to Date Y8" dataDxfId="1086"/>
    <tableColumn id="19" xr3:uid="{00000000-0010-0000-0200-000013000000}" name="Q1 Y9" dataDxfId="1085"/>
    <tableColumn id="20" xr3:uid="{00000000-0010-0000-0200-000014000000}" name="Q2 Y9" dataDxfId="1084"/>
    <tableColumn id="21" xr3:uid="{00000000-0010-0000-0200-000015000000}" name="Q3 Y9" dataDxfId="1083"/>
    <tableColumn id="22" xr3:uid="{00000000-0010-0000-0200-000016000000}" name="Q4 Y9" dataDxfId="1082"/>
    <tableColumn id="23" xr3:uid="{00000000-0010-0000-0200-000017000000}" name="Annual Target Y9" dataDxfId="1081"/>
    <tableColumn id="24" xr3:uid="{00000000-0010-0000-0200-000018000000}" name="Total to Date Y9" dataDxfId="1080"/>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Table13452911" displayName="Table13452911" ref="A46:X64" totalsRowShown="0" headerRowDxfId="1079" dataDxfId="1078">
  <autoFilter ref="A46:X64" xr:uid="{00000000-0009-0000-0100-00000A000000}"/>
  <tableColumns count="24">
    <tableColumn id="1" xr3:uid="{00000000-0010-0000-0300-000001000000}" name="Communications" dataDxfId="1077"/>
    <tableColumn id="2" xr3:uid="{00000000-0010-0000-0300-000002000000}" name="Q1" dataDxfId="1076"/>
    <tableColumn id="5" xr3:uid="{00000000-0010-0000-0300-000005000000}" name="Q2" dataDxfId="1075"/>
    <tableColumn id="3" xr3:uid="{00000000-0010-0000-0300-000003000000}" name="Q3" dataDxfId="1074"/>
    <tableColumn id="7" xr3:uid="{00000000-0010-0000-0300-000007000000}" name="Q4" dataDxfId="1073"/>
    <tableColumn id="12" xr3:uid="{00000000-0010-0000-0300-00000C000000}" name="Annual Target Y6" dataDxfId="1072"/>
    <tableColumn id="4" xr3:uid="{00000000-0010-0000-0300-000004000000}" name="Q1Y7" dataDxfId="1071"/>
    <tableColumn id="6" xr3:uid="{00000000-0010-0000-0300-000006000000}" name="Q2Y7" dataDxfId="1070"/>
    <tableColumn id="8" xr3:uid="{00000000-0010-0000-0300-000008000000}" name="Q3Y7" dataDxfId="1069"/>
    <tableColumn id="9" xr3:uid="{00000000-0010-0000-0300-000009000000}" name="Q4Y7" dataDxfId="1068"/>
    <tableColumn id="10" xr3:uid="{00000000-0010-0000-0300-00000A000000}" name="Annual Target Y7" dataDxfId="1067"/>
    <tableColumn id="11" xr3:uid="{00000000-0010-0000-0300-00000B000000}" name="Total to Date" dataDxfId="1066"/>
    <tableColumn id="13" xr3:uid="{00000000-0010-0000-0300-00000D000000}" name="Q1 Y8" dataDxfId="1065"/>
    <tableColumn id="14" xr3:uid="{00000000-0010-0000-0300-00000E000000}" name="Q2 Y8" dataDxfId="1064"/>
    <tableColumn id="15" xr3:uid="{00000000-0010-0000-0300-00000F000000}" name="Q3 Y8" dataDxfId="1063"/>
    <tableColumn id="16" xr3:uid="{00000000-0010-0000-0300-000010000000}" name="Q4 Y8" dataDxfId="1062"/>
    <tableColumn id="17" xr3:uid="{00000000-0010-0000-0300-000011000000}" name="Annual Target Y8" dataDxfId="1061"/>
    <tableColumn id="18" xr3:uid="{00000000-0010-0000-0300-000012000000}" name="Total to Date Y8" dataDxfId="1060"/>
    <tableColumn id="19" xr3:uid="{00000000-0010-0000-0300-000013000000}" name="Q1 Y9" dataDxfId="1059"/>
    <tableColumn id="20" xr3:uid="{00000000-0010-0000-0300-000014000000}" name="Q2 Y9" dataDxfId="1058"/>
    <tableColumn id="21" xr3:uid="{00000000-0010-0000-0300-000015000000}" name="Q3 Y9" dataDxfId="1057"/>
    <tableColumn id="22" xr3:uid="{00000000-0010-0000-0300-000016000000}" name="Q4 Y9" dataDxfId="1056"/>
    <tableColumn id="23" xr3:uid="{00000000-0010-0000-0300-000017000000}" name="Annual Target Y9" dataDxfId="1055"/>
    <tableColumn id="24" xr3:uid="{00000000-0010-0000-0300-000018000000}" name="Total to Date Y9" dataDxfId="1054"/>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Table13463012" displayName="Table13463012" ref="A66:AB81" totalsRowShown="0" headerRowDxfId="1053" dataDxfId="1052">
  <autoFilter ref="A66:AB81" xr:uid="{00000000-0009-0000-0100-00000B000000}"/>
  <tableColumns count="28">
    <tableColumn id="1" xr3:uid="{00000000-0010-0000-0400-000001000000}" name="Service Delivery" dataDxfId="1051"/>
    <tableColumn id="2" xr3:uid="{00000000-0010-0000-0400-000002000000}" name="Q1" dataDxfId="1050"/>
    <tableColumn id="5" xr3:uid="{00000000-0010-0000-0400-000005000000}" name="Q2" dataDxfId="1049"/>
    <tableColumn id="3" xr3:uid="{00000000-0010-0000-0400-000003000000}" name="Q3" dataDxfId="1048"/>
    <tableColumn id="7" xr3:uid="{00000000-0010-0000-0400-000007000000}" name="Q4" dataDxfId="1047"/>
    <tableColumn id="12" xr3:uid="{00000000-0010-0000-0400-00000C000000}" name="Annual Target Y6" dataDxfId="1046"/>
    <tableColumn id="4" xr3:uid="{00000000-0010-0000-0400-000004000000}" name="Q1Y7" dataDxfId="1045"/>
    <tableColumn id="6" xr3:uid="{00000000-0010-0000-0400-000006000000}" name="Q2Y7" dataDxfId="1044"/>
    <tableColumn id="8" xr3:uid="{00000000-0010-0000-0400-000008000000}" name="Q3Y7" dataDxfId="1043"/>
    <tableColumn id="9" xr3:uid="{00000000-0010-0000-0400-000009000000}" name="Q4Y7" dataDxfId="1042"/>
    <tableColumn id="10" xr3:uid="{00000000-0010-0000-0400-00000A000000}" name="Annual Target Y7" dataDxfId="1041"/>
    <tableColumn id="11" xr3:uid="{00000000-0010-0000-0400-00000B000000}" name="Total to Date" dataDxfId="1040"/>
    <tableColumn id="14" xr3:uid="{00000000-0010-0000-0400-00000E000000}" name="Q1 Y8" dataDxfId="1039"/>
    <tableColumn id="13" xr3:uid="{00000000-0010-0000-0400-00000D000000}" name="Q2 Y8" dataDxfId="1038"/>
    <tableColumn id="15" xr3:uid="{00000000-0010-0000-0400-00000F000000}" name="Q3 Y8" dataDxfId="1037"/>
    <tableColumn id="16" xr3:uid="{00000000-0010-0000-0400-000010000000}" name="Q4 Y8" dataDxfId="1036"/>
    <tableColumn id="17" xr3:uid="{00000000-0010-0000-0400-000011000000}" name="Annual Target Y8" dataDxfId="1035"/>
    <tableColumn id="18" xr3:uid="{00000000-0010-0000-0400-000012000000}" name="Total to Date Y8" dataDxfId="1034"/>
    <tableColumn id="19" xr3:uid="{00000000-0010-0000-0400-000013000000}" name="Q1 Y9" dataDxfId="1033"/>
    <tableColumn id="20" xr3:uid="{00000000-0010-0000-0400-000014000000}" name="Q2 Y9" dataDxfId="1032"/>
    <tableColumn id="21" xr3:uid="{00000000-0010-0000-0400-000015000000}" name="Q3 Y9" dataDxfId="1031"/>
    <tableColumn id="22" xr3:uid="{00000000-0010-0000-0400-000016000000}" name="Q4 Y9" dataDxfId="1030"/>
    <tableColumn id="23" xr3:uid="{00000000-0010-0000-0400-000017000000}" name="Annual Target Y9" dataDxfId="1029"/>
    <tableColumn id="24" xr3:uid="{00000000-0010-0000-0400-000018000000}" name="Total to Date Y9" dataDxfId="1028"/>
    <tableColumn id="25" xr3:uid="{00000000-0010-0000-0400-000019000000}" name="Q2 Y10" dataDxfId="1027"/>
    <tableColumn id="26" xr3:uid="{00000000-0010-0000-0400-00001A000000}" name="Q3 Y10" dataDxfId="1026"/>
    <tableColumn id="27" xr3:uid="{00000000-0010-0000-0400-00001B000000}" name="Q4 Y10" dataDxfId="1025"/>
    <tableColumn id="28" xr3:uid="{00000000-0010-0000-0400-00001C000000}" name="Annual Target Y10" dataDxfId="102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5000000}" name="Table93213" displayName="Table93213" ref="A83:X93" totalsRowShown="0" headerRowDxfId="1023" dataDxfId="1022">
  <autoFilter ref="A83:X93" xr:uid="{00000000-0009-0000-0100-00000C000000}"/>
  <tableColumns count="24">
    <tableColumn id="1" xr3:uid="{00000000-0010-0000-0500-000001000000}" name="Finance Metrics" dataDxfId="1021"/>
    <tableColumn id="2" xr3:uid="{00000000-0010-0000-0500-000002000000}" name="Q1" dataDxfId="1020"/>
    <tableColumn id="5" xr3:uid="{00000000-0010-0000-0500-000005000000}" name="Q2" dataDxfId="1019"/>
    <tableColumn id="3" xr3:uid="{00000000-0010-0000-0500-000003000000}" name="Q3" dataDxfId="1018"/>
    <tableColumn id="7" xr3:uid="{00000000-0010-0000-0500-000007000000}" name="Q4" dataDxfId="1017"/>
    <tableColumn id="12" xr3:uid="{00000000-0010-0000-0500-00000C000000}" name="Annual Target Y6" dataDxfId="1016"/>
    <tableColumn id="4" xr3:uid="{00000000-0010-0000-0500-000004000000}" name="Q1Y7" dataDxfId="1015"/>
    <tableColumn id="6" xr3:uid="{00000000-0010-0000-0500-000006000000}" name="Q2Y7" dataDxfId="1014"/>
    <tableColumn id="8" xr3:uid="{00000000-0010-0000-0500-000008000000}" name="Q3Y7" dataDxfId="1013"/>
    <tableColumn id="9" xr3:uid="{00000000-0010-0000-0500-000009000000}" name="Q4Y7" dataDxfId="1012"/>
    <tableColumn id="10" xr3:uid="{00000000-0010-0000-0500-00000A000000}" name="Annual Target Y7" dataDxfId="1011"/>
    <tableColumn id="11" xr3:uid="{00000000-0010-0000-0500-00000B000000}" name="Total to Date" dataDxfId="1010"/>
    <tableColumn id="13" xr3:uid="{00000000-0010-0000-0500-00000D000000}" name="Q1 Y8" dataDxfId="1009"/>
    <tableColumn id="14" xr3:uid="{00000000-0010-0000-0500-00000E000000}" name="Q2 Y8" dataDxfId="1008"/>
    <tableColumn id="15" xr3:uid="{00000000-0010-0000-0500-00000F000000}" name="Q3 Y8" dataDxfId="1007"/>
    <tableColumn id="16" xr3:uid="{00000000-0010-0000-0500-000010000000}" name="Q4 Y8" dataDxfId="1006"/>
    <tableColumn id="17" xr3:uid="{00000000-0010-0000-0500-000011000000}" name="Annual Target Y8" dataDxfId="1005"/>
    <tableColumn id="18" xr3:uid="{00000000-0010-0000-0500-000012000000}" name="Total to Date Y8" dataDxfId="1004"/>
    <tableColumn id="19" xr3:uid="{00000000-0010-0000-0500-000013000000}" name="Q1 Y9" dataDxfId="1003"/>
    <tableColumn id="20" xr3:uid="{00000000-0010-0000-0500-000014000000}" name="Q2 Y9" dataDxfId="1002"/>
    <tableColumn id="21" xr3:uid="{00000000-0010-0000-0500-000015000000}" name="Q3 Y9" dataDxfId="1001"/>
    <tableColumn id="22" xr3:uid="{00000000-0010-0000-0500-000016000000}" name="Q4 Y9" dataDxfId="1000"/>
    <tableColumn id="23" xr3:uid="{00000000-0010-0000-0500-000017000000}" name="Annual Target Y9" dataDxfId="999"/>
    <tableColumn id="24" xr3:uid="{00000000-0010-0000-0500-000018000000}" name="Total to Date Y9" dataDxfId="998"/>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6000000}" name="Table921" displayName="Table921" ref="W2:AF70" totalsRowShown="0" headerRowDxfId="997" dataDxfId="995" headerRowBorderDxfId="996" tableBorderDxfId="994" totalsRowBorderDxfId="993">
  <autoFilter ref="W2:AF70" xr:uid="{00000000-0009-0000-0100-00000D000000}"/>
  <sortState xmlns:xlrd2="http://schemas.microsoft.com/office/spreadsheetml/2017/richdata2" ref="W3:AF70">
    <sortCondition ref="W3:W70"/>
  </sortState>
  <tableColumns count="10">
    <tableColumn id="1" xr3:uid="{00000000-0010-0000-0600-000001000000}" name="Citation" dataDxfId="992"/>
    <tableColumn id="8" xr3:uid="{00000000-0010-0000-0600-000008000000}" name="Principal Investigator" dataDxfId="991"/>
    <tableColumn id="9" xr3:uid="{00000000-0010-0000-0600-000009000000}" name="Date" dataDxfId="990"/>
    <tableColumn id="10" xr3:uid="{00000000-0010-0000-0600-00000A000000}" name="OSP" dataDxfId="989"/>
    <tableColumn id="5" xr3:uid="{00000000-0010-0000-0600-000005000000}" name="Direct" dataDxfId="988"/>
    <tableColumn id="6" xr3:uid="{00000000-0010-0000-0600-000006000000}" name="Indirect" dataDxfId="987"/>
    <tableColumn id="7" xr3:uid="{00000000-0010-0000-0600-000007000000}" name="Total" dataDxfId="986"/>
    <tableColumn id="2" xr3:uid="{00000000-0010-0000-0600-000002000000}" name="Cores Contributed" dataDxfId="985"/>
    <tableColumn id="3" xr3:uid="{00000000-0010-0000-0600-000003000000}" name="Core Components Contributed" dataDxfId="984"/>
    <tableColumn id="4" xr3:uid="{00000000-0010-0000-0600-000004000000}" name="Type of funding source" dataDxfId="983"/>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7000000}" name="Table1022" displayName="Table1022" ref="K2:U77" totalsRowShown="0" headerRowDxfId="982" dataDxfId="980" headerRowBorderDxfId="981" tableBorderDxfId="979" totalsRowBorderDxfId="978">
  <autoFilter ref="K2:U77" xr:uid="{00000000-0009-0000-0100-00000E000000}"/>
  <sortState xmlns:xlrd2="http://schemas.microsoft.com/office/spreadsheetml/2017/richdata2" ref="K3:V65">
    <sortCondition ref="O2:O65"/>
  </sortState>
  <tableColumns count="11">
    <tableColumn id="1" xr3:uid="{00000000-0010-0000-0700-000001000000}" name="Citation" dataDxfId="977"/>
    <tableColumn id="11" xr3:uid="{00000000-0010-0000-0700-00000B000000}" name="Principal Investigator" dataDxfId="976"/>
    <tableColumn id="8" xr3:uid="{00000000-0010-0000-0700-000008000000}" name="Sponsor" dataDxfId="975"/>
    <tableColumn id="9" xr3:uid="{00000000-0010-0000-0700-000009000000}" name="Date" dataDxfId="974"/>
    <tableColumn id="10" xr3:uid="{00000000-0010-0000-0700-00000A000000}" name="OSP" dataDxfId="973"/>
    <tableColumn id="5" xr3:uid="{00000000-0010-0000-0700-000005000000}" name="Direct" dataDxfId="972"/>
    <tableColumn id="6" xr3:uid="{00000000-0010-0000-0700-000006000000}" name="Indirect" dataDxfId="971"/>
    <tableColumn id="7" xr3:uid="{00000000-0010-0000-0700-000007000000}" name="Total" dataDxfId="970"/>
    <tableColumn id="2" xr3:uid="{00000000-0010-0000-0700-000002000000}" name="Cores Contributed" dataDxfId="969"/>
    <tableColumn id="3" xr3:uid="{00000000-0010-0000-0700-000003000000}" name="Core Components Contributed" dataDxfId="968"/>
    <tableColumn id="4" xr3:uid="{00000000-0010-0000-0700-000004000000}" name="Type of funding source" dataDxfId="967"/>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Table1223" displayName="Table1223" ref="AH2:AI7" totalsRowShown="0" headerRowDxfId="966" dataDxfId="964" headerRowBorderDxfId="965" tableBorderDxfId="963" totalsRowBorderDxfId="962">
  <autoFilter ref="AH2:AI7" xr:uid="{00000000-0009-0000-0100-00000F000000}"/>
  <tableColumns count="2">
    <tableColumn id="1" xr3:uid="{00000000-0010-0000-0800-000001000000}" name="Internal or External Policy or Practice Change" dataDxfId="961"/>
    <tableColumn id="2" xr3:uid="{00000000-0010-0000-0800-000002000000}" name="Brief description of change and breadth of impact" dataDxfId="960"/>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Table1424" displayName="Table1424" ref="F2:I70" totalsRowShown="0" headerRowDxfId="959" dataDxfId="958" tableBorderDxfId="957">
  <autoFilter ref="F2:I70" xr:uid="{00000000-0009-0000-0100-000010000000}"/>
  <sortState xmlns:xlrd2="http://schemas.microsoft.com/office/spreadsheetml/2017/richdata2" ref="F3:J29">
    <sortCondition ref="J2:J29"/>
  </sortState>
  <tableColumns count="4">
    <tableColumn id="1" xr3:uid="{00000000-0010-0000-0900-000001000000}" name="Citation" dataDxfId="956">
      <calculatedColumnFormula>CONCATENATE(H3, I3, J3, K3, L3)</calculatedColumnFormula>
    </tableColumn>
    <tableColumn id="2" xr3:uid="{00000000-0010-0000-0900-000002000000}" name="Cores Contributed" dataDxfId="955"/>
    <tableColumn id="4" xr3:uid="{00000000-0010-0000-0900-000004000000}" name="Core Components Contributed" dataDxfId="954"/>
    <tableColumn id="5" xr3:uid="{00000000-0010-0000-0900-000005000000}" name="Date" dataDxfId="953"/>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A000000}" name="Table1525" displayName="Table1525" ref="A2:D70" totalsRowShown="0" headerRowDxfId="952" dataDxfId="951" tableBorderDxfId="950">
  <autoFilter ref="A2:D70" xr:uid="{00000000-0009-0000-0100-000011000000}"/>
  <sortState xmlns:xlrd2="http://schemas.microsoft.com/office/spreadsheetml/2017/richdata2" ref="A3:D70">
    <sortCondition ref="A3"/>
  </sortState>
  <tableColumns count="4">
    <tableColumn id="1" xr3:uid="{00000000-0010-0000-0A00-000001000000}" name="Citation" dataDxfId="949"/>
    <tableColumn id="2" xr3:uid="{00000000-0010-0000-0A00-000002000000}" name="Cores Contributed" dataDxfId="948"/>
    <tableColumn id="4" xr3:uid="{00000000-0010-0000-0A00-000004000000}" name="Core Components Contributed" dataDxfId="947"/>
    <tableColumn id="5" xr3:uid="{00000000-0010-0000-0A00-000005000000}" name="Partners" dataDxfId="946"/>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B000000}" name="Table31" displayName="Table31" ref="AK2:AM5" totalsRowShown="0" headerRowDxfId="945" dataDxfId="943" headerRowBorderDxfId="944" tableBorderDxfId="942" totalsRowBorderDxfId="941">
  <autoFilter ref="AK2:AM5" xr:uid="{00000000-0009-0000-0100-000012000000}"/>
  <tableColumns count="3">
    <tableColumn id="1" xr3:uid="{00000000-0010-0000-0B00-000001000000}" name="Citation" dataDxfId="940"/>
    <tableColumn id="2" xr3:uid="{00000000-0010-0000-0B00-000002000000}" name="Cores Contributed" dataDxfId="939"/>
    <tableColumn id="3" xr3:uid="{00000000-0010-0000-0B00-000003000000}" name="Core Components Contributed" dataDxfId="938"/>
  </tableColumns>
  <tableStyleInfo name="TableStyleMedium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C000000}" name="Table7" displayName="Table7" ref="A73:G97" totalsRowShown="0" headerRowDxfId="937" dataDxfId="935" headerRowBorderDxfId="936" tableBorderDxfId="934" totalsRowBorderDxfId="933">
  <autoFilter ref="A73:G97" xr:uid="{00000000-0009-0000-0100-000013000000}"/>
  <tableColumns count="7">
    <tableColumn id="1" xr3:uid="{00000000-0010-0000-0C00-000001000000}" name="Name" dataDxfId="932"/>
    <tableColumn id="2" xr3:uid="{00000000-0010-0000-0C00-000002000000}" name="Terminal Degree" dataDxfId="931"/>
    <tableColumn id="3" xr3:uid="{00000000-0010-0000-0C00-000003000000}" name="Title" dataDxfId="930"/>
    <tableColumn id="4" xr3:uid="{00000000-0010-0000-0C00-000004000000}" name="Start Date" dataDxfId="929"/>
    <tableColumn id="5" xr3:uid="{00000000-0010-0000-0C00-000005000000}" name="Department" dataDxfId="928"/>
    <tableColumn id="6" xr3:uid="{00000000-0010-0000-0C00-000006000000}" name="School" dataDxfId="927"/>
    <tableColumn id="7" xr3:uid="{00000000-0010-0000-0C00-000007000000}" name="Research Area" dataDxfId="926"/>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D000000}" name="Table8" displayName="Table8" ref="A100:C124" totalsRowShown="0" headerRowDxfId="925" dataDxfId="923" headerRowBorderDxfId="924" tableBorderDxfId="922" totalsRowBorderDxfId="921">
  <autoFilter ref="A100:C124" xr:uid="{00000000-0009-0000-0100-000014000000}"/>
  <tableColumns count="3">
    <tableColumn id="1" xr3:uid="{00000000-0010-0000-0D00-000001000000}" name="Name" dataDxfId="920"/>
    <tableColumn id="2" xr3:uid="{00000000-0010-0000-0D00-000002000000}" name="Title" dataDxfId="919"/>
    <tableColumn id="3" xr3:uid="{00000000-0010-0000-0D00-000003000000}" name="Start Date" dataDxfId="918"/>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E000000}" name="Table18" displayName="Table18" ref="A139:E161" totalsRowShown="0" headerRowDxfId="917" dataDxfId="915" headerRowBorderDxfId="916" tableBorderDxfId="914" totalsRowBorderDxfId="913">
  <autoFilter ref="A139:E161" xr:uid="{00000000-0009-0000-0100-000015000000}"/>
  <tableColumns count="5">
    <tableColumn id="1" xr3:uid="{00000000-0010-0000-0E00-000001000000}" name="Orientations or Consultations provided to Investigators new to WVCTSI" dataDxfId="912"/>
    <tableColumn id="2" xr3:uid="{00000000-0010-0000-0E00-000002000000}" name="Name" dataDxfId="911"/>
    <tableColumn id="3" xr3:uid="{00000000-0010-0000-0E00-000003000000}" name="Degree" dataDxfId="910"/>
    <tableColumn id="4" xr3:uid="{00000000-0010-0000-0E00-000004000000}" name="Department" dataDxfId="909"/>
    <tableColumn id="5" xr3:uid="{00000000-0010-0000-0E00-000005000000}" name="School/Location" dataDxfId="908"/>
  </tableColumns>
  <tableStyleInfo name="TableStyleMedium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F000000}" name="Table19" displayName="Table19" ref="A163:A173" totalsRowShown="0" headerRowDxfId="907" dataDxfId="905" headerRowBorderDxfId="906" tableBorderDxfId="904" totalsRowBorderDxfId="903">
  <autoFilter ref="A163:A173" xr:uid="{00000000-0009-0000-0100-000016000000}"/>
  <tableColumns count="1">
    <tableColumn id="1" xr3:uid="{00000000-0010-0000-0F00-000001000000}" name="Brief description of grant related service or product shared with other institutions" dataDxfId="902"/>
  </tableColumns>
  <tableStyleInfo name="TableStyleMedium15"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0000000}" name="Table1943" displayName="Table1943" ref="A127:A137" totalsRowShown="0" headerRowDxfId="901" dataDxfId="899" headerRowBorderDxfId="900" tableBorderDxfId="898" totalsRowBorderDxfId="897">
  <autoFilter ref="A127:A137" xr:uid="{00000000-0009-0000-0100-000017000000}"/>
  <tableColumns count="1">
    <tableColumn id="1" xr3:uid="{00000000-0010-0000-1000-000001000000}" name="Type of Service" dataDxfId="896"/>
  </tableColumns>
  <tableStyleInfo name="TableStyleMedium15"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1000000}" name="Table14" displayName="Table14" ref="A176:A182" totalsRowShown="0" headerRowDxfId="895" dataDxfId="893" headerRowBorderDxfId="894" tableBorderDxfId="892" totalsRowBorderDxfId="891">
  <autoFilter ref="A176:A182" xr:uid="{00000000-0009-0000-0100-000018000000}"/>
  <tableColumns count="1">
    <tableColumn id="1" xr3:uid="{00000000-0010-0000-1100-000001000000}" name="Brief description of cost transfers/corrections " dataDxfId="890"/>
  </tableColumns>
  <tableStyleInfo name="TableStyleMedium1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2000000}" name="Table15" displayName="Table15" ref="A184:A190" totalsRowShown="0" headerRowDxfId="889" dataDxfId="887" headerRowBorderDxfId="888" tableBorderDxfId="886" totalsRowBorderDxfId="885">
  <autoFilter ref="A184:A190" xr:uid="{00000000-0009-0000-0100-000019000000}"/>
  <tableColumns count="1">
    <tableColumn id="1" xr3:uid="{00000000-0010-0000-1200-000001000000}" name="Brief description of potential violations of cost accounting standards identified and corrected " dataDxfId="884"/>
  </tableColumns>
  <tableStyleInfo name="TableStyleMedium1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3000000}" name="Table17" displayName="Table17" ref="A2:AF47" totalsRowShown="0">
  <autoFilter ref="A2:AF47" xr:uid="{00000000-0009-0000-0100-00001A000000}"/>
  <tableColumns count="32">
    <tableColumn id="4" xr3:uid="{00000000-0010-0000-1300-000004000000}" name="Metrics " dataDxfId="883" totalsRowDxfId="882"/>
    <tableColumn id="5" xr3:uid="{00000000-0010-0000-1300-000005000000}" name="Q1Y6" dataDxfId="881" totalsRowDxfId="880"/>
    <tableColumn id="1" xr3:uid="{00000000-0010-0000-1300-000001000000}" name="Q2Y6" dataDxfId="879" totalsRowDxfId="878"/>
    <tableColumn id="2" xr3:uid="{00000000-0010-0000-1300-000002000000}" name="Q3Y6"/>
    <tableColumn id="7" xr3:uid="{00000000-0010-0000-1300-000007000000}" name="Q4Y6"/>
    <tableColumn id="3" xr3:uid="{00000000-0010-0000-1300-000003000000}" name="Annual Target Y6"/>
    <tableColumn id="6" xr3:uid="{00000000-0010-0000-1300-000006000000}" name="Total to date Y6" totalsRowDxfId="877"/>
    <tableColumn id="12" xr3:uid="{00000000-0010-0000-1300-00000C000000}" name="Q1Y7" dataDxfId="876"/>
    <tableColumn id="13" xr3:uid="{00000000-0010-0000-1300-00000D000000}" name="Q2Y7" dataDxfId="875"/>
    <tableColumn id="14" xr3:uid="{00000000-0010-0000-1300-00000E000000}" name="Q3Y7" dataDxfId="874"/>
    <tableColumn id="15" xr3:uid="{00000000-0010-0000-1300-00000F000000}" name="Q4Y7" dataDxfId="873"/>
    <tableColumn id="16" xr3:uid="{00000000-0010-0000-1300-000010000000}" name="Annual Target Y7" dataDxfId="872"/>
    <tableColumn id="17" xr3:uid="{00000000-0010-0000-1300-000011000000}" name="Total to date Y7" dataDxfId="871"/>
    <tableColumn id="8" xr3:uid="{00000000-0010-0000-1300-000008000000}" name="Q1Y8" dataDxfId="870"/>
    <tableColumn id="10" xr3:uid="{00000000-0010-0000-1300-00000A000000}" name="Q2Y8" dataDxfId="869"/>
    <tableColumn id="11" xr3:uid="{00000000-0010-0000-1300-00000B000000}" name="Q3Y8" dataDxfId="868"/>
    <tableColumn id="18" xr3:uid="{00000000-0010-0000-1300-000012000000}" name="Q4Y8" dataDxfId="867"/>
    <tableColumn id="19" xr3:uid="{00000000-0010-0000-1300-000013000000}" name="Annual Target Y8" dataDxfId="866"/>
    <tableColumn id="20" xr3:uid="{00000000-0010-0000-1300-000014000000}" name="Total to date Y8" dataDxfId="865">
      <calculatedColumnFormula>SUM(Table17[[#This Row],[Q1Y8]:[Q4Y8]])</calculatedColumnFormula>
    </tableColumn>
    <tableColumn id="22" xr3:uid="{00000000-0010-0000-1300-000016000000}" name="Q1 Y9" dataDxfId="864"/>
    <tableColumn id="21" xr3:uid="{00000000-0010-0000-1300-000015000000}" name="Q2 Y9" dataDxfId="863"/>
    <tableColumn id="41" xr3:uid="{00000000-0010-0000-1300-000029000000}" name="Q3 Y9" dataDxfId="862"/>
    <tableColumn id="40" xr3:uid="{00000000-0010-0000-1300-000028000000}" name="Q4 Y9" dataDxfId="861"/>
    <tableColumn id="39" xr3:uid="{00000000-0010-0000-1300-000027000000}" name="Annual Target Y9" dataDxfId="860"/>
    <tableColumn id="38" xr3:uid="{00000000-0010-0000-1300-000026000000}" name="Total to date Y9" dataDxfId="859"/>
    <tableColumn id="37" xr3:uid="{00000000-0010-0000-1300-000025000000}" name="Q1 Y10" dataDxfId="858"/>
    <tableColumn id="36" xr3:uid="{00000000-0010-0000-1300-000024000000}" name="Q2 Y10" dataDxfId="857"/>
    <tableColumn id="35" xr3:uid="{00000000-0010-0000-1300-000023000000}" name="Q3 Y10" dataDxfId="856"/>
    <tableColumn id="34" xr3:uid="{00000000-0010-0000-1300-000022000000}" name="Q4 Y10" dataDxfId="855"/>
    <tableColumn id="33" xr3:uid="{00000000-0010-0000-1300-000021000000}" name="Annual Target Y10" dataDxfId="854"/>
    <tableColumn id="32" xr3:uid="{00000000-0010-0000-1300-000020000000}" name="Total to date Y10" dataDxfId="853"/>
    <tableColumn id="9" xr3:uid="{00000000-0010-0000-1300-000009000000}" name="iLab Information" dataDxfId="852"/>
  </tableColumns>
  <tableStyleInfo name="TableStyleMedium1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4000000}" name="Table3" displayName="Table3" ref="A2:A30" totalsRowShown="0" headerRowDxfId="851">
  <autoFilter ref="A2:A30" xr:uid="{00000000-0009-0000-0100-00001B000000}"/>
  <tableColumns count="1">
    <tableColumn id="3" xr3:uid="{00000000-0010-0000-1400-000003000000}" name="Project Description" dataDxfId="850"/>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5000000}" name="Table4" displayName="Table4" ref="C2:C227" totalsRowShown="0" dataDxfId="849">
  <autoFilter ref="C2:C227" xr:uid="{00000000-0009-0000-0100-00001C000000}"/>
  <tableColumns count="1">
    <tableColumn id="3" xr3:uid="{00000000-0010-0000-1500-000003000000}" name="Project Title Description" dataDxfId="848"/>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6000000}" name="Table5" displayName="Table5" ref="H2:H30" totalsRowShown="0">
  <autoFilter ref="H2:H30" xr:uid="{00000000-0009-0000-0100-00001D000000}"/>
  <tableColumns count="1">
    <tableColumn id="2" xr3:uid="{00000000-0010-0000-1600-000002000000}" name="Description of Internal or External Policy or Practice Change" dataDxfId="847"/>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7000000}" name="Table151719" displayName="Table151719" ref="J2:K4" totalsRowShown="0">
  <autoFilter ref="J2:K4" xr:uid="{00000000-0009-0000-0100-00001E000000}"/>
  <tableColumns count="2">
    <tableColumn id="1" xr3:uid="{00000000-0010-0000-1700-000001000000}" name="Brief description of professional development activities" dataDxfId="846"/>
    <tableColumn id="2" xr3:uid="{00000000-0010-0000-1700-000002000000}" name="Quarter" dataDxfId="845"/>
  </tableColumns>
  <tableStyleInfo name="TableStyleMedium15"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8000000}" name="Table43" displayName="Table43" ref="F2:F30" totalsRowShown="0">
  <autoFilter ref="F2:F30" xr:uid="{00000000-0009-0000-0100-00001F000000}"/>
  <tableColumns count="1">
    <tableColumn id="3" xr3:uid="{00000000-0010-0000-1800-000003000000}" name="Project Description" dataDxfId="844"/>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9000000}" name="Table47" displayName="Table47" ref="D2:D227" totalsRowShown="0" dataDxfId="843">
  <autoFilter ref="D2:D227" xr:uid="{00000000-0009-0000-0100-000020000000}"/>
  <tableColumns count="1">
    <tableColumn id="3" xr3:uid="{00000000-0010-0000-1900-000003000000}" name="Instrument Title Description" dataDxfId="842"/>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A000000}" name="Table114" displayName="Table114" ref="A2:AG37" totalsRowShown="0">
  <autoFilter ref="A2:AG37" xr:uid="{00000000-0009-0000-0100-000021000000}"/>
  <tableColumns count="33">
    <tableColumn id="1" xr3:uid="{00000000-0010-0000-1A00-000001000000}" name="Metrics" dataDxfId="841"/>
    <tableColumn id="5" xr3:uid="{00000000-0010-0000-1A00-000005000000}" name="Q1Y6" dataDxfId="840"/>
    <tableColumn id="4" xr3:uid="{00000000-0010-0000-1A00-000004000000}" name="Q2Y6" dataDxfId="839"/>
    <tableColumn id="2" xr3:uid="{00000000-0010-0000-1A00-000002000000}" name="Q3Y6"/>
    <tableColumn id="7" xr3:uid="{00000000-0010-0000-1A00-000007000000}" name="Q4Y6"/>
    <tableColumn id="3" xr3:uid="{00000000-0010-0000-1A00-000003000000}" name="Annual Target Y6"/>
    <tableColumn id="6" xr3:uid="{00000000-0010-0000-1A00-000006000000}" name="Total to date Y6"/>
    <tableColumn id="8" xr3:uid="{00000000-0010-0000-1A00-000008000000}" name="Q1 Y7" dataDxfId="838"/>
    <tableColumn id="9" xr3:uid="{00000000-0010-0000-1A00-000009000000}" name="Q2 Y7" dataDxfId="837"/>
    <tableColumn id="10" xr3:uid="{00000000-0010-0000-1A00-00000A000000}" name="Q3 Y7"/>
    <tableColumn id="11" xr3:uid="{00000000-0010-0000-1A00-00000B000000}" name="Q4 Y7"/>
    <tableColumn id="12" xr3:uid="{00000000-0010-0000-1A00-00000C000000}" name="Annual Target Y7"/>
    <tableColumn id="15" xr3:uid="{00000000-0010-0000-1A00-00000F000000}" name="Total to Date Y7" dataDxfId="836"/>
    <tableColumn id="21" xr3:uid="{00000000-0010-0000-1A00-000015000000}" name="Q1 Y8" dataDxfId="835"/>
    <tableColumn id="20" xr3:uid="{00000000-0010-0000-1A00-000014000000}" name="Q2 Y8" dataDxfId="834"/>
    <tableColumn id="19" xr3:uid="{00000000-0010-0000-1A00-000013000000}" name="Q3 Y8" dataDxfId="833"/>
    <tableColumn id="18" xr3:uid="{00000000-0010-0000-1A00-000012000000}" name="Q4 Y8" dataDxfId="832"/>
    <tableColumn id="17" xr3:uid="{00000000-0010-0000-1A00-000011000000}" name="Annual Target Y8" dataDxfId="831"/>
    <tableColumn id="16" xr3:uid="{00000000-0010-0000-1A00-000010000000}" name="Total to Date Y8" dataDxfId="830">
      <calculatedColumnFormula>SUM(Table114[[#This Row],[Q1 Y8]:[Q4 Y8]])</calculatedColumnFormula>
    </tableColumn>
    <tableColumn id="31" xr3:uid="{00000000-0010-0000-1A00-00001F000000}" name="Q1 Y9" dataDxfId="829"/>
    <tableColumn id="30" xr3:uid="{00000000-0010-0000-1A00-00001E000000}" name="Q2 Y9" dataDxfId="828"/>
    <tableColumn id="29" xr3:uid="{00000000-0010-0000-1A00-00001D000000}" name="Q3 Y9" dataDxfId="827"/>
    <tableColumn id="28" xr3:uid="{00000000-0010-0000-1A00-00001C000000}" name="Q4 Y9" dataDxfId="826"/>
    <tableColumn id="27" xr3:uid="{00000000-0010-0000-1A00-00001B000000}" name="Annual Target Y9" dataDxfId="825"/>
    <tableColumn id="26" xr3:uid="{00000000-0010-0000-1A00-00001A000000}" name="Total to Date Y9" dataDxfId="824"/>
    <tableColumn id="25" xr3:uid="{00000000-0010-0000-1A00-000019000000}" name="Q1 Y10" dataDxfId="823"/>
    <tableColumn id="24" xr3:uid="{00000000-0010-0000-1A00-000018000000}" name="Q2 Y10" dataDxfId="822"/>
    <tableColumn id="23" xr3:uid="{00000000-0010-0000-1A00-000017000000}" name="Q3 Y10" dataDxfId="821"/>
    <tableColumn id="22" xr3:uid="{00000000-0010-0000-1A00-000016000000}" name="Q4 Y10" dataDxfId="820"/>
    <tableColumn id="14" xr3:uid="{00000000-0010-0000-1A00-00000E000000}" name="Annual Target Y10" dataDxfId="819"/>
    <tableColumn id="13" xr3:uid="{00000000-0010-0000-1A00-00000D000000}" name="Total to Date Y10" dataDxfId="818"/>
    <tableColumn id="33" xr3:uid="{00000000-0010-0000-1A00-000021000000}" name="Notes" dataDxfId="817"/>
    <tableColumn id="32" xr3:uid="{00000000-0010-0000-1A00-000020000000}" name="Column1" dataDxfId="816"/>
  </tableColumns>
  <tableStyleInfo name="TableStyleMedium15"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B000000}" name="Table11143" displayName="Table11143" ref="A20:B32" totalsRowShown="0" headerRowBorderDxfId="815" tableBorderDxfId="814">
  <autoFilter ref="A20:B32" xr:uid="{00000000-0009-0000-0100-000022000000}"/>
  <tableColumns count="2">
    <tableColumn id="1" xr3:uid="{00000000-0010-0000-1B00-000001000000}" name="Brief description/significance of Internal or External Policy or Practice changes" dataDxfId="813"/>
    <tableColumn id="2" xr3:uid="{00000000-0010-0000-1B00-000002000000}" name="Site Name" dataDxfId="812"/>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1C000000}" name="Table119" displayName="Table119" ref="A2:AD44" totalsRowShown="0" headerRowDxfId="811" dataDxfId="810">
  <autoFilter ref="A2:AD44" xr:uid="{00000000-0009-0000-0100-000023000000}"/>
  <tableColumns count="30">
    <tableColumn id="1" xr3:uid="{00000000-0010-0000-1C00-000001000000}" name="Community Engagement" dataDxfId="809"/>
    <tableColumn id="5" xr3:uid="{00000000-0010-0000-1C00-000005000000}" name="Q1Y6" dataDxfId="808"/>
    <tableColumn id="4" xr3:uid="{00000000-0010-0000-1C00-000004000000}" name="Q2Y6" dataDxfId="807"/>
    <tableColumn id="2" xr3:uid="{00000000-0010-0000-1C00-000002000000}" name="Q3Y6" dataDxfId="806"/>
    <tableColumn id="7" xr3:uid="{00000000-0010-0000-1C00-000007000000}" name="Q4Y6" dataDxfId="805"/>
    <tableColumn id="3" xr3:uid="{00000000-0010-0000-1C00-000003000000}" name="Annual Target Y6" dataDxfId="804"/>
    <tableColumn id="6" xr3:uid="{00000000-0010-0000-1C00-000006000000}" name="Total to date Y6" dataDxfId="803"/>
    <tableColumn id="8" xr3:uid="{00000000-0010-0000-1C00-000008000000}" name="Q1Y7" dataDxfId="802"/>
    <tableColumn id="9" xr3:uid="{00000000-0010-0000-1C00-000009000000}" name="Q2Y7" dataDxfId="801"/>
    <tableColumn id="10" xr3:uid="{00000000-0010-0000-1C00-00000A000000}" name="Q3Y7" dataDxfId="800"/>
    <tableColumn id="11" xr3:uid="{00000000-0010-0000-1C00-00000B000000}" name="Q4Y7" dataDxfId="799"/>
    <tableColumn id="12" xr3:uid="{00000000-0010-0000-1C00-00000C000000}" name="Annual Target Y7" dataDxfId="798"/>
    <tableColumn id="14" xr3:uid="{00000000-0010-0000-1C00-00000E000000}" name="Q1 Y8" dataDxfId="797"/>
    <tableColumn id="19" xr3:uid="{00000000-0010-0000-1C00-000013000000}" name="Q2 Y8" dataDxfId="796"/>
    <tableColumn id="18" xr3:uid="{00000000-0010-0000-1C00-000012000000}" name="Q3 Y8" dataDxfId="795"/>
    <tableColumn id="17" xr3:uid="{00000000-0010-0000-1C00-000011000000}" name="Q4 Y8" dataDxfId="794"/>
    <tableColumn id="16" xr3:uid="{00000000-0010-0000-1C00-000010000000}" name="Annual Target Y8" dataDxfId="793"/>
    <tableColumn id="15" xr3:uid="{00000000-0010-0000-1C00-00000F000000}" name="Total to Date Y8" dataDxfId="792"/>
    <tableColumn id="13" xr3:uid="{00000000-0010-0000-1C00-00000D000000}" name="Q1 Y9" dataDxfId="791"/>
    <tableColumn id="20" xr3:uid="{00000000-0010-0000-1C00-000014000000}" name="Q2 Y9" dataDxfId="790"/>
    <tableColumn id="21" xr3:uid="{00000000-0010-0000-1C00-000015000000}" name="Q3 Y9" dataDxfId="789"/>
    <tableColumn id="22" xr3:uid="{00000000-0010-0000-1C00-000016000000}" name="Q4 Y9" dataDxfId="788"/>
    <tableColumn id="23" xr3:uid="{00000000-0010-0000-1C00-000017000000}" name="Annual Target Y9" dataDxfId="787"/>
    <tableColumn id="24" xr3:uid="{00000000-0010-0000-1C00-000018000000}" name="Total to Date Y9" dataDxfId="786"/>
    <tableColumn id="25" xr3:uid="{00000000-0010-0000-1C00-000019000000}" name="Q1 Y10" dataDxfId="785"/>
    <tableColumn id="26" xr3:uid="{00000000-0010-0000-1C00-00001A000000}" name="Q2 Y10" dataDxfId="784"/>
    <tableColumn id="27" xr3:uid="{00000000-0010-0000-1C00-00001B000000}" name="Q3 Y10" dataDxfId="783"/>
    <tableColumn id="28" xr3:uid="{00000000-0010-0000-1C00-00001C000000}" name="Q4 Y10" dataDxfId="782"/>
    <tableColumn id="29" xr3:uid="{00000000-0010-0000-1C00-00001D000000}" name="Annual Target Y10" dataDxfId="781"/>
    <tableColumn id="30" xr3:uid="{00000000-0010-0000-1C00-00001E000000}" name="Total to Date Y10" dataDxfId="780"/>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1D000000}" name="Table756" displayName="Table756" ref="B2:G5" totalsRowShown="0" headerRowDxfId="779" dataDxfId="777" headerRowBorderDxfId="778" tableBorderDxfId="776" totalsRowBorderDxfId="775">
  <autoFilter ref="B2:G5" xr:uid="{00000000-0009-0000-0100-000024000000}"/>
  <tableColumns count="6">
    <tableColumn id="1" xr3:uid="{00000000-0010-0000-1D00-000001000000}" name="Project Description (non-ECHO/non-PBRN)" dataDxfId="774"/>
    <tableColumn id="2" xr3:uid="{00000000-0010-0000-1D00-000002000000}" name="Description of translation and dissemination plans" dataDxfId="773" dataCellStyle="60% - Accent5"/>
    <tableColumn id="3" xr3:uid="{00000000-0010-0000-1D00-000003000000}" name="Does the project involve patients (yes/no)" dataDxfId="772"/>
    <tableColumn id="4" xr3:uid="{00000000-0010-0000-1D00-000004000000}" name="How many patients are involved? If none, type in 0" dataDxfId="771"/>
    <tableColumn id="5" xr3:uid="{00000000-0010-0000-1D00-000005000000}" name="Does the project involve community members? (yes/no)" dataDxfId="770"/>
    <tableColumn id="6" xr3:uid="{00000000-0010-0000-1D00-000006000000}" name="How many community members are involved? If none, type in 02" dataDxfId="769"/>
  </tableColumns>
  <tableStyleInfo name="TableStyleMedium15"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1E000000}" name="Table11" displayName="Table11" ref="B71:C75" totalsRowShown="0" headerRowDxfId="768" dataDxfId="766" headerRowBorderDxfId="767" tableBorderDxfId="765">
  <autoFilter ref="B71:C75" xr:uid="{00000000-0009-0000-0100-000025000000}"/>
  <tableColumns count="2">
    <tableColumn id="1" xr3:uid="{00000000-0010-0000-1E00-000001000000}" name="Brief description of BOTG Training Sessions" dataDxfId="764"/>
    <tableColumn id="2" xr3:uid="{00000000-0010-0000-1E00-000002000000}" name="Location " dataDxfId="763"/>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1F000000}" name="Table81011" displayName="Table81011" ref="B61:B70" totalsRowShown="0" headerRowDxfId="762" dataDxfId="760" headerRowBorderDxfId="761" tableBorderDxfId="759" totalsRowBorderDxfId="758">
  <autoFilter ref="B61:B70" xr:uid="{00000000-0009-0000-0100-000026000000}"/>
  <tableColumns count="1">
    <tableColumn id="1" xr3:uid="{00000000-0010-0000-1F00-000001000000}" name="List and description of new Partner Organizations" dataDxfId="75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0000000}" name="Table1" displayName="Table1" ref="B14:D25" totalsRowShown="0" headerRowDxfId="756" headerRowBorderDxfId="755" tableBorderDxfId="754">
  <autoFilter ref="B14:D25" xr:uid="{00000000-0009-0000-0100-000027000000}"/>
  <tableColumns count="3">
    <tableColumn id="1" xr3:uid="{00000000-0010-0000-2000-000001000000}" name="PBRN Project" dataDxfId="753" dataCellStyle="60% - Accent5"/>
    <tableColumn id="2" xr3:uid="{00000000-0010-0000-2000-000002000000}" name="PI" dataDxfId="752"/>
    <tableColumn id="3" xr3:uid="{00000000-0010-0000-2000-000003000000}" name="Description" dataDxfId="751"/>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1000000}" name="Table2" displayName="Table2" ref="B26:B60" totalsRowShown="0" headerRowDxfId="750" dataDxfId="748" headerRowBorderDxfId="749" tableBorderDxfId="747">
  <autoFilter ref="B26:B60" xr:uid="{00000000-0009-0000-0100-000028000000}"/>
  <tableColumns count="1">
    <tableColumn id="1" xr3:uid="{00000000-0010-0000-2100-000001000000}" name="List of new ECHO sites" dataDxfId="746"/>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2000000}" name="Table130" displayName="Table130" ref="A2:S21" totalsRowShown="0" headerRowDxfId="745" dataDxfId="744">
  <autoFilter ref="A2:S21" xr:uid="{00000000-0009-0000-0100-000029000000}"/>
  <tableColumns count="19">
    <tableColumn id="1" xr3:uid="{00000000-0010-0000-2200-000001000000}" name="Pilot Metrics" dataDxfId="743"/>
    <tableColumn id="5" xr3:uid="{00000000-0010-0000-2200-000005000000}" name="Q1 Y6" dataDxfId="742"/>
    <tableColumn id="4" xr3:uid="{00000000-0010-0000-2200-000004000000}" name="Q2 Y6" dataDxfId="741"/>
    <tableColumn id="2" xr3:uid="{00000000-0010-0000-2200-000002000000}" name="Q3 Y6" dataDxfId="740"/>
    <tableColumn id="7" xr3:uid="{00000000-0010-0000-2200-000007000000}" name="Q4 Y6" dataDxfId="739"/>
    <tableColumn id="3" xr3:uid="{00000000-0010-0000-2200-000003000000}" name="Annual Target Y6" dataDxfId="738"/>
    <tableColumn id="6" xr3:uid="{00000000-0010-0000-2200-000006000000}" name="Total to date Y6" dataDxfId="737">
      <calculatedColumnFormula>SUM(Table130[[#This Row],[Q1 Y6]:[Q3 Y6]])</calculatedColumnFormula>
    </tableColumn>
    <tableColumn id="8" xr3:uid="{00000000-0010-0000-2200-000008000000}" name="Q1 Y7" dataDxfId="736"/>
    <tableColumn id="9" xr3:uid="{00000000-0010-0000-2200-000009000000}" name="Q2 Y7" dataDxfId="735"/>
    <tableColumn id="10" xr3:uid="{00000000-0010-0000-2200-00000A000000}" name="Q3 Y7" dataDxfId="734"/>
    <tableColumn id="11" xr3:uid="{00000000-0010-0000-2200-00000B000000}" name="Q4 Y7" dataDxfId="733"/>
    <tableColumn id="12" xr3:uid="{00000000-0010-0000-2200-00000C000000}" name="Annual Target Y7" dataDxfId="732"/>
    <tableColumn id="13" xr3:uid="{00000000-0010-0000-2200-00000D000000}" name="Total to date Y7" dataDxfId="731"/>
    <tableColumn id="14" xr3:uid="{00000000-0010-0000-2200-00000E000000}" name="Q1 Y8" dataDxfId="730"/>
    <tableColumn id="15" xr3:uid="{00000000-0010-0000-2200-00000F000000}" name="Q2 Y8" dataDxfId="729"/>
    <tableColumn id="16" xr3:uid="{00000000-0010-0000-2200-000010000000}" name="Q3 Y8" dataDxfId="728"/>
    <tableColumn id="17" xr3:uid="{00000000-0010-0000-2200-000011000000}" name="Q4 Y8" dataDxfId="727"/>
    <tableColumn id="18" xr3:uid="{00000000-0010-0000-2200-000012000000}" name="Annual Target Y8" dataDxfId="726"/>
    <tableColumn id="19" xr3:uid="{00000000-0010-0000-2200-000013000000}" name="Total to date Y8" dataDxfId="725"/>
  </tableColumns>
  <tableStyleInfo name="TableStyleMedium15"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3000000}" name="Table143" displayName="Table143" ref="A23:S27" totalsRowShown="0" headerRowDxfId="724" dataDxfId="723" tableBorderDxfId="722">
  <autoFilter ref="A23:S27" xr:uid="{00000000-0009-0000-0100-00002A000000}"/>
  <tableColumns count="19">
    <tableColumn id="1" xr3:uid="{00000000-0010-0000-2300-000001000000}" name="Policy or Practice Changes" dataDxfId="721"/>
    <tableColumn id="2" xr3:uid="{00000000-0010-0000-2300-000002000000}" name="Q1 Y6" dataDxfId="720"/>
    <tableColumn id="3" xr3:uid="{00000000-0010-0000-2300-000003000000}" name="Q2 Y6" dataDxfId="719"/>
    <tableColumn id="4" xr3:uid="{00000000-0010-0000-2300-000004000000}" name="Q3 Y6" dataDxfId="718"/>
    <tableColumn id="5" xr3:uid="{00000000-0010-0000-2300-000005000000}" name="Q4 Y6" dataDxfId="717"/>
    <tableColumn id="6" xr3:uid="{00000000-0010-0000-2300-000006000000}" name="Annual Target Y6" dataDxfId="716"/>
    <tableColumn id="7" xr3:uid="{00000000-0010-0000-2300-000007000000}" name="Total to date Y6" dataDxfId="715"/>
    <tableColumn id="8" xr3:uid="{00000000-0010-0000-2300-000008000000}" name="Q1 Y7" dataDxfId="714"/>
    <tableColumn id="9" xr3:uid="{00000000-0010-0000-2300-000009000000}" name="Q2 Y7" dataDxfId="713"/>
    <tableColumn id="10" xr3:uid="{00000000-0010-0000-2300-00000A000000}" name="Q3 Y7" dataDxfId="712"/>
    <tableColumn id="11" xr3:uid="{00000000-0010-0000-2300-00000B000000}" name="Q4 Y7" dataDxfId="711"/>
    <tableColumn id="12" xr3:uid="{00000000-0010-0000-2300-00000C000000}" name="Annual Target Y7" dataDxfId="710"/>
    <tableColumn id="13" xr3:uid="{00000000-0010-0000-2300-00000D000000}" name="Total to date Y7" dataDxfId="709"/>
    <tableColumn id="14" xr3:uid="{00000000-0010-0000-2300-00000E000000}" name="Q1 Y8" dataDxfId="708"/>
    <tableColumn id="15" xr3:uid="{00000000-0010-0000-2300-00000F000000}" name="Q2 Y8" dataDxfId="707"/>
    <tableColumn id="16" xr3:uid="{00000000-0010-0000-2300-000010000000}" name="Q3 Y8" dataDxfId="706"/>
    <tableColumn id="17" xr3:uid="{00000000-0010-0000-2300-000011000000}" name="Q4 Y8" dataDxfId="705"/>
    <tableColumn id="18" xr3:uid="{00000000-0010-0000-2300-000012000000}" name="Annual Target Y8" dataDxfId="704"/>
    <tableColumn id="19" xr3:uid="{00000000-0010-0000-2300-000013000000}" name="Annual Target Y82" dataDxfId="703"/>
  </tableColumns>
  <tableStyleInfo name="TableStyleMedium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4000000}" name="Table544" displayName="Table544" ref="T2:AE21" totalsRowShown="0" headerRowDxfId="702" dataDxfId="701">
  <autoFilter ref="T2:AE21" xr:uid="{00000000-0009-0000-0100-00002B000000}"/>
  <tableColumns count="12">
    <tableColumn id="1" xr3:uid="{00000000-0010-0000-2400-000001000000}" name="Q1 Y9" dataDxfId="700"/>
    <tableColumn id="2" xr3:uid="{00000000-0010-0000-2400-000002000000}" name="Q2 Y9" dataDxfId="699"/>
    <tableColumn id="3" xr3:uid="{00000000-0010-0000-2400-000003000000}" name="Q3 Y9" dataDxfId="698"/>
    <tableColumn id="4" xr3:uid="{00000000-0010-0000-2400-000004000000}" name="Q4 Y9" dataDxfId="697"/>
    <tableColumn id="5" xr3:uid="{00000000-0010-0000-2400-000005000000}" name="Annual Target Y9" dataDxfId="696"/>
    <tableColumn id="6" xr3:uid="{00000000-0010-0000-2400-000006000000}" name="Total to date Y9" dataDxfId="695"/>
    <tableColumn id="7" xr3:uid="{00000000-0010-0000-2400-000007000000}" name="Q1 Y10" dataDxfId="694"/>
    <tableColumn id="8" xr3:uid="{00000000-0010-0000-2400-000008000000}" name="Q2 Y10" dataDxfId="693"/>
    <tableColumn id="9" xr3:uid="{00000000-0010-0000-2400-000009000000}" name="Q3 Y10" dataDxfId="692"/>
    <tableColumn id="10" xr3:uid="{00000000-0010-0000-2400-00000A000000}" name="Q4 Y10" dataDxfId="691"/>
    <tableColumn id="11" xr3:uid="{00000000-0010-0000-2400-00000B000000}" name="Annual Target Y10" dataDxfId="690"/>
    <tableColumn id="12" xr3:uid="{00000000-0010-0000-2400-00000C000000}" name="Total to date Y10" dataDxfId="689"/>
  </tableColumns>
  <tableStyleInfo name="TableStyleMedium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5000000}" name="Table6" displayName="Table6" ref="T23:AE27" totalsRowShown="0" headerRowDxfId="688" dataDxfId="687">
  <autoFilter ref="T23:AE27" xr:uid="{00000000-0009-0000-0100-00002C000000}"/>
  <tableColumns count="12">
    <tableColumn id="1" xr3:uid="{00000000-0010-0000-2500-000001000000}" name="Q1 Y9" dataDxfId="686"/>
    <tableColumn id="2" xr3:uid="{00000000-0010-0000-2500-000002000000}" name="Q2 Y9" dataDxfId="685"/>
    <tableColumn id="3" xr3:uid="{00000000-0010-0000-2500-000003000000}" name="Q3 Y9" dataDxfId="684"/>
    <tableColumn id="4" xr3:uid="{00000000-0010-0000-2500-000004000000}" name="Q4 Y9" dataDxfId="683"/>
    <tableColumn id="5" xr3:uid="{00000000-0010-0000-2500-000005000000}" name="Annual Target Y9" dataDxfId="682"/>
    <tableColumn id="6" xr3:uid="{00000000-0010-0000-2500-000006000000}" name="Total to date Y9" dataDxfId="681"/>
    <tableColumn id="7" xr3:uid="{00000000-0010-0000-2500-000007000000}" name="Q1 Y10" dataDxfId="680"/>
    <tableColumn id="8" xr3:uid="{00000000-0010-0000-2500-000008000000}" name="Q2 Y10" dataDxfId="679"/>
    <tableColumn id="9" xr3:uid="{00000000-0010-0000-2500-000009000000}" name="Q3 Y10" dataDxfId="678"/>
    <tableColumn id="10" xr3:uid="{00000000-0010-0000-2500-00000A000000}" name="Q4 Y10" dataDxfId="677"/>
    <tableColumn id="11" xr3:uid="{00000000-0010-0000-2500-00000B000000}" name="Annual Target Y10"/>
    <tableColumn id="12" xr3:uid="{00000000-0010-0000-2500-00000C000000}" name="Total to date Y10" dataDxfId="676"/>
  </tableColumns>
  <tableStyleInfo name="TableStyleMedium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6000000}" name="Table565" displayName="Table565" ref="A2:L8" totalsRowShown="0" headerRowDxfId="675" dataDxfId="674">
  <autoFilter ref="A2:L8" xr:uid="{00000000-0009-0000-0100-00002D000000}"/>
  <tableColumns count="12">
    <tableColumn id="1" xr3:uid="{00000000-0010-0000-2600-000001000000}" name="Competition Label" dataDxfId="673"/>
    <tableColumn id="2" xr3:uid="{00000000-0010-0000-2600-000002000000}" name="Submission Deadline" dataDxfId="672"/>
    <tableColumn id="3" xr3:uid="{00000000-0010-0000-2600-000003000000}" name="Total # of applications" dataDxfId="671"/>
    <tableColumn id="4" xr3:uid="{00000000-0010-0000-2600-000004000000}" name="ESI PI #" dataDxfId="670"/>
    <tableColumn id="5" xr3:uid="{00000000-0010-0000-2600-000005000000}" name="Clinician PI #" dataDxfId="669"/>
    <tableColumn id="6" xr3:uid="{00000000-0010-0000-2600-000006000000}" name="WVU PI #" dataDxfId="668"/>
    <tableColumn id="7" xr3:uid="{00000000-0010-0000-2600-000007000000}" name="WVSOM PI #" dataDxfId="667"/>
    <tableColumn id="8" xr3:uid="{00000000-0010-0000-2600-000008000000}" name="CAMC PI #" dataDxfId="666"/>
    <tableColumn id="9" xr3:uid="{00000000-0010-0000-2600-000009000000}" name="VA PI #" dataDxfId="665"/>
    <tableColumn id="10" xr3:uid="{00000000-0010-0000-2600-00000A000000}" name="NIOSH PI #" dataDxfId="664"/>
    <tableColumn id="11" xr3:uid="{00000000-0010-0000-2600-00000B000000}" name="Marshall PI #" dataDxfId="663"/>
    <tableColumn id="12" xr3:uid="{00000000-0010-0000-2600-00000C000000}" name="PBRN #" dataDxfId="662"/>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7000000}" name="Table54" displayName="Table54" ref="N2:Y12" totalsRowShown="0" headerRowDxfId="661" dataDxfId="660">
  <autoFilter ref="N2:Y12" xr:uid="{00000000-0009-0000-0100-00002E000000}"/>
  <tableColumns count="12">
    <tableColumn id="1" xr3:uid="{00000000-0010-0000-2700-000001000000}" name="Competition Label" dataDxfId="659"/>
    <tableColumn id="2" xr3:uid="{00000000-0010-0000-2700-000002000000}" name="Submission Deadline" dataDxfId="658"/>
    <tableColumn id="3" xr3:uid="{00000000-0010-0000-2700-000003000000}" name="Total # of applications" dataDxfId="657"/>
    <tableColumn id="4" xr3:uid="{00000000-0010-0000-2700-000004000000}" name="ESI PI #" dataDxfId="656"/>
    <tableColumn id="5" xr3:uid="{00000000-0010-0000-2700-000005000000}" name="Clinician PI #" dataDxfId="655"/>
    <tableColumn id="6" xr3:uid="{00000000-0010-0000-2700-000006000000}" name="WVU PI #" dataDxfId="654"/>
    <tableColumn id="7" xr3:uid="{00000000-0010-0000-2700-000007000000}" name="WVSOM PI #" dataDxfId="653"/>
    <tableColumn id="8" xr3:uid="{00000000-0010-0000-2700-000008000000}" name="CAMC PI #" dataDxfId="652"/>
    <tableColumn id="9" xr3:uid="{00000000-0010-0000-2700-000009000000}" name="VA PI #" dataDxfId="651"/>
    <tableColumn id="10" xr3:uid="{00000000-0010-0000-2700-00000A000000}" name="NIOSH PI #" dataDxfId="650"/>
    <tableColumn id="11" xr3:uid="{00000000-0010-0000-2700-00000B000000}" name="Marshall PI #" dataDxfId="649"/>
    <tableColumn id="12" xr3:uid="{00000000-0010-0000-2700-00000C000000}" name="PBRN #" dataDxfId="648"/>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8000000}" name="Table59" displayName="Table59" ref="AA2:AI12" totalsRowShown="0" headerRowDxfId="647" dataDxfId="646">
  <autoFilter ref="AA2:AI12" xr:uid="{00000000-0009-0000-0100-00002F000000}"/>
  <tableColumns count="9">
    <tableColumn id="1" xr3:uid="{00000000-0010-0000-2800-000001000000}" name="Training Title" dataDxfId="645"/>
    <tableColumn id="2" xr3:uid="{00000000-0010-0000-2800-000002000000}" name="Date" dataDxfId="644"/>
    <tableColumn id="3" xr3:uid="{00000000-0010-0000-2800-000003000000}" name="Total # of participants" dataDxfId="643"/>
    <tableColumn id="4" xr3:uid="{00000000-0010-0000-2800-000004000000}" name="WVU #" dataDxfId="642"/>
    <tableColumn id="5" xr3:uid="{00000000-0010-0000-2800-000005000000}" name="WVSOM #" dataDxfId="641"/>
    <tableColumn id="6" xr3:uid="{00000000-0010-0000-2800-000006000000}" name="CAMC #" dataDxfId="640"/>
    <tableColumn id="7" xr3:uid="{00000000-0010-0000-2800-000007000000}" name="VA #" dataDxfId="639"/>
    <tableColumn id="10" xr3:uid="{00000000-0010-0000-2800-00000A000000}" name="NIOSH PI #" dataDxfId="638"/>
    <tableColumn id="11" xr3:uid="{00000000-0010-0000-2800-00000B000000}" name="Marshall PI #" dataDxfId="637"/>
  </tableColumns>
  <tableStyleInfo name="TableStyleMedium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9000000}" name="Table10" displayName="Table10" ref="AK2:AO30" totalsRowShown="0" headerRowDxfId="636" dataDxfId="635">
  <autoFilter ref="AK2:AO30" xr:uid="{00000000-0009-0000-0100-000030000000}"/>
  <tableColumns count="5">
    <tableColumn id="1" xr3:uid="{00000000-0010-0000-2900-000001000000}" name="Requestor" dataDxfId="634"/>
    <tableColumn id="2" xr3:uid="{00000000-0010-0000-2900-000002000000}" name="Investigator" dataDxfId="633"/>
    <tableColumn id="3" xr3:uid="{00000000-0010-0000-2900-000003000000}" name="# Hours" dataDxfId="632"/>
    <tableColumn id="5" xr3:uid="{00000000-0010-0000-2900-000005000000}" name="Partner" dataDxfId="631"/>
    <tableColumn id="4" xr3:uid="{00000000-0010-0000-2900-000004000000}" name="Consultation type" dataDxfId="630"/>
  </tableColumns>
  <tableStyleInfo name="TableStyleMedium15"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2A000000}" name="Table850" displayName="Table850" ref="AQ2:AU70" totalsRowShown="0" headerRowDxfId="629" dataDxfId="628" tableBorderDxfId="627">
  <autoFilter ref="AQ2:AU70" xr:uid="{00000000-0009-0000-0100-000031000000}"/>
  <tableColumns count="5">
    <tableColumn id="1" xr3:uid="{00000000-0010-0000-2A00-000001000000}" name="Pilot Awardee" dataDxfId="626"/>
    <tableColumn id="2" xr3:uid="{00000000-0010-0000-2A00-000002000000}" name="Study title" dataDxfId="625"/>
    <tableColumn id="3" xr3:uid="{00000000-0010-0000-2A00-000003000000}" name="Partner" dataDxfId="624"/>
    <tableColumn id="4" xr3:uid="{00000000-0010-0000-2A00-000004000000}" name="Current enrollement target" dataDxfId="623"/>
    <tableColumn id="5" xr3:uid="{00000000-0010-0000-2A00-000005000000}" name="Actual current enrollment" dataDxfId="622"/>
  </tableColumns>
  <tableStyleInfo name="TableStyleMedium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2B000000}" name="Table9" displayName="Table9" ref="AW2:BE41" totalsRowShown="0" headerRowDxfId="621" dataDxfId="620" tableBorderDxfId="619">
  <autoFilter ref="AW2:BE41" xr:uid="{00000000-0009-0000-0100-000032000000}"/>
  <tableColumns count="9">
    <tableColumn id="1" xr3:uid="{00000000-0010-0000-2B00-000001000000}" name="Pilot Awardee Name" dataDxfId="618"/>
    <tableColumn id="2" xr3:uid="{00000000-0010-0000-2B00-000002000000}" name="Competition Label" dataDxfId="617"/>
    <tableColumn id="3" xr3:uid="{00000000-0010-0000-2B00-000003000000}" name="Project Title"/>
    <tableColumn id="4" xr3:uid="{00000000-0010-0000-2B00-000004000000}" name="Priority Health Area" dataDxfId="616"/>
    <tableColumn id="5" xr3:uid="{00000000-0010-0000-2B00-000005000000}" name="Partner " dataDxfId="615"/>
    <tableColumn id="6" xr3:uid="{00000000-0010-0000-2B00-000006000000}" name="Pilot Start Date" dataDxfId="614"/>
    <tableColumn id="7" xr3:uid="{00000000-0010-0000-2B00-000007000000}" name="Pilot End Date" dataDxfId="613"/>
    <tableColumn id="8" xr3:uid="{00000000-0010-0000-2B00-000008000000}" name="Biostats Effort (Y/N)" dataDxfId="612"/>
    <tableColumn id="9" xr3:uid="{00000000-0010-0000-2B00-000009000000}" name="Clinical Trials Coordinator (Y/N)" dataDxfId="611"/>
  </tableColumns>
  <tableStyleInfo name="TableStyleMedium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2C000000}" name="Table149" displayName="Table149" ref="A2:AE14" totalsRowShown="0" headerRowDxfId="610" dataDxfId="609">
  <autoFilter ref="A2:AE14" xr:uid="{00000000-0009-0000-0100-000033000000}"/>
  <tableColumns count="31">
    <tableColumn id="1" xr3:uid="{00000000-0010-0000-2C00-000001000000}" name="Research Scholars" dataDxfId="608"/>
    <tableColumn id="5" xr3:uid="{00000000-0010-0000-2C00-000005000000}" name="Q1 Y6" dataDxfId="607"/>
    <tableColumn id="4" xr3:uid="{00000000-0010-0000-2C00-000004000000}" name="Q2 Y6" dataDxfId="606"/>
    <tableColumn id="2" xr3:uid="{00000000-0010-0000-2C00-000002000000}" name="Q3 Y6" dataDxfId="605"/>
    <tableColumn id="7" xr3:uid="{00000000-0010-0000-2C00-000007000000}" name="Q4 Y6" dataDxfId="604"/>
    <tableColumn id="3" xr3:uid="{00000000-0010-0000-2C00-000003000000}" name="Annual Target Y6" dataDxfId="603"/>
    <tableColumn id="6" xr3:uid="{00000000-0010-0000-2C00-000006000000}" name="Total to date Y6" dataDxfId="602">
      <calculatedColumnFormula>SUM(Table149[[#This Row],[Q1 Y6]:[Q3 Y6]])</calculatedColumnFormula>
    </tableColumn>
    <tableColumn id="8" xr3:uid="{00000000-0010-0000-2C00-000008000000}" name="Q1 Y7" dataDxfId="601"/>
    <tableColumn id="9" xr3:uid="{00000000-0010-0000-2C00-000009000000}" name="Q2 Y7" dataDxfId="600"/>
    <tableColumn id="10" xr3:uid="{00000000-0010-0000-2C00-00000A000000}" name="Q3 Y7" dataDxfId="599"/>
    <tableColumn id="11" xr3:uid="{00000000-0010-0000-2C00-00000B000000}" name="Q4 Y7" dataDxfId="598"/>
    <tableColumn id="12" xr3:uid="{00000000-0010-0000-2C00-00000C000000}" name="Annual Target Y7" dataDxfId="597"/>
    <tableColumn id="13" xr3:uid="{00000000-0010-0000-2C00-00000D000000}" name="Total to date Y7" dataDxfId="596">
      <calculatedColumnFormula>SUM(Table149[[#This Row],[Q1 Y7]:[Q4 Y7]])</calculatedColumnFormula>
    </tableColumn>
    <tableColumn id="14" xr3:uid="{00000000-0010-0000-2C00-00000E000000}" name="Q1 Y8" dataDxfId="595"/>
    <tableColumn id="25" xr3:uid="{00000000-0010-0000-2C00-000019000000}" name="Q2 Y8" dataDxfId="594"/>
    <tableColumn id="26" xr3:uid="{00000000-0010-0000-2C00-00001A000000}" name="Q3 Y8" dataDxfId="593"/>
    <tableColumn id="27" xr3:uid="{00000000-0010-0000-2C00-00001B000000}" name="Q4 Y8" dataDxfId="592"/>
    <tableColumn id="28" xr3:uid="{00000000-0010-0000-2C00-00001C000000}" name="Annual Target Y8" dataDxfId="591"/>
    <tableColumn id="29" xr3:uid="{00000000-0010-0000-2C00-00001D000000}" name="Total to date Y8" dataDxfId="590"/>
    <tableColumn id="15" xr3:uid="{00000000-0010-0000-2C00-00000F000000}" name="Q1 Y9" dataDxfId="589"/>
    <tableColumn id="16" xr3:uid="{00000000-0010-0000-2C00-000010000000}" name="Q2 Y9" dataDxfId="588"/>
    <tableColumn id="17" xr3:uid="{00000000-0010-0000-2C00-000011000000}" name="Q3 Y9" dataDxfId="587"/>
    <tableColumn id="18" xr3:uid="{00000000-0010-0000-2C00-000012000000}" name="Q4 Y9" dataDxfId="586"/>
    <tableColumn id="19" xr3:uid="{00000000-0010-0000-2C00-000013000000}" name="Annual Target Y9" dataDxfId="585"/>
    <tableColumn id="20" xr3:uid="{00000000-0010-0000-2C00-000014000000}" name="Total to date Y9" dataDxfId="584"/>
    <tableColumn id="21" xr3:uid="{00000000-0010-0000-2C00-000015000000}" name="Q1 Y10" dataDxfId="583"/>
    <tableColumn id="22" xr3:uid="{00000000-0010-0000-2C00-000016000000}" name="Q2 Y10" dataDxfId="582"/>
    <tableColumn id="23" xr3:uid="{00000000-0010-0000-2C00-000017000000}" name="Q3 Y10" dataDxfId="581"/>
    <tableColumn id="24" xr3:uid="{00000000-0010-0000-2C00-000018000000}" name="Q4 Y10" dataDxfId="580"/>
    <tableColumn id="30" xr3:uid="{00000000-0010-0000-2C00-00001E000000}" name="Annual Target Y10" dataDxfId="579"/>
    <tableColumn id="31" xr3:uid="{00000000-0010-0000-2C00-00001F000000}" name="Total to date Y10" dataDxfId="578"/>
  </tableColumns>
  <tableStyleInfo name="TableStyleMedium15"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2D000000}" name="Table185" displayName="Table185" ref="A16:AE32" totalsRowShown="0" headerRowDxfId="577" dataDxfId="576">
  <autoFilter ref="A16:AE32" xr:uid="{00000000-0009-0000-0100-000034000000}"/>
  <tableColumns count="31">
    <tableColumn id="1" xr3:uid="{00000000-0010-0000-2D00-000001000000}" name="WVU MS in CTS" dataDxfId="575"/>
    <tableColumn id="5" xr3:uid="{00000000-0010-0000-2D00-000005000000}" name="Q1 Y6" dataDxfId="574"/>
    <tableColumn id="4" xr3:uid="{00000000-0010-0000-2D00-000004000000}" name="Q2 Y6" dataDxfId="573"/>
    <tableColumn id="2" xr3:uid="{00000000-0010-0000-2D00-000002000000}" name="Q3 Y6" dataDxfId="572"/>
    <tableColumn id="7" xr3:uid="{00000000-0010-0000-2D00-000007000000}" name="Q4 Y6" dataDxfId="571"/>
    <tableColumn id="3" xr3:uid="{00000000-0010-0000-2D00-000003000000}" name="Annual Target Y6" dataDxfId="570"/>
    <tableColumn id="6" xr3:uid="{00000000-0010-0000-2D00-000006000000}" name="Total to date Y6" dataDxfId="569"/>
    <tableColumn id="8" xr3:uid="{00000000-0010-0000-2D00-000008000000}" name="Q1 Y7" dataDxfId="568"/>
    <tableColumn id="9" xr3:uid="{00000000-0010-0000-2D00-000009000000}" name="Q2 Y7" dataDxfId="567"/>
    <tableColumn id="10" xr3:uid="{00000000-0010-0000-2D00-00000A000000}" name="Q3 Y7" dataDxfId="566"/>
    <tableColumn id="11" xr3:uid="{00000000-0010-0000-2D00-00000B000000}" name="Q4 Y7" dataDxfId="565"/>
    <tableColumn id="12" xr3:uid="{00000000-0010-0000-2D00-00000C000000}" name="Annual Target Y7" dataDxfId="564"/>
    <tableColumn id="13" xr3:uid="{00000000-0010-0000-2D00-00000D000000}" name="Total to date Y7" dataDxfId="563"/>
    <tableColumn id="14" xr3:uid="{00000000-0010-0000-2D00-00000E000000}" name="Q1 Y8" dataDxfId="562"/>
    <tableColumn id="15" xr3:uid="{00000000-0010-0000-2D00-00000F000000}" name="Q2 Y8" dataDxfId="561"/>
    <tableColumn id="16" xr3:uid="{00000000-0010-0000-2D00-000010000000}" name="Q3 Y8" dataDxfId="560"/>
    <tableColumn id="17" xr3:uid="{00000000-0010-0000-2D00-000011000000}" name="Q4 Y8" dataDxfId="559"/>
    <tableColumn id="18" xr3:uid="{00000000-0010-0000-2D00-000012000000}" name="Annual Target Y8" dataDxfId="558"/>
    <tableColumn id="19" xr3:uid="{00000000-0010-0000-2D00-000013000000}" name="Total to date Y8" dataDxfId="557"/>
    <tableColumn id="20" xr3:uid="{00000000-0010-0000-2D00-000014000000}" name="Q1 Y9" dataDxfId="556"/>
    <tableColumn id="21" xr3:uid="{00000000-0010-0000-2D00-000015000000}" name="Q2 Y9" dataDxfId="555"/>
    <tableColumn id="22" xr3:uid="{00000000-0010-0000-2D00-000016000000}" name="Q3 Y9" dataDxfId="554"/>
    <tableColumn id="23" xr3:uid="{00000000-0010-0000-2D00-000017000000}" name="Q4 Y9" dataDxfId="553"/>
    <tableColumn id="24" xr3:uid="{00000000-0010-0000-2D00-000018000000}" name="Annual Target Y9" dataDxfId="552"/>
    <tableColumn id="25" xr3:uid="{00000000-0010-0000-2D00-000019000000}" name="Total to date Y9" dataDxfId="551"/>
    <tableColumn id="26" xr3:uid="{00000000-0010-0000-2D00-00001A000000}" name="Q1 Y10" dataDxfId="550"/>
    <tableColumn id="27" xr3:uid="{00000000-0010-0000-2D00-00001B000000}" name="Q2 Y10" dataDxfId="549"/>
    <tableColumn id="28" xr3:uid="{00000000-0010-0000-2D00-00001C000000}" name="Q3 Y10" dataDxfId="548"/>
    <tableColumn id="29" xr3:uid="{00000000-0010-0000-2D00-00001D000000}" name="Q4 Y10" dataDxfId="547"/>
    <tableColumn id="30" xr3:uid="{00000000-0010-0000-2D00-00001E000000}" name="Annual Target Y10" dataDxfId="546"/>
    <tableColumn id="31" xr3:uid="{00000000-0010-0000-2D00-00001F000000}" name="Total to date Y10" dataDxfId="545"/>
  </tableColumns>
  <tableStyleInfo name="TableStyleMedium15"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2E000000}" name="Table1896" displayName="Table1896" ref="A47:AE57" totalsRowShown="0" headerRowDxfId="544" dataDxfId="543">
  <autoFilter ref="A47:AE57" xr:uid="{00000000-0009-0000-0100-000035000000}"/>
  <tableColumns count="31">
    <tableColumn id="1" xr3:uid="{00000000-0010-0000-2E00-000001000000}" name="CTS PhD Program" dataDxfId="542"/>
    <tableColumn id="5" xr3:uid="{00000000-0010-0000-2E00-000005000000}" name="Q1 Y6" dataDxfId="541"/>
    <tableColumn id="4" xr3:uid="{00000000-0010-0000-2E00-000004000000}" name="Q2 Y6" dataDxfId="540"/>
    <tableColumn id="2" xr3:uid="{00000000-0010-0000-2E00-000002000000}" name="Q3 Y6" dataDxfId="539"/>
    <tableColumn id="7" xr3:uid="{00000000-0010-0000-2E00-000007000000}" name="Q4 Y6" dataDxfId="538"/>
    <tableColumn id="3" xr3:uid="{00000000-0010-0000-2E00-000003000000}" name="Annual Target Y6" dataDxfId="537"/>
    <tableColumn id="6" xr3:uid="{00000000-0010-0000-2E00-000006000000}" name="Total to date Y6" dataDxfId="536"/>
    <tableColumn id="8" xr3:uid="{00000000-0010-0000-2E00-000008000000}" name="Q1 Y7" dataDxfId="535"/>
    <tableColumn id="9" xr3:uid="{00000000-0010-0000-2E00-000009000000}" name="Q2 Y7" dataDxfId="534"/>
    <tableColumn id="10" xr3:uid="{00000000-0010-0000-2E00-00000A000000}" name="Q3 Y7" dataDxfId="533"/>
    <tableColumn id="11" xr3:uid="{00000000-0010-0000-2E00-00000B000000}" name="Q4 Y7" dataDxfId="532"/>
    <tableColumn id="12" xr3:uid="{00000000-0010-0000-2E00-00000C000000}" name="Annual Target Y7" dataDxfId="531"/>
    <tableColumn id="13" xr3:uid="{00000000-0010-0000-2E00-00000D000000}" name="Total to date Y7" dataDxfId="530"/>
    <tableColumn id="14" xr3:uid="{00000000-0010-0000-2E00-00000E000000}" name="Q1 Y8" dataDxfId="529"/>
    <tableColumn id="15" xr3:uid="{00000000-0010-0000-2E00-00000F000000}" name="Q2 Y8" dataDxfId="528"/>
    <tableColumn id="16" xr3:uid="{00000000-0010-0000-2E00-000010000000}" name="Q3 Y8" dataDxfId="527"/>
    <tableColumn id="17" xr3:uid="{00000000-0010-0000-2E00-000011000000}" name="Q4 Y8" dataDxfId="526"/>
    <tableColumn id="18" xr3:uid="{00000000-0010-0000-2E00-000012000000}" name="Annual Target Y8" dataDxfId="525"/>
    <tableColumn id="19" xr3:uid="{00000000-0010-0000-2E00-000013000000}" name="Total to date Y8" dataDxfId="524"/>
    <tableColumn id="20" xr3:uid="{00000000-0010-0000-2E00-000014000000}" name="Q1 Y9" dataDxfId="523"/>
    <tableColumn id="21" xr3:uid="{00000000-0010-0000-2E00-000015000000}" name="Q2 Y9" dataDxfId="522"/>
    <tableColumn id="22" xr3:uid="{00000000-0010-0000-2E00-000016000000}" name="Q3 Y9" dataDxfId="521"/>
    <tableColumn id="23" xr3:uid="{00000000-0010-0000-2E00-000017000000}" name="Q4 Y9" dataDxfId="520"/>
    <tableColumn id="24" xr3:uid="{00000000-0010-0000-2E00-000018000000}" name="Annual Target Y9" dataDxfId="519"/>
    <tableColumn id="25" xr3:uid="{00000000-0010-0000-2E00-000019000000}" name="Total to date Y9" dataDxfId="518"/>
    <tableColumn id="26" xr3:uid="{00000000-0010-0000-2E00-00001A000000}" name="Q1 Y10" dataDxfId="517"/>
    <tableColumn id="27" xr3:uid="{00000000-0010-0000-2E00-00001B000000}" name="Q2 Y10" dataDxfId="516"/>
    <tableColumn id="28" xr3:uid="{00000000-0010-0000-2E00-00001C000000}" name="Q3 Y10" dataDxfId="515"/>
    <tableColumn id="29" xr3:uid="{00000000-0010-0000-2E00-00001D000000}" name="Q4 Y10" dataDxfId="514"/>
    <tableColumn id="30" xr3:uid="{00000000-0010-0000-2E00-00001E000000}" name="Annual Target Y10" dataDxfId="513"/>
    <tableColumn id="31" xr3:uid="{00000000-0010-0000-2E00-00001F000000}" name="Total to date Y10" dataDxfId="512"/>
  </tableColumns>
  <tableStyleInfo name="TableStyleMedium15"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2F000000}" name="Table1891027" displayName="Table1891027" ref="A59:AE63" totalsRowShown="0" headerRowDxfId="511" dataDxfId="510">
  <autoFilter ref="A59:AE63" xr:uid="{00000000-0009-0000-0100-000036000000}"/>
  <tableColumns count="31">
    <tableColumn id="1" xr3:uid="{00000000-0010-0000-2F00-000001000000}" name="INTRO" dataDxfId="509"/>
    <tableColumn id="5" xr3:uid="{00000000-0010-0000-2F00-000005000000}" name="Q1 Y6" dataDxfId="508"/>
    <tableColumn id="4" xr3:uid="{00000000-0010-0000-2F00-000004000000}" name="Q2 Y6" dataDxfId="507"/>
    <tableColumn id="2" xr3:uid="{00000000-0010-0000-2F00-000002000000}" name="Q3 Y6" dataDxfId="506"/>
    <tableColumn id="7" xr3:uid="{00000000-0010-0000-2F00-000007000000}" name="Q4 Y6" dataDxfId="505"/>
    <tableColumn id="3" xr3:uid="{00000000-0010-0000-2F00-000003000000}" name="Annual Target Y6" dataDxfId="504"/>
    <tableColumn id="6" xr3:uid="{00000000-0010-0000-2F00-000006000000}" name="Total to date Y6" dataDxfId="503"/>
    <tableColumn id="8" xr3:uid="{00000000-0010-0000-2F00-000008000000}" name="Q1 Y7" dataDxfId="502"/>
    <tableColumn id="9" xr3:uid="{00000000-0010-0000-2F00-000009000000}" name="Q2 Y7" dataDxfId="501"/>
    <tableColumn id="10" xr3:uid="{00000000-0010-0000-2F00-00000A000000}" name="Q3 Y7" dataDxfId="500"/>
    <tableColumn id="11" xr3:uid="{00000000-0010-0000-2F00-00000B000000}" name="Q4 Y7" dataDxfId="499"/>
    <tableColumn id="12" xr3:uid="{00000000-0010-0000-2F00-00000C000000}" name="Annual Target Y7" dataDxfId="498"/>
    <tableColumn id="13" xr3:uid="{00000000-0010-0000-2F00-00000D000000}" name="Total to date Y7" dataDxfId="497"/>
    <tableColumn id="14" xr3:uid="{00000000-0010-0000-2F00-00000E000000}" name="Q1 Y8" dataDxfId="496"/>
    <tableColumn id="15" xr3:uid="{00000000-0010-0000-2F00-00000F000000}" name="Q2 Y8" dataDxfId="495"/>
    <tableColumn id="16" xr3:uid="{00000000-0010-0000-2F00-000010000000}" name="Q3 Y8" dataDxfId="494"/>
    <tableColumn id="17" xr3:uid="{00000000-0010-0000-2F00-000011000000}" name="Q4 Y8" dataDxfId="493"/>
    <tableColumn id="18" xr3:uid="{00000000-0010-0000-2F00-000012000000}" name="Annual Target Y8" dataDxfId="492"/>
    <tableColumn id="19" xr3:uid="{00000000-0010-0000-2F00-000013000000}" name="Total to date Y8" dataDxfId="491"/>
    <tableColumn id="20" xr3:uid="{00000000-0010-0000-2F00-000014000000}" name="Q1 Y9" dataDxfId="490"/>
    <tableColumn id="21" xr3:uid="{00000000-0010-0000-2F00-000015000000}" name="Q2 Y9" dataDxfId="489"/>
    <tableColumn id="22" xr3:uid="{00000000-0010-0000-2F00-000016000000}" name="Q3 Y9" dataDxfId="488"/>
    <tableColumn id="23" xr3:uid="{00000000-0010-0000-2F00-000017000000}" name="Q4 Y9" dataDxfId="487"/>
    <tableColumn id="24" xr3:uid="{00000000-0010-0000-2F00-000018000000}" name="Annual Target Y9" dataDxfId="486"/>
    <tableColumn id="25" xr3:uid="{00000000-0010-0000-2F00-000019000000}" name="Total to date Y9" dataDxfId="485"/>
    <tableColumn id="26" xr3:uid="{00000000-0010-0000-2F00-00001A000000}" name="Q1 Y10" dataDxfId="484"/>
    <tableColumn id="27" xr3:uid="{00000000-0010-0000-2F00-00001B000000}" name="Q2 Y10" dataDxfId="483"/>
    <tableColumn id="28" xr3:uid="{00000000-0010-0000-2F00-00001C000000}" name="Q3 Y10" dataDxfId="482"/>
    <tableColumn id="29" xr3:uid="{00000000-0010-0000-2F00-00001D000000}" name="Q4 Y10" dataDxfId="481"/>
    <tableColumn id="30" xr3:uid="{00000000-0010-0000-2F00-00001E000000}" name="Annual Target Y10" dataDxfId="480"/>
    <tableColumn id="31" xr3:uid="{00000000-0010-0000-2F00-00001F000000}" name="Total to date Y10" dataDxfId="479"/>
  </tableColumns>
  <tableStyleInfo name="TableStyleMedium15"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0000000}" name="Table1891128" displayName="Table1891128" ref="A65:AF73" totalsRowShown="0" headerRowDxfId="478" dataDxfId="477">
  <autoFilter ref="A65:AF73" xr:uid="{00000000-0009-0000-0100-000037000000}"/>
  <tableColumns count="32">
    <tableColumn id="1" xr3:uid="{00000000-0010-0000-3000-000001000000}" name="Educational Programming" dataDxfId="476"/>
    <tableColumn id="5" xr3:uid="{00000000-0010-0000-3000-000005000000}" name="Q1 Y6" dataDxfId="475"/>
    <tableColumn id="4" xr3:uid="{00000000-0010-0000-3000-000004000000}" name="Q2 Y6" dataDxfId="474"/>
    <tableColumn id="2" xr3:uid="{00000000-0010-0000-3000-000002000000}" name="Q3 Y6" dataDxfId="473"/>
    <tableColumn id="7" xr3:uid="{00000000-0010-0000-3000-000007000000}" name="Q4 Y6" dataDxfId="472"/>
    <tableColumn id="3" xr3:uid="{00000000-0010-0000-3000-000003000000}" name="Annual Target Y6" dataDxfId="471"/>
    <tableColumn id="6" xr3:uid="{00000000-0010-0000-3000-000006000000}" name="Total to date Y6" dataDxfId="470">
      <calculatedColumnFormula>SUM(Table1891128[[#This Row],[Q1 Y6]:[Q3 Y6]])</calculatedColumnFormula>
    </tableColumn>
    <tableColumn id="8" xr3:uid="{00000000-0010-0000-3000-000008000000}" name="Q1 Y7" dataDxfId="469"/>
    <tableColumn id="9" xr3:uid="{00000000-0010-0000-3000-000009000000}" name="Q2 Y7" dataDxfId="468"/>
    <tableColumn id="10" xr3:uid="{00000000-0010-0000-3000-00000A000000}" name="Q3 Y7" dataDxfId="467"/>
    <tableColumn id="11" xr3:uid="{00000000-0010-0000-3000-00000B000000}" name="Q4 Y7" dataDxfId="466"/>
    <tableColumn id="12" xr3:uid="{00000000-0010-0000-3000-00000C000000}" name="Annual Target Y7" dataDxfId="465"/>
    <tableColumn id="13" xr3:uid="{00000000-0010-0000-3000-00000D000000}" name="Total to date Y7" dataDxfId="464"/>
    <tableColumn id="14" xr3:uid="{00000000-0010-0000-3000-00000E000000}" name="Q1 Y8" dataDxfId="463"/>
    <tableColumn id="15" xr3:uid="{00000000-0010-0000-3000-00000F000000}" name="Q2 Y8" dataDxfId="462"/>
    <tableColumn id="16" xr3:uid="{00000000-0010-0000-3000-000010000000}" name="Q3 Y8" dataDxfId="461"/>
    <tableColumn id="17" xr3:uid="{00000000-0010-0000-3000-000011000000}" name="Q4 Y8" dataDxfId="460"/>
    <tableColumn id="18" xr3:uid="{00000000-0010-0000-3000-000012000000}" name="Annual Target Y8" dataDxfId="459"/>
    <tableColumn id="19" xr3:uid="{00000000-0010-0000-3000-000013000000}" name="Total to date Y8" dataDxfId="458"/>
    <tableColumn id="20" xr3:uid="{00000000-0010-0000-3000-000014000000}" name="Q1 Y9" dataDxfId="457"/>
    <tableColumn id="21" xr3:uid="{00000000-0010-0000-3000-000015000000}" name="Q2 Y9" dataDxfId="456"/>
    <tableColumn id="22" xr3:uid="{00000000-0010-0000-3000-000016000000}" name="Q3 Y9" dataDxfId="455"/>
    <tableColumn id="23" xr3:uid="{00000000-0010-0000-3000-000017000000}" name="Q4 Y9" dataDxfId="454"/>
    <tableColumn id="24" xr3:uid="{00000000-0010-0000-3000-000018000000}" name="Annual Target Y9" dataDxfId="453"/>
    <tableColumn id="25" xr3:uid="{00000000-0010-0000-3000-000019000000}" name="Total to date Y9" dataDxfId="452"/>
    <tableColumn id="26" xr3:uid="{00000000-0010-0000-3000-00001A000000}" name="Q1 Y10" dataDxfId="451"/>
    <tableColumn id="27" xr3:uid="{00000000-0010-0000-3000-00001B000000}" name="Q2 Y10" dataDxfId="450"/>
    <tableColumn id="28" xr3:uid="{00000000-0010-0000-3000-00001C000000}" name="Q3 Y10" dataDxfId="449"/>
    <tableColumn id="29" xr3:uid="{00000000-0010-0000-3000-00001D000000}" name="Q4 Y10" dataDxfId="448"/>
    <tableColumn id="30" xr3:uid="{00000000-0010-0000-3000-00001E000000}" name="Annual Target Y10" dataDxfId="447"/>
    <tableColumn id="31" xr3:uid="{00000000-0010-0000-3000-00001F000000}" name="Total to date Y10" dataDxfId="446"/>
    <tableColumn id="32" xr3:uid="{00000000-0010-0000-3000-000020000000}" name="Total to date Y11" dataDxfId="445"/>
  </tableColumns>
  <tableStyleInfo name="TableStyleMedium15"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1000000}" name="Table189111229" displayName="Table189111229" ref="A75:AE81" totalsRowShown="0" headerRowDxfId="444" dataDxfId="443">
  <autoFilter ref="A75:AE81" xr:uid="{00000000-0009-0000-0100-000038000000}"/>
  <tableColumns count="31">
    <tableColumn id="1" xr3:uid="{00000000-0010-0000-3100-000001000000}" name="Mentoring" dataDxfId="442"/>
    <tableColumn id="5" xr3:uid="{00000000-0010-0000-3100-000005000000}" name="Q1 Y6" dataDxfId="441"/>
    <tableColumn id="4" xr3:uid="{00000000-0010-0000-3100-000004000000}" name="Q2 Y6" dataDxfId="440"/>
    <tableColumn id="2" xr3:uid="{00000000-0010-0000-3100-000002000000}" name="Q3 Y6" dataDxfId="439"/>
    <tableColumn id="7" xr3:uid="{00000000-0010-0000-3100-000007000000}" name="Q4 Y6" dataDxfId="438"/>
    <tableColumn id="3" xr3:uid="{00000000-0010-0000-3100-000003000000}" name="Annual Target Y6" dataDxfId="437"/>
    <tableColumn id="6" xr3:uid="{00000000-0010-0000-3100-000006000000}" name="Total to date Y6" dataDxfId="436"/>
    <tableColumn id="8" xr3:uid="{00000000-0010-0000-3100-000008000000}" name="Q1 Y7" dataDxfId="435"/>
    <tableColumn id="9" xr3:uid="{00000000-0010-0000-3100-000009000000}" name="Q2 Y7" dataDxfId="434"/>
    <tableColumn id="10" xr3:uid="{00000000-0010-0000-3100-00000A000000}" name="Q3 Y7" dataDxfId="433"/>
    <tableColumn id="11" xr3:uid="{00000000-0010-0000-3100-00000B000000}" name="Q4 Y7" dataDxfId="432"/>
    <tableColumn id="12" xr3:uid="{00000000-0010-0000-3100-00000C000000}" name="Annual Target Y7" dataDxfId="431"/>
    <tableColumn id="13" xr3:uid="{00000000-0010-0000-3100-00000D000000}" name="Total to date Y7" dataDxfId="430"/>
    <tableColumn id="14" xr3:uid="{00000000-0010-0000-3100-00000E000000}" name="Q1 Y8" dataDxfId="429"/>
    <tableColumn id="15" xr3:uid="{00000000-0010-0000-3100-00000F000000}" name="Q2 Y8" dataDxfId="428" dataCellStyle="Neutral"/>
    <tableColumn id="16" xr3:uid="{00000000-0010-0000-3100-000010000000}" name="Q3 Y8" dataDxfId="427"/>
    <tableColumn id="17" xr3:uid="{00000000-0010-0000-3100-000011000000}" name="Q4 Y8" dataDxfId="426"/>
    <tableColumn id="18" xr3:uid="{00000000-0010-0000-3100-000012000000}" name="Annual Target Y8" dataDxfId="425"/>
    <tableColumn id="19" xr3:uid="{00000000-0010-0000-3100-000013000000}" name="Total to date Y8" dataDxfId="424"/>
    <tableColumn id="20" xr3:uid="{00000000-0010-0000-3100-000014000000}" name="Q1 Y9" dataDxfId="423"/>
    <tableColumn id="21" xr3:uid="{00000000-0010-0000-3100-000015000000}" name="Q2 Y9" dataDxfId="422"/>
    <tableColumn id="22" xr3:uid="{00000000-0010-0000-3100-000016000000}" name="Q3 Y9" dataDxfId="421"/>
    <tableColumn id="23" xr3:uid="{00000000-0010-0000-3100-000017000000}" name="Q4 Y9" dataDxfId="420"/>
    <tableColumn id="24" xr3:uid="{00000000-0010-0000-3100-000018000000}" name="Annual Target Y9" dataDxfId="419"/>
    <tableColumn id="25" xr3:uid="{00000000-0010-0000-3100-000019000000}" name="Total to date Y9" dataDxfId="418"/>
    <tableColumn id="26" xr3:uid="{00000000-0010-0000-3100-00001A000000}" name="Q1 Y10" dataDxfId="417"/>
    <tableColumn id="27" xr3:uid="{00000000-0010-0000-3100-00001B000000}" name="Q2 Y10" dataDxfId="416"/>
    <tableColumn id="28" xr3:uid="{00000000-0010-0000-3100-00001C000000}" name="Q3 Y10" dataDxfId="415"/>
    <tableColumn id="29" xr3:uid="{00000000-0010-0000-3100-00001D000000}" name="Q4 Y10" dataDxfId="414"/>
    <tableColumn id="30" xr3:uid="{00000000-0010-0000-3100-00001E000000}" name="Annual Target Y10" dataDxfId="413"/>
    <tableColumn id="31" xr3:uid="{00000000-0010-0000-3100-00001F000000}" name="Total to date Y10" dataDxfId="412"/>
  </tableColumns>
  <tableStyleInfo name="TableStyleMedium15"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2000000}" name="Table1230" displayName="Table1230" ref="A34:AE39" totalsRowShown="0" headerRowDxfId="411" dataDxfId="410">
  <autoFilter ref="A34:AE39" xr:uid="{00000000-0009-0000-0100-000039000000}"/>
  <tableColumns count="31">
    <tableColumn id="1" xr3:uid="{00000000-0010-0000-3200-000001000000}" name="MU MS in CTS" dataDxfId="409"/>
    <tableColumn id="5" xr3:uid="{00000000-0010-0000-3200-000005000000}" name="Q1 Y6" dataDxfId="408"/>
    <tableColumn id="4" xr3:uid="{00000000-0010-0000-3200-000004000000}" name="Q2 Y6" dataDxfId="407"/>
    <tableColumn id="2" xr3:uid="{00000000-0010-0000-3200-000002000000}" name="Q3 Y6" dataDxfId="406"/>
    <tableColumn id="7" xr3:uid="{00000000-0010-0000-3200-000007000000}" name="Q4 Y6" dataDxfId="405"/>
    <tableColumn id="3" xr3:uid="{00000000-0010-0000-3200-000003000000}" name="Annual Target Y6" dataDxfId="404"/>
    <tableColumn id="6" xr3:uid="{00000000-0010-0000-3200-000006000000}" name="Total to date Y6" dataDxfId="403">
      <calculatedColumnFormula>SUM(Table1230[[#This Row],[Q1 Y6]:[Q3 Y6]])</calculatedColumnFormula>
    </tableColumn>
    <tableColumn id="8" xr3:uid="{00000000-0010-0000-3200-000008000000}" name="Q1 Y7" dataDxfId="402"/>
    <tableColumn id="9" xr3:uid="{00000000-0010-0000-3200-000009000000}" name="Q2 Y7" dataDxfId="401"/>
    <tableColumn id="10" xr3:uid="{00000000-0010-0000-3200-00000A000000}" name="Q3 Y7" dataDxfId="400"/>
    <tableColumn id="11" xr3:uid="{00000000-0010-0000-3200-00000B000000}" name="Q4 Y7" dataDxfId="399"/>
    <tableColumn id="12" xr3:uid="{00000000-0010-0000-3200-00000C000000}" name="Annual Target Y7" dataDxfId="398"/>
    <tableColumn id="13" xr3:uid="{00000000-0010-0000-3200-00000D000000}" name="Total to date Y7" dataDxfId="397"/>
    <tableColumn id="14" xr3:uid="{00000000-0010-0000-3200-00000E000000}" name="Q1 Y8" dataDxfId="396"/>
    <tableColumn id="15" xr3:uid="{00000000-0010-0000-3200-00000F000000}" name="Q2 Y8" dataDxfId="395"/>
    <tableColumn id="16" xr3:uid="{00000000-0010-0000-3200-000010000000}" name="Q3 Y8" dataDxfId="394"/>
    <tableColumn id="17" xr3:uid="{00000000-0010-0000-3200-000011000000}" name="Q4 Y8" dataDxfId="393"/>
    <tableColumn id="18" xr3:uid="{00000000-0010-0000-3200-000012000000}" name="Annual Target Y8" dataDxfId="392"/>
    <tableColumn id="19" xr3:uid="{00000000-0010-0000-3200-000013000000}" name="Total to date Y8" dataDxfId="391"/>
    <tableColumn id="20" xr3:uid="{00000000-0010-0000-3200-000014000000}" name="Q1 Y9" dataDxfId="390"/>
    <tableColumn id="21" xr3:uid="{00000000-0010-0000-3200-000015000000}" name="Q2 Y9" dataDxfId="389"/>
    <tableColumn id="22" xr3:uid="{00000000-0010-0000-3200-000016000000}" name="Q3 Y9" dataDxfId="388"/>
    <tableColumn id="23" xr3:uid="{00000000-0010-0000-3200-000017000000}" name="Q4 Y9" dataDxfId="387"/>
    <tableColumn id="24" xr3:uid="{00000000-0010-0000-3200-000018000000}" name="Annual Target Y9" dataDxfId="386"/>
    <tableColumn id="25" xr3:uid="{00000000-0010-0000-3200-000019000000}" name="Total to date Y9" dataDxfId="385"/>
    <tableColumn id="26" xr3:uid="{00000000-0010-0000-3200-00001A000000}" name="Q1 Y10" dataDxfId="384"/>
    <tableColumn id="27" xr3:uid="{00000000-0010-0000-3200-00001B000000}" name="Q2 Y10" dataDxfId="383"/>
    <tableColumn id="28" xr3:uid="{00000000-0010-0000-3200-00001C000000}" name="Q3 Y10" dataDxfId="382"/>
    <tableColumn id="29" xr3:uid="{00000000-0010-0000-3200-00001D000000}" name="Q4 Y10" dataDxfId="381"/>
    <tableColumn id="30" xr3:uid="{00000000-0010-0000-3200-00001E000000}" name="Annual Target Y10" dataDxfId="380"/>
    <tableColumn id="31" xr3:uid="{00000000-0010-0000-3200-00001F000000}" name="Total to date Y10" dataDxfId="379"/>
  </tableColumns>
  <tableStyleInfo name="TableStyleMedium15"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3000000}" name="Table1356" displayName="Table1356" ref="A41:AE45" totalsRowShown="0" headerRowDxfId="378" dataDxfId="377">
  <autoFilter ref="A41:AE45" xr:uid="{00000000-0009-0000-0100-00003A000000}"/>
  <tableColumns count="31">
    <tableColumn id="1" xr3:uid="{00000000-0010-0000-3300-000001000000}" name="CTS Certificate" dataDxfId="376"/>
    <tableColumn id="5" xr3:uid="{00000000-0010-0000-3300-000005000000}" name="Q1 Y6" dataDxfId="375"/>
    <tableColumn id="4" xr3:uid="{00000000-0010-0000-3300-000004000000}" name="Q2 Y6" dataDxfId="374"/>
    <tableColumn id="2" xr3:uid="{00000000-0010-0000-3300-000002000000}" name="Q3 Y6" dataDxfId="373"/>
    <tableColumn id="7" xr3:uid="{00000000-0010-0000-3300-000007000000}" name="Q4 Y6" dataDxfId="372"/>
    <tableColumn id="3" xr3:uid="{00000000-0010-0000-3300-000003000000}" name="Annual Target Y6" dataDxfId="371"/>
    <tableColumn id="6" xr3:uid="{00000000-0010-0000-3300-000006000000}" name="Total to date Y6" dataDxfId="370">
      <calculatedColumnFormula>SUM(Table1356[[#This Row],[Q1 Y6]:[Q3 Y6]])</calculatedColumnFormula>
    </tableColumn>
    <tableColumn id="8" xr3:uid="{00000000-0010-0000-3300-000008000000}" name="Q1 Y7" dataDxfId="369"/>
    <tableColumn id="9" xr3:uid="{00000000-0010-0000-3300-000009000000}" name="Q2 Y7" dataDxfId="368"/>
    <tableColumn id="10" xr3:uid="{00000000-0010-0000-3300-00000A000000}" name="Q3 Y7" dataDxfId="367"/>
    <tableColumn id="11" xr3:uid="{00000000-0010-0000-3300-00000B000000}" name="Q4 Y7" dataDxfId="366"/>
    <tableColumn id="12" xr3:uid="{00000000-0010-0000-3300-00000C000000}" name="Annual Target Y7" dataDxfId="365"/>
    <tableColumn id="13" xr3:uid="{00000000-0010-0000-3300-00000D000000}" name="Total to date Y7" dataDxfId="364"/>
    <tableColumn id="14" xr3:uid="{00000000-0010-0000-3300-00000E000000}" name="Q1 Y8" dataDxfId="363"/>
    <tableColumn id="15" xr3:uid="{00000000-0010-0000-3300-00000F000000}" name="Q2 Y8" dataDxfId="362"/>
    <tableColumn id="16" xr3:uid="{00000000-0010-0000-3300-000010000000}" name="Q3 Y8" dataDxfId="361"/>
    <tableColumn id="17" xr3:uid="{00000000-0010-0000-3300-000011000000}" name="Q4 Y8" dataDxfId="360"/>
    <tableColumn id="18" xr3:uid="{00000000-0010-0000-3300-000012000000}" name="Annual Target Y8" dataDxfId="359"/>
    <tableColumn id="19" xr3:uid="{00000000-0010-0000-3300-000013000000}" name="Total to date Y8" dataDxfId="358"/>
    <tableColumn id="20" xr3:uid="{00000000-0010-0000-3300-000014000000}" name="Q1 Y9" dataDxfId="357"/>
    <tableColumn id="21" xr3:uid="{00000000-0010-0000-3300-000015000000}" name="Q2 Y9" dataDxfId="356"/>
    <tableColumn id="22" xr3:uid="{00000000-0010-0000-3300-000016000000}" name="Q3 Y9" dataDxfId="355"/>
    <tableColumn id="23" xr3:uid="{00000000-0010-0000-3300-000017000000}" name="Q4 Y9" dataDxfId="354"/>
    <tableColumn id="24" xr3:uid="{00000000-0010-0000-3300-000018000000}" name="Annual Target Y9" dataDxfId="353"/>
    <tableColumn id="25" xr3:uid="{00000000-0010-0000-3300-000019000000}" name="Total to date Y9" dataDxfId="352"/>
    <tableColumn id="26" xr3:uid="{00000000-0010-0000-3300-00001A000000}" name="Q1 Y10" dataDxfId="351"/>
    <tableColumn id="27" xr3:uid="{00000000-0010-0000-3300-00001B000000}" name="Q2 Y10" dataDxfId="350"/>
    <tableColumn id="28" xr3:uid="{00000000-0010-0000-3300-00001C000000}" name="Q3 Y10" dataDxfId="349"/>
    <tableColumn id="29" xr3:uid="{00000000-0010-0000-3300-00001D000000}" name="Q4 Y10" dataDxfId="348"/>
    <tableColumn id="30" xr3:uid="{00000000-0010-0000-3300-00001E000000}" name="Annual Target Y10" dataDxfId="347"/>
    <tableColumn id="31" xr3:uid="{00000000-0010-0000-3300-00001F000000}" name="Total to date Y10" dataDxfId="346"/>
  </tableColumns>
  <tableStyleInfo name="TableStyleMedium15"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4000000}" name="Table134630" displayName="Table134630" ref="A89:AE103" totalsRowShown="0" headerRowDxfId="345" dataDxfId="344">
  <autoFilter ref="A89:AE103" xr:uid="{00000000-0009-0000-0100-00003B000000}"/>
  <tableColumns count="31">
    <tableColumn id="1" xr3:uid="{00000000-0010-0000-3400-000001000000}" name="Investigator Development/Service Delivery" dataDxfId="343"/>
    <tableColumn id="2" xr3:uid="{00000000-0010-0000-3400-000002000000}" name="Q1" dataDxfId="342"/>
    <tableColumn id="5" xr3:uid="{00000000-0010-0000-3400-000005000000}" name="Q2" dataDxfId="341"/>
    <tableColumn id="3" xr3:uid="{00000000-0010-0000-3400-000003000000}" name="Q3" dataDxfId="340"/>
    <tableColumn id="7" xr3:uid="{00000000-0010-0000-3400-000007000000}" name="Q4" dataDxfId="339"/>
    <tableColumn id="12" xr3:uid="{00000000-0010-0000-3400-00000C000000}" name="Annjual Target Y6" dataDxfId="338"/>
    <tableColumn id="15" xr3:uid="{00000000-0010-0000-3400-00000F000000}" name="Total to date Y6" dataDxfId="337"/>
    <tableColumn id="4" xr3:uid="{00000000-0010-0000-3400-000004000000}" name="Q1Y7" dataDxfId="336"/>
    <tableColumn id="6" xr3:uid="{00000000-0010-0000-3400-000006000000}" name="Q2Y7" dataDxfId="335"/>
    <tableColumn id="8" xr3:uid="{00000000-0010-0000-3400-000008000000}" name="Q3Y7" dataDxfId="334"/>
    <tableColumn id="9" xr3:uid="{00000000-0010-0000-3400-000009000000}" name="Q4Y7" dataDxfId="333"/>
    <tableColumn id="10" xr3:uid="{00000000-0010-0000-3400-00000A000000}" name="Annual Target Y7" dataDxfId="332"/>
    <tableColumn id="11" xr3:uid="{00000000-0010-0000-3400-00000B000000}" name="Total to Date" dataDxfId="331"/>
    <tableColumn id="13" xr3:uid="{00000000-0010-0000-3400-00000D000000}" name="Q1 Y8" dataDxfId="330"/>
    <tableColumn id="14" xr3:uid="{00000000-0010-0000-3400-00000E000000}" name="Q2 Y8" dataDxfId="329" dataCellStyle="Neutral"/>
    <tableColumn id="16" xr3:uid="{00000000-0010-0000-3400-000010000000}" name="Q3 Y8" dataDxfId="328"/>
    <tableColumn id="17" xr3:uid="{00000000-0010-0000-3400-000011000000}" name="Q4 Y8" dataDxfId="327"/>
    <tableColumn id="18" xr3:uid="{00000000-0010-0000-3400-000012000000}" name="Annual Target Y8" dataDxfId="326"/>
    <tableColumn id="19" xr3:uid="{00000000-0010-0000-3400-000013000000}" name="Total to date Y8" dataDxfId="325"/>
    <tableColumn id="20" xr3:uid="{00000000-0010-0000-3400-000014000000}" name="Q1 Y9" dataDxfId="324"/>
    <tableColumn id="21" xr3:uid="{00000000-0010-0000-3400-000015000000}" name="Q2 Y9" dataDxfId="323"/>
    <tableColumn id="22" xr3:uid="{00000000-0010-0000-3400-000016000000}" name="Q3 Y9" dataDxfId="322"/>
    <tableColumn id="23" xr3:uid="{00000000-0010-0000-3400-000017000000}" name="Q4 Y9" dataDxfId="321"/>
    <tableColumn id="24" xr3:uid="{00000000-0010-0000-3400-000018000000}" name="Annual Target Y9" dataDxfId="320"/>
    <tableColumn id="25" xr3:uid="{00000000-0010-0000-3400-000019000000}" name="Total to date Y9" dataDxfId="319"/>
    <tableColumn id="26" xr3:uid="{00000000-0010-0000-3400-00001A000000}" name="Q1 Y10" dataDxfId="318"/>
    <tableColumn id="27" xr3:uid="{00000000-0010-0000-3400-00001B000000}" name="Q2 Y10" dataDxfId="317"/>
    <tableColumn id="28" xr3:uid="{00000000-0010-0000-3400-00001C000000}" name="Q3 Y10" dataDxfId="316"/>
    <tableColumn id="29" xr3:uid="{00000000-0010-0000-3400-00001D000000}" name="Q4 Y10" dataDxfId="315"/>
    <tableColumn id="30" xr3:uid="{00000000-0010-0000-3400-00001E000000}" name="Annual Target Y10" dataDxfId="314"/>
    <tableColumn id="31" xr3:uid="{00000000-0010-0000-3400-00001F000000}" name="Total to date Y10" dataDxfId="313"/>
  </tableColumns>
  <tableStyleInfo name="TableStyleMedium15"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5000000}" name="Table232" displayName="Table232" ref="A2:D8" totalsRowShown="0" headerRowDxfId="312" dataDxfId="311">
  <autoFilter ref="A2:D8" xr:uid="{00000000-0009-0000-0100-00003C000000}"/>
  <tableColumns count="4">
    <tableColumn id="2" xr3:uid="{00000000-0010-0000-3500-000002000000}" name="PD Program" dataDxfId="310"/>
    <tableColumn id="1" xr3:uid="{00000000-0010-0000-3500-000001000000}" name="List of citations for disclosures" dataDxfId="309"/>
    <tableColumn id="6" xr3:uid="{00000000-0010-0000-3500-000006000000}" name="Core/Partner" dataDxfId="308"/>
    <tableColumn id="3" xr3:uid="{00000000-0010-0000-3500-000003000000}" name="Quarter" dataDxfId="307"/>
  </tableColumns>
  <tableStyleInfo name="TableStyleMedium15"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6000000}" name="Table369" displayName="Table369" ref="A11:D14" totalsRowShown="0" headerRowDxfId="306" dataDxfId="305">
  <autoFilter ref="A11:D14" xr:uid="{00000000-0009-0000-0100-00003D000000}"/>
  <tableColumns count="4">
    <tableColumn id="2" xr3:uid="{00000000-0010-0000-3600-000002000000}" name="PD Program" dataDxfId="304"/>
    <tableColumn id="1" xr3:uid="{00000000-0010-0000-3600-000001000000}" name="List of patents/license agreement applications  " dataDxfId="303"/>
    <tableColumn id="5" xr3:uid="{00000000-0010-0000-3600-000005000000}" name="Core/Partner" dataDxfId="302"/>
    <tableColumn id="4" xr3:uid="{00000000-0010-0000-3600-000004000000}" name="Quarter" dataDxfId="301"/>
  </tableColumns>
  <tableStyleInfo name="TableStyleMedium15"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7000000}" name="Table31534" displayName="Table31534" ref="A16:D19" totalsRowShown="0" headerRowDxfId="300" dataDxfId="299">
  <autoFilter ref="A16:D19" xr:uid="{00000000-0009-0000-0100-00003E000000}"/>
  <tableColumns count="4">
    <tableColumn id="2" xr3:uid="{00000000-0010-0000-3700-000002000000}" name="PD Program" dataDxfId="298"/>
    <tableColumn id="1" xr3:uid="{00000000-0010-0000-3700-000001000000}" name="List of patents/license agreements approved" dataDxfId="297"/>
    <tableColumn id="4" xr3:uid="{00000000-0010-0000-3700-000004000000}" name="Core/Partner" dataDxfId="296"/>
    <tableColumn id="3" xr3:uid="{00000000-0010-0000-3700-000003000000}" name="Quarter" dataDxfId="295"/>
  </tableColumns>
  <tableStyleInfo name="TableStyleMedium15"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8000000}" name="Table1535" displayName="Table1535" ref="A21:D24" totalsRowShown="0" headerRowDxfId="294" dataDxfId="293">
  <autoFilter ref="A21:D24" xr:uid="{00000000-0009-0000-0100-00003F000000}"/>
  <tableColumns count="4">
    <tableColumn id="2" xr3:uid="{00000000-0010-0000-3800-000002000000}" name="PD Program" dataDxfId="292"/>
    <tableColumn id="1" xr3:uid="{00000000-0010-0000-3800-000001000000}" name="Brief description of study section services provided" dataDxfId="291"/>
    <tableColumn id="3" xr3:uid="{00000000-0010-0000-3800-000003000000}" name="Core/Partner" dataDxfId="290"/>
    <tableColumn id="4" xr3:uid="{00000000-0010-0000-3800-000004000000}" name="Quarter" dataDxfId="289"/>
  </tableColumns>
  <tableStyleInfo name="TableStyleMedium15"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9000000}" name="Table151736" displayName="Table151736" ref="A26:D33" totalsRowShown="0" headerRowDxfId="288" dataDxfId="287">
  <autoFilter ref="A26:D33" xr:uid="{00000000-0009-0000-0100-000040000000}"/>
  <tableColumns count="4">
    <tableColumn id="2" xr3:uid="{00000000-0010-0000-3900-000002000000}" name="PD Program" dataDxfId="286"/>
    <tableColumn id="1" xr3:uid="{00000000-0010-0000-3900-000001000000}" name="Brief description of honors and awards" dataDxfId="285"/>
    <tableColumn id="3" xr3:uid="{00000000-0010-0000-3900-000003000000}" name="Core/Partner" dataDxfId="284"/>
    <tableColumn id="4" xr3:uid="{00000000-0010-0000-3900-000004000000}" name="Quarter" dataDxfId="283"/>
  </tableColumns>
  <tableStyleInfo name="TableStyleMedium15"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3A000000}" name="Table15171837" displayName="Table15171837" ref="A34:D43" totalsRowShown="0" headerRowDxfId="282" dataDxfId="281">
  <autoFilter ref="A34:D43" xr:uid="{00000000-0009-0000-0100-000041000000}"/>
  <tableColumns count="4">
    <tableColumn id="3" xr3:uid="{00000000-0010-0000-3A00-000003000000}" name="PD Program" dataDxfId="280"/>
    <tableColumn id="1" xr3:uid="{00000000-0010-0000-3A00-000001000000}" name="National Service " dataDxfId="279"/>
    <tableColumn id="4" xr3:uid="{00000000-0010-0000-3A00-000004000000}" name="Core/Partner" dataDxfId="278"/>
    <tableColumn id="2" xr3:uid="{00000000-0010-0000-3A00-000002000000}" name="Quarter" dataDxfId="277"/>
  </tableColumns>
  <tableStyleInfo name="TableStyleMedium15"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3B000000}" name="Table15171945" displayName="Table15171945" ref="A45:D59" totalsRowShown="0" headerRowDxfId="276" dataDxfId="275">
  <autoFilter ref="A45:D59" xr:uid="{00000000-0009-0000-0100-000042000000}"/>
  <tableColumns count="4">
    <tableColumn id="2" xr3:uid="{00000000-0010-0000-3B00-000002000000}" name="PD Program" dataDxfId="274"/>
    <tableColumn id="1" xr3:uid="{00000000-0010-0000-3B00-000001000000}" name="Brief description of professional development activities" dataDxfId="273"/>
    <tableColumn id="3" xr3:uid="{00000000-0010-0000-3B00-000003000000}" name="Core/Partner" dataDxfId="272"/>
    <tableColumn id="4" xr3:uid="{00000000-0010-0000-3B00-000004000000}" name="Quarter" dataDxfId="271"/>
  </tableColumns>
  <tableStyleInfo name="TableStyleMedium15"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3C000000}" name="Table15172046" displayName="Table15172046" ref="A60:D68" totalsRowShown="0" headerRowDxfId="270" dataDxfId="269">
  <autoFilter ref="A60:D68" xr:uid="{00000000-0009-0000-0100-000043000000}"/>
  <tableColumns count="4">
    <tableColumn id="2" xr3:uid="{00000000-0010-0000-3C00-000002000000}" name="PD Program" dataDxfId="268"/>
    <tableColumn id="1" xr3:uid="{00000000-0010-0000-3C00-000001000000}" name="Brief description of  research mentoring sessions of fellows/residents" dataDxfId="267"/>
    <tableColumn id="3" xr3:uid="{00000000-0010-0000-3C00-000003000000}" name="Core/Partner" dataDxfId="266"/>
    <tableColumn id="4" xr3:uid="{00000000-0010-0000-3C00-000004000000}" name="Quarter" dataDxfId="265"/>
  </tableColumns>
  <tableStyleInfo name="TableStyleMedium15"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3D000000}" name="Table15172148" displayName="Table15172148" ref="A70:D75" totalsRowShown="0" headerRowDxfId="264" dataDxfId="263">
  <autoFilter ref="A70:D75" xr:uid="{00000000-0009-0000-0100-000044000000}"/>
  <tableColumns count="4">
    <tableColumn id="2" xr3:uid="{00000000-0010-0000-3D00-000002000000}" name="PD Program" dataDxfId="262"/>
    <tableColumn id="1" xr3:uid="{00000000-0010-0000-3D00-000001000000}" name="Brief description of research mentoring of graduate/professional students" dataDxfId="261"/>
    <tableColumn id="4" xr3:uid="{00000000-0010-0000-3D00-000004000000}" name="Core/Partner" dataDxfId="260"/>
    <tableColumn id="3" xr3:uid="{00000000-0010-0000-3D00-000003000000}" name="Quarter" dataDxfId="259"/>
  </tableColumns>
  <tableStyleInfo name="TableStyleMedium15"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3E000000}" name="Table1517212249" displayName="Table1517212249" ref="A77:D87" totalsRowShown="0" headerRowDxfId="258" dataDxfId="257">
  <autoFilter ref="A77:D87" xr:uid="{00000000-0009-0000-0100-000045000000}"/>
  <tableColumns count="4">
    <tableColumn id="2" xr3:uid="{00000000-0010-0000-3E00-000002000000}" name="PD Program" dataDxfId="256"/>
    <tableColumn id="1" xr3:uid="{00000000-0010-0000-3E00-000001000000}" name="Brief description of research mentoring of undergraduate students" dataDxfId="255"/>
    <tableColumn id="3" xr3:uid="{00000000-0010-0000-3E00-000003000000}" name="Core/Partner" dataDxfId="254"/>
    <tableColumn id="4" xr3:uid="{00000000-0010-0000-3E00-000004000000}" name="Quarter" dataDxfId="253"/>
  </tableColumns>
  <tableStyleInfo name="TableStyleMedium15"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3F000000}" name="Table1517212350" displayName="Table1517212350" ref="A89:E96" totalsRowShown="0" headerRowDxfId="252" dataDxfId="251">
  <autoFilter ref="A89:E96" xr:uid="{00000000-0009-0000-0100-000046000000}"/>
  <tableColumns count="5">
    <tableColumn id="3" xr3:uid="{00000000-0010-0000-3F00-000003000000}" name="PD Program" dataDxfId="250"/>
    <tableColumn id="1" xr3:uid="{00000000-0010-0000-3F00-000001000000}" name="Scholars team meetings mentored (Scholar Name)" dataDxfId="249"/>
    <tableColumn id="2" xr3:uid="{00000000-0010-0000-3F00-000002000000}" name="Date" dataDxfId="248"/>
    <tableColumn id="4" xr3:uid="{00000000-0010-0000-3F00-000004000000}" name="Core/Partner" dataDxfId="247"/>
    <tableColumn id="5" xr3:uid="{00000000-0010-0000-3F00-000005000000}" name="Quarter" dataDxfId="246"/>
  </tableColumns>
  <tableStyleInfo name="TableStyleMedium15"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0000000}" name="Table3395552606151" displayName="Table3395552606151" ref="A102:F114" totalsRowShown="0" headerRowDxfId="245" dataDxfId="244">
  <autoFilter ref="A102:F114" xr:uid="{00000000-0009-0000-0100-000047000000}"/>
  <tableColumns count="6">
    <tableColumn id="3" xr3:uid="{00000000-0010-0000-4000-000003000000}" name="PD Program" dataDxfId="243"/>
    <tableColumn id="1" xr3:uid="{00000000-0010-0000-4000-000001000000}" name="Mentor Name" dataDxfId="242"/>
    <tableColumn id="2" xr3:uid="{00000000-0010-0000-4000-000002000000}" name="Student Name" dataDxfId="241"/>
    <tableColumn id="5" xr3:uid="{00000000-0010-0000-4000-000005000000}" name="WVCTSI Supported Mentor" dataDxfId="240"/>
    <tableColumn id="4" xr3:uid="{00000000-0010-0000-4000-000004000000}" name="Core/Partner" dataDxfId="239"/>
    <tableColumn id="6" xr3:uid="{00000000-0010-0000-4000-000006000000}" name="Quarter" dataDxfId="238"/>
  </tableColumns>
  <tableStyleInfo name="TableStyleMedium15"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1000000}" name="Table91" displayName="Table91" ref="A121:D132" totalsRowShown="0" headerRowDxfId="237" dataDxfId="235" headerRowBorderDxfId="236" tableBorderDxfId="234" totalsRowBorderDxfId="233">
  <autoFilter ref="A121:D132" xr:uid="{00000000-0009-0000-0100-000048000000}"/>
  <tableColumns count="4">
    <tableColumn id="2" xr3:uid="{00000000-0010-0000-4100-000002000000}" name="PD Program" dataDxfId="232"/>
    <tableColumn id="1" xr3:uid="{00000000-0010-0000-4100-000001000000}" name="List of C/T research seminars offered" dataDxfId="231"/>
    <tableColumn id="3" xr3:uid="{00000000-0010-0000-4100-000003000000}" name="Core/Partner" dataDxfId="230"/>
    <tableColumn id="4" xr3:uid="{00000000-0010-0000-4100-000004000000}" name="Quarter" dataDxfId="229"/>
  </tableColumns>
  <tableStyleInfo name="TableStyleMedium15"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2000000}" name="Table92" displayName="Table92" ref="A134:D142" totalsRowShown="0" headerRowDxfId="228" dataDxfId="226" headerRowBorderDxfId="227" tableBorderDxfId="225" totalsRowBorderDxfId="224">
  <autoFilter ref="A134:D142" xr:uid="{00000000-0009-0000-0100-000049000000}"/>
  <tableColumns count="4">
    <tableColumn id="2" xr3:uid="{00000000-0010-0000-4200-000002000000}" name="PD Program" dataDxfId="223"/>
    <tableColumn id="1" xr3:uid="{00000000-0010-0000-4200-000001000000}" name="List of C/T research workshops or short courses offered" dataDxfId="222"/>
    <tableColumn id="3" xr3:uid="{00000000-0010-0000-4200-000003000000}" name="Core/Partner" dataDxfId="221"/>
    <tableColumn id="4" xr3:uid="{00000000-0010-0000-4200-000004000000}" name="Quarter" dataDxfId="220"/>
  </tableColumns>
  <tableStyleInfo name="TableStyleMedium15"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3000000}" name="Table93" displayName="Table93" ref="A97:E100" totalsRowShown="0" headerRowDxfId="219" dataDxfId="218">
  <autoFilter ref="A97:E100" xr:uid="{00000000-0009-0000-0100-00004A000000}"/>
  <tableColumns count="5">
    <tableColumn id="2" xr3:uid="{00000000-0010-0000-4300-000002000000}" name="PD Program" dataDxfId="217"/>
    <tableColumn id="3" xr3:uid="{00000000-0010-0000-4300-000003000000}" name="List of student majors/disciplines" dataDxfId="216"/>
    <tableColumn id="1" xr3:uid="{00000000-0010-0000-4300-000001000000}" name="Core/Partner" dataDxfId="215"/>
    <tableColumn id="4" xr3:uid="{00000000-0010-0000-4300-000004000000}" name="Quarter" dataDxfId="214"/>
    <tableColumn id="5" xr3:uid="{00000000-0010-0000-4300-000005000000}" name="List All Active students across our programs with  what their respective program is" dataDxfId="213"/>
  </tableColumns>
  <tableStyleInfo name="TableStyleMedium15"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4000000}" name="Table94" displayName="Table94" ref="A116:D119" totalsRowShown="0" headerRowDxfId="212" dataDxfId="211">
  <autoFilter ref="A116:D119" xr:uid="{00000000-0009-0000-0100-00004B000000}"/>
  <tableColumns count="4">
    <tableColumn id="2" xr3:uid="{00000000-0010-0000-4400-000002000000}" name="PD Program" dataDxfId="210"/>
    <tableColumn id="3" xr3:uid="{00000000-0010-0000-4400-000003000000}" name="List of new academic courses offered" dataDxfId="209"/>
    <tableColumn id="1" xr3:uid="{00000000-0010-0000-4400-000001000000}" name="Core/Partner" dataDxfId="208"/>
    <tableColumn id="4" xr3:uid="{00000000-0010-0000-4400-000004000000}" name="Quarter" dataDxfId="207"/>
  </tableColumns>
  <tableStyleInfo name="TableStyleMedium15"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5000000}" name="Table95" displayName="Table95" ref="A144:D155" totalsRowShown="0" headerRowDxfId="206">
  <autoFilter ref="A144:D155" xr:uid="{00000000-0009-0000-0100-00004C000000}"/>
  <tableColumns count="4">
    <tableColumn id="2" xr3:uid="{00000000-0010-0000-4500-000002000000}" name="PD Program" dataDxfId="205"/>
    <tableColumn id="3" xr3:uid="{00000000-0010-0000-4500-000003000000}" name="List of special events/programs for women in science sponsored by WVCTSI" dataDxfId="204"/>
    <tableColumn id="1" xr3:uid="{00000000-0010-0000-4500-000001000000}" name="Core/Partner" dataDxfId="203"/>
    <tableColumn id="4" xr3:uid="{00000000-0010-0000-4500-000004000000}" name="Quarter" dataDxfId="202"/>
  </tableColumns>
  <tableStyleInfo name="TableStyleMedium15"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6000000}" name="Table73" displayName="Table73" ref="A156:D165" totalsRowShown="0" headerRowDxfId="201" dataDxfId="200">
  <autoFilter ref="A156:D165" xr:uid="{00000000-0009-0000-0100-00004D000000}"/>
  <tableColumns count="4">
    <tableColumn id="2" xr3:uid="{00000000-0010-0000-4600-000002000000}" name="Publications" dataDxfId="199"/>
    <tableColumn id="3" xr3:uid="{00000000-0010-0000-4600-000003000000}" name="Researcher" dataDxfId="198"/>
    <tableColumn id="1" xr3:uid="{00000000-0010-0000-4600-000001000000}" name="Core/Partner" dataDxfId="197"/>
    <tableColumn id="4" xr3:uid="{00000000-0010-0000-4600-000004000000}" name="Quarter" dataDxfId="196"/>
  </tableColumns>
  <tableStyleInfo name="TableStyleMedium15"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7000000}" name="Table74" displayName="Table74" ref="A167:G170" totalsRowShown="0" headerRowDxfId="195" dataDxfId="194">
  <autoFilter ref="A167:G170" xr:uid="{00000000-0009-0000-0100-00004E000000}"/>
  <tableColumns count="7">
    <tableColumn id="2" xr3:uid="{00000000-0010-0000-4700-000002000000}" name="Presentation Title" dataDxfId="193"/>
    <tableColumn id="3" xr3:uid="{00000000-0010-0000-4700-000003000000}" name="Researcher" dataDxfId="192"/>
    <tableColumn id="4" xr3:uid="{00000000-0010-0000-4700-000004000000}" name="Date" dataDxfId="191"/>
    <tableColumn id="5" xr3:uid="{00000000-0010-0000-4700-000005000000}" name="Location" dataDxfId="190"/>
    <tableColumn id="6" xr3:uid="{00000000-0010-0000-4700-000006000000}" name="Conference" dataDxfId="189"/>
    <tableColumn id="1" xr3:uid="{00000000-0010-0000-4700-000001000000}" name="Core/Partner" dataDxfId="188"/>
    <tableColumn id="7" xr3:uid="{00000000-0010-0000-4700-000007000000}" name="Quarter" dataDxfId="187"/>
  </tableColumns>
  <tableStyleInfo name="TableStyleMedium15"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8000000}" name="Table176" displayName="Table176" ref="A2:AH12" totalsRowShown="0" headerRowDxfId="186" dataDxfId="185">
  <autoFilter ref="A2:AH12" xr:uid="{00000000-0009-0000-0100-00004F000000}"/>
  <tableColumns count="34">
    <tableColumn id="1" xr3:uid="{00000000-0010-0000-4800-000001000000}" name="Biospecimen" dataDxfId="184"/>
    <tableColumn id="4" xr3:uid="{00000000-0010-0000-4800-000004000000}" name="Q1 Y6" dataDxfId="183"/>
    <tableColumn id="5" xr3:uid="{00000000-0010-0000-4800-000005000000}" name="Q2 Y6" dataDxfId="182"/>
    <tableColumn id="6" xr3:uid="{00000000-0010-0000-4800-000006000000}" name="Q3 Y6" dataDxfId="181"/>
    <tableColumn id="3" xr3:uid="{00000000-0010-0000-4800-000003000000}" name="Q4 Y6" dataDxfId="180"/>
    <tableColumn id="7" xr3:uid="{00000000-0010-0000-4800-000007000000}" name="Annual Target Y6" dataDxfId="179"/>
    <tableColumn id="2" xr3:uid="{00000000-0010-0000-4800-000002000000}" name="Total to date Y6" dataDxfId="178">
      <calculatedColumnFormula>SUM(Table176[[#This Row],[Q1 Y6]:[Q4 Y6]])</calculatedColumnFormula>
    </tableColumn>
    <tableColumn id="8" xr3:uid="{00000000-0010-0000-4800-000008000000}" name="Q1 Y7" dataDxfId="177"/>
    <tableColumn id="9" xr3:uid="{00000000-0010-0000-4800-000009000000}" name="Q2 Y7" dataDxfId="176"/>
    <tableColumn id="10" xr3:uid="{00000000-0010-0000-4800-00000A000000}" name="Q3 Y7" dataDxfId="175"/>
    <tableColumn id="11" xr3:uid="{00000000-0010-0000-4800-00000B000000}" name="Q4 Y7" dataDxfId="174"/>
    <tableColumn id="12" xr3:uid="{00000000-0010-0000-4800-00000C000000}" name="Annual Target Y7" dataDxfId="173"/>
    <tableColumn id="13" xr3:uid="{00000000-0010-0000-4800-00000D000000}" name="Total to date Y7" dataDxfId="172">
      <calculatedColumnFormula>SUM([2]!Table176[[#This Row],[Q1 Y7]:[Q4 Y7]])</calculatedColumnFormula>
    </tableColumn>
    <tableColumn id="14" xr3:uid="{00000000-0010-0000-4800-00000E000000}" name="Q1 Y8" dataDxfId="171"/>
    <tableColumn id="15" xr3:uid="{00000000-0010-0000-4800-00000F000000}" name="Q2 Y8" dataDxfId="170"/>
    <tableColumn id="16" xr3:uid="{00000000-0010-0000-4800-000010000000}" name="Q3 Y8" dataDxfId="169"/>
    <tableColumn id="17" xr3:uid="{00000000-0010-0000-4800-000011000000}" name="Q4 Y8" dataDxfId="168"/>
    <tableColumn id="18" xr3:uid="{00000000-0010-0000-4800-000012000000}" name="Annual Target Y8" dataDxfId="167"/>
    <tableColumn id="19" xr3:uid="{00000000-0010-0000-4800-000013000000}" name="Total to date Y8" dataDxfId="166"/>
    <tableColumn id="20" xr3:uid="{00000000-0010-0000-4800-000014000000}" name="Q1 Y9" dataDxfId="165"/>
    <tableColumn id="21" xr3:uid="{00000000-0010-0000-4800-000015000000}" name="Q2 Y9" dataDxfId="164"/>
    <tableColumn id="22" xr3:uid="{00000000-0010-0000-4800-000016000000}" name="Q3 Y9" dataDxfId="163"/>
    <tableColumn id="23" xr3:uid="{00000000-0010-0000-4800-000017000000}" name="Q4 Y9" dataDxfId="162"/>
    <tableColumn id="24" xr3:uid="{00000000-0010-0000-4800-000018000000}" name="Annual Target Y9" dataDxfId="161"/>
    <tableColumn id="25" xr3:uid="{00000000-0010-0000-4800-000019000000}" name="Total to date Y9" dataDxfId="160"/>
    <tableColumn id="26" xr3:uid="{00000000-0010-0000-4800-00001A000000}" name="Q1 Y10" dataDxfId="159"/>
    <tableColumn id="27" xr3:uid="{00000000-0010-0000-4800-00001B000000}" name="Q2 Y10" dataDxfId="158"/>
    <tableColumn id="28" xr3:uid="{00000000-0010-0000-4800-00001C000000}" name="Q3 Y10" dataDxfId="157"/>
    <tableColumn id="29" xr3:uid="{00000000-0010-0000-4800-00001D000000}" name="Q4 Y10" dataDxfId="156"/>
    <tableColumn id="30" xr3:uid="{00000000-0010-0000-4800-00001E000000}" name="Annual Target Y10" dataDxfId="155"/>
    <tableColumn id="31" xr3:uid="{00000000-0010-0000-4800-00001F000000}" name="Total to date Y10" dataDxfId="154"/>
    <tableColumn id="32" xr3:uid="{00000000-0010-0000-4800-000020000000}" name="Column1" dataDxfId="153"/>
    <tableColumn id="33" xr3:uid="{00000000-0010-0000-4800-000021000000}" name="Notes Q3 Y9" dataDxfId="152"/>
    <tableColumn id="34" xr3:uid="{00000000-0010-0000-4800-000022000000}" name="Notes Q4 Y9" dataDxfId="151"/>
  </tableColumns>
  <tableStyleInfo name="TableStyleMedium15"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9000000}" name="Table1777" displayName="Table1777" ref="A13:AG21" totalsRowShown="0" headerRowDxfId="150" dataDxfId="149">
  <autoFilter ref="A13:AG21" xr:uid="{00000000-0009-0000-0100-000050000000}"/>
  <tableColumns count="33">
    <tableColumn id="1" xr3:uid="{00000000-0010-0000-4900-000001000000}" name="Genomics" dataDxfId="148"/>
    <tableColumn id="4" xr3:uid="{00000000-0010-0000-4900-000004000000}" name="Q1 Y6" dataDxfId="147"/>
    <tableColumn id="5" xr3:uid="{00000000-0010-0000-4900-000005000000}" name="Q2 Y6" dataDxfId="146"/>
    <tableColumn id="6" xr3:uid="{00000000-0010-0000-4900-000006000000}" name="Q3 Y6" dataDxfId="145"/>
    <tableColumn id="3" xr3:uid="{00000000-0010-0000-4900-000003000000}" name="Q4 Y6" dataDxfId="144"/>
    <tableColumn id="7" xr3:uid="{00000000-0010-0000-4900-000007000000}" name="Annual Target Y6" dataDxfId="143"/>
    <tableColumn id="2" xr3:uid="{00000000-0010-0000-4900-000002000000}" name="Total to date Y6" dataDxfId="142">
      <calculatedColumnFormula>SUM(Table1777[[#This Row],[Q1 Y6]:[Q4 Y6]])</calculatedColumnFormula>
    </tableColumn>
    <tableColumn id="8" xr3:uid="{00000000-0010-0000-4900-000008000000}" name="Q1 Y7" dataDxfId="141"/>
    <tableColumn id="9" xr3:uid="{00000000-0010-0000-4900-000009000000}" name="Q2 Y7" dataDxfId="140"/>
    <tableColumn id="10" xr3:uid="{00000000-0010-0000-4900-00000A000000}" name="Q3 Y7" dataDxfId="139"/>
    <tableColumn id="11" xr3:uid="{00000000-0010-0000-4900-00000B000000}" name="Q4 Y7" dataDxfId="138"/>
    <tableColumn id="12" xr3:uid="{00000000-0010-0000-4900-00000C000000}" name="Annual Target Y7" dataDxfId="137"/>
    <tableColumn id="13" xr3:uid="{00000000-0010-0000-4900-00000D000000}" name="Total to date Y7" dataDxfId="136">
      <calculatedColumnFormula>SUM([2]!Table1777[[#This Row],[Q1 Y7]:[Q4 Y7]])</calculatedColumnFormula>
    </tableColumn>
    <tableColumn id="14" xr3:uid="{00000000-0010-0000-4900-00000E000000}" name="Q1 Y8" dataDxfId="135"/>
    <tableColumn id="15" xr3:uid="{00000000-0010-0000-4900-00000F000000}" name="Q2 Y8" dataDxfId="134"/>
    <tableColumn id="16" xr3:uid="{00000000-0010-0000-4900-000010000000}" name="Q3 Y8" dataDxfId="133"/>
    <tableColumn id="17" xr3:uid="{00000000-0010-0000-4900-000011000000}" name="Q4 Y8" dataDxfId="132"/>
    <tableColumn id="18" xr3:uid="{00000000-0010-0000-4900-000012000000}" name="Annual Target Y8" dataDxfId="131"/>
    <tableColumn id="19" xr3:uid="{00000000-0010-0000-4900-000013000000}" name="Total to date Y8" dataDxfId="130"/>
    <tableColumn id="20" xr3:uid="{00000000-0010-0000-4900-000014000000}" name="Q1 Y9" dataDxfId="129"/>
    <tableColumn id="21" xr3:uid="{00000000-0010-0000-4900-000015000000}" name="Q2 Y9" dataDxfId="128"/>
    <tableColumn id="22" xr3:uid="{00000000-0010-0000-4900-000016000000}" name="Q3 Y9" dataDxfId="127"/>
    <tableColumn id="23" xr3:uid="{00000000-0010-0000-4900-000017000000}" name="Q4 Y9" dataDxfId="126"/>
    <tableColumn id="24" xr3:uid="{00000000-0010-0000-4900-000018000000}" name="Annual Target Y9" dataDxfId="125"/>
    <tableColumn id="25" xr3:uid="{00000000-0010-0000-4900-000019000000}" name="Total to date Y9" dataDxfId="124"/>
    <tableColumn id="26" xr3:uid="{00000000-0010-0000-4900-00001A000000}" name="Q1 Y10" dataDxfId="123"/>
    <tableColumn id="27" xr3:uid="{00000000-0010-0000-4900-00001B000000}" name="Q2 Y10" dataDxfId="122"/>
    <tableColumn id="28" xr3:uid="{00000000-0010-0000-4900-00001C000000}" name="Q3 Y10" dataDxfId="121"/>
    <tableColumn id="29" xr3:uid="{00000000-0010-0000-4900-00001D000000}" name="Q4 Y10" dataDxfId="120"/>
    <tableColumn id="30" xr3:uid="{00000000-0010-0000-4900-00001E000000}" name="Annual Target Y10" dataDxfId="119"/>
    <tableColumn id="31" xr3:uid="{00000000-0010-0000-4900-00001F000000}" name="Total to date Y10" dataDxfId="118"/>
    <tableColumn id="32" xr3:uid="{00000000-0010-0000-4900-000020000000}" name="Column1" dataDxfId="117"/>
    <tableColumn id="33" xr3:uid="{00000000-0010-0000-4900-000021000000}" name="Notes" dataDxfId="116"/>
  </tableColumns>
  <tableStyleInfo name="TableStyleMedium15"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4A000000}" name="Table1878" displayName="Table1878" ref="A23:AE34" totalsRowShown="0" headerRowDxfId="115" dataDxfId="114">
  <autoFilter ref="A23:AE34" xr:uid="{00000000-0009-0000-0100-000051000000}"/>
  <tableColumns count="31">
    <tableColumn id="1" xr3:uid="{00000000-0010-0000-4A00-000001000000}" name="Imaging" dataDxfId="113"/>
    <tableColumn id="4" xr3:uid="{00000000-0010-0000-4A00-000004000000}" name="Q1 Y6" dataDxfId="112"/>
    <tableColumn id="5" xr3:uid="{00000000-0010-0000-4A00-000005000000}" name="Q2 Y6" dataDxfId="111"/>
    <tableColumn id="6" xr3:uid="{00000000-0010-0000-4A00-000006000000}" name="Q3 Y6" dataDxfId="110"/>
    <tableColumn id="3" xr3:uid="{00000000-0010-0000-4A00-000003000000}" name="Q4 Y6" dataDxfId="109"/>
    <tableColumn id="7" xr3:uid="{00000000-0010-0000-4A00-000007000000}" name="Annual Target Y6" dataDxfId="108"/>
    <tableColumn id="2" xr3:uid="{00000000-0010-0000-4A00-000002000000}" name="Total to date Y6" dataDxfId="107">
      <calculatedColumnFormula>SUM(Table1878[[#This Row],[Q1 Y6]:[Q4 Y6]])</calculatedColumnFormula>
    </tableColumn>
    <tableColumn id="8" xr3:uid="{00000000-0010-0000-4A00-000008000000}" name="Q1 Y7" dataDxfId="106"/>
    <tableColumn id="9" xr3:uid="{00000000-0010-0000-4A00-000009000000}" name="Q2 Y7" dataDxfId="105"/>
    <tableColumn id="10" xr3:uid="{00000000-0010-0000-4A00-00000A000000}" name="Q3 Y7" dataDxfId="104"/>
    <tableColumn id="11" xr3:uid="{00000000-0010-0000-4A00-00000B000000}" name="Q4 Y7" dataDxfId="103"/>
    <tableColumn id="12" xr3:uid="{00000000-0010-0000-4A00-00000C000000}" name="Annual Target Y7" dataDxfId="102"/>
    <tableColumn id="13" xr3:uid="{00000000-0010-0000-4A00-00000D000000}" name="Total to date Y7" dataDxfId="101">
      <calculatedColumnFormula>SUM([2]!Table1878[[#This Row],[Q1 Y7]:[Q4 Y7]])</calculatedColumnFormula>
    </tableColumn>
    <tableColumn id="14" xr3:uid="{00000000-0010-0000-4A00-00000E000000}" name="Q1 Y8" dataDxfId="100"/>
    <tableColumn id="15" xr3:uid="{00000000-0010-0000-4A00-00000F000000}" name="Q2 Y8" dataDxfId="99"/>
    <tableColumn id="16" xr3:uid="{00000000-0010-0000-4A00-000010000000}" name="Q3 Y8" dataDxfId="98"/>
    <tableColumn id="17" xr3:uid="{00000000-0010-0000-4A00-000011000000}" name="Q4 Y8" dataDxfId="97"/>
    <tableColumn id="18" xr3:uid="{00000000-0010-0000-4A00-000012000000}" name="Annual Target Y8" dataDxfId="96"/>
    <tableColumn id="19" xr3:uid="{00000000-0010-0000-4A00-000013000000}" name="Total to date Y8" dataDxfId="95"/>
    <tableColumn id="20" xr3:uid="{00000000-0010-0000-4A00-000014000000}" name="Q1 Y9" dataDxfId="94"/>
    <tableColumn id="21" xr3:uid="{00000000-0010-0000-4A00-000015000000}" name="Q2 Y9" dataDxfId="93"/>
    <tableColumn id="22" xr3:uid="{00000000-0010-0000-4A00-000016000000}" name="Q3 Y9" dataDxfId="92"/>
    <tableColumn id="23" xr3:uid="{00000000-0010-0000-4A00-000017000000}" name="Q4 Y9" dataDxfId="91"/>
    <tableColumn id="24" xr3:uid="{00000000-0010-0000-4A00-000018000000}" name="Annual Target Y9" dataDxfId="90"/>
    <tableColumn id="25" xr3:uid="{00000000-0010-0000-4A00-000019000000}" name="Total to date Y9" dataDxfId="89"/>
    <tableColumn id="26" xr3:uid="{00000000-0010-0000-4A00-00001A000000}" name="Q1 Y10" dataDxfId="88"/>
    <tableColumn id="27" xr3:uid="{00000000-0010-0000-4A00-00001B000000}" name="Q2 Y10" dataDxfId="87"/>
    <tableColumn id="28" xr3:uid="{00000000-0010-0000-4A00-00001C000000}" name="Q3 Y10" dataDxfId="86"/>
    <tableColumn id="29" xr3:uid="{00000000-0010-0000-4A00-00001D000000}" name="Q4 Y10" dataDxfId="85"/>
    <tableColumn id="30" xr3:uid="{00000000-0010-0000-4A00-00001E000000}" name="Annual Target Y10" dataDxfId="84"/>
    <tableColumn id="31" xr3:uid="{00000000-0010-0000-4A00-00001F000000}" name="Total to date Y10" dataDxfId="83"/>
  </tableColumns>
  <tableStyleInfo name="TableStyleMedium15"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00000000-000C-0000-FFFF-FFFF4B000000}" name="Table383" displayName="Table383" ref="A36:AE40" totalsRowShown="0" headerRowDxfId="82" dataDxfId="81" tableBorderDxfId="80">
  <autoFilter ref="A36:AE40" xr:uid="{00000000-0009-0000-0100-000052000000}"/>
  <tableColumns count="31">
    <tableColumn id="1" xr3:uid="{00000000-0010-0000-4B00-000001000000}" name="Policy or Practice Changes" dataDxfId="79"/>
    <tableColumn id="2" xr3:uid="{00000000-0010-0000-4B00-000002000000}" name="Column2" dataDxfId="78"/>
    <tableColumn id="3" xr3:uid="{00000000-0010-0000-4B00-000003000000}" name="Column3" dataDxfId="77"/>
    <tableColumn id="4" xr3:uid="{00000000-0010-0000-4B00-000004000000}" name="Column4" dataDxfId="76"/>
    <tableColumn id="5" xr3:uid="{00000000-0010-0000-4B00-000005000000}" name="Column5" dataDxfId="75"/>
    <tableColumn id="6" xr3:uid="{00000000-0010-0000-4B00-000006000000}" name="Column6" dataDxfId="74"/>
    <tableColumn id="7" xr3:uid="{00000000-0010-0000-4B00-000007000000}" name="Column7" dataDxfId="73"/>
    <tableColumn id="8" xr3:uid="{00000000-0010-0000-4B00-000008000000}" name="Column8" dataDxfId="72"/>
    <tableColumn id="9" xr3:uid="{00000000-0010-0000-4B00-000009000000}" name="Column9" dataDxfId="71"/>
    <tableColumn id="10" xr3:uid="{00000000-0010-0000-4B00-00000A000000}" name="Column10" dataDxfId="70"/>
    <tableColumn id="11" xr3:uid="{00000000-0010-0000-4B00-00000B000000}" name="Column11" dataDxfId="69"/>
    <tableColumn id="12" xr3:uid="{00000000-0010-0000-4B00-00000C000000}" name="Column12" dataDxfId="68"/>
    <tableColumn id="13" xr3:uid="{00000000-0010-0000-4B00-00000D000000}" name="Column13" dataDxfId="67"/>
    <tableColumn id="14" xr3:uid="{00000000-0010-0000-4B00-00000E000000}" name="Q1 Y8" dataDxfId="66"/>
    <tableColumn id="15" xr3:uid="{00000000-0010-0000-4B00-00000F000000}" name="Q2 Y8" dataDxfId="65"/>
    <tableColumn id="16" xr3:uid="{00000000-0010-0000-4B00-000010000000}" name="Q3 Y8" dataDxfId="64"/>
    <tableColumn id="17" xr3:uid="{00000000-0010-0000-4B00-000011000000}" name="Q4 Y8" dataDxfId="63"/>
    <tableColumn id="18" xr3:uid="{00000000-0010-0000-4B00-000012000000}" name="Annual Target Y8" dataDxfId="62"/>
    <tableColumn id="19" xr3:uid="{00000000-0010-0000-4B00-000013000000}" name="Total to date Y8" dataDxfId="61"/>
    <tableColumn id="20" xr3:uid="{00000000-0010-0000-4B00-000014000000}" name="Q1 Y9" dataDxfId="60"/>
    <tableColumn id="21" xr3:uid="{00000000-0010-0000-4B00-000015000000}" name="Q2 Y9" dataDxfId="59"/>
    <tableColumn id="22" xr3:uid="{00000000-0010-0000-4B00-000016000000}" name="Q3 Y9" dataDxfId="58"/>
    <tableColumn id="23" xr3:uid="{00000000-0010-0000-4B00-000017000000}" name="Q4 Y9" dataDxfId="57"/>
    <tableColumn id="24" xr3:uid="{00000000-0010-0000-4B00-000018000000}" name="Annual Target Y9" dataDxfId="56"/>
    <tableColumn id="25" xr3:uid="{00000000-0010-0000-4B00-000019000000}" name="Total to date Y9" dataDxfId="55"/>
    <tableColumn id="26" xr3:uid="{00000000-0010-0000-4B00-00001A000000}" name="Q1 Y10" dataDxfId="54"/>
    <tableColumn id="27" xr3:uid="{00000000-0010-0000-4B00-00001B000000}" name="Q2 Y10" dataDxfId="53"/>
    <tableColumn id="28" xr3:uid="{00000000-0010-0000-4B00-00001C000000}" name="Q3 Y10" dataDxfId="52"/>
    <tableColumn id="29" xr3:uid="{00000000-0010-0000-4B00-00001D000000}" name="Q4 Y10" dataDxfId="51"/>
    <tableColumn id="30" xr3:uid="{00000000-0010-0000-4B00-00001E000000}" name="Annual Target Y10" dataDxfId="50"/>
    <tableColumn id="31" xr3:uid="{00000000-0010-0000-4B00-00001F000000}" name="Total to date Y10" dataDxfId="49"/>
  </tableColumns>
  <tableStyleInfo name="TableStyleMedium1"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4C000000}" name="Table784" displayName="Table784" ref="AH13:AH21" totalsRowShown="0" headerRowDxfId="48" dataDxfId="47" tableBorderDxfId="46">
  <autoFilter ref="AH13:AH21" xr:uid="{00000000-0009-0000-0100-000053000000}"/>
  <tableColumns count="1">
    <tableColumn id="1" xr3:uid="{00000000-0010-0000-4C00-000001000000}" name="Notes Q4 Y9" dataDxfId="45"/>
  </tableColumns>
  <tableStyleInfo name="TableStyleLight15"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4D000000}" name="Table885" displayName="Table885" ref="AH36:AH40" totalsRowShown="0" headerRowDxfId="44" dataDxfId="42" headerRowBorderDxfId="43">
  <autoFilter ref="AH36:AH40" xr:uid="{00000000-0009-0000-0100-000054000000}"/>
  <tableColumns count="1">
    <tableColumn id="1" xr3:uid="{00000000-0010-0000-4D00-000001000000}" name="Notes Q4 Y9" dataDxfId="41"/>
  </tableColumns>
  <tableStyleInfo name="TableStyleLight15"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00000000-000C-0000-FFFF-FFFF4E000000}" name="Table486" displayName="Table486" ref="A2:B23" totalsRowShown="0" headerRowDxfId="40" dataDxfId="38" headerRowBorderDxfId="39" tableBorderDxfId="37">
  <autoFilter ref="A2:B23" xr:uid="{00000000-0009-0000-0100-000055000000}"/>
  <tableColumns count="2">
    <tableColumn id="1" xr3:uid="{00000000-0010-0000-4E00-000001000000}" name="List of Policy or Practice Changes" dataDxfId="36"/>
    <tableColumn id="2" xr3:uid="{00000000-0010-0000-4E00-000002000000}" name="Description of Internal or External Policy or Practice Change" dataDxfId="35"/>
  </tableColumns>
  <tableStyleInfo name="TableStyleMedium1"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00000000-000C-0000-FFFF-FFFF4F000000}" name="Table287" displayName="Table287" ref="A3:I11" totalsRowShown="0" headerRowDxfId="34">
  <autoFilter ref="A3:I11" xr:uid="{00000000-0009-0000-0100-000056000000}"/>
  <tableColumns count="9">
    <tableColumn id="1" xr3:uid="{00000000-0010-0000-4F00-000001000000}" name="Author(s) Indicate Presenter with *"/>
    <tableColumn id="2" xr3:uid="{00000000-0010-0000-4F00-000002000000}" name="Conference"/>
    <tableColumn id="3" xr3:uid="{00000000-0010-0000-4F00-000003000000}" name="Date"/>
    <tableColumn id="4" xr3:uid="{00000000-0010-0000-4F00-000004000000}" name="Location"/>
    <tableColumn id="5" xr3:uid="{00000000-0010-0000-4F00-000005000000}" name="Title"/>
    <tableColumn id="6" xr3:uid="{00000000-0010-0000-4F00-000006000000}" name="If oral Presentation- was it selected from abstract submission or special invitation"/>
    <tableColumn id="7" xr3:uid="{00000000-0010-0000-4F00-000007000000}" name="WVCTSI Cores "/>
    <tableColumn id="8" xr3:uid="{00000000-0010-0000-4F00-000008000000}" name="WVCTSI Partners"/>
    <tableColumn id="9" xr3:uid="{00000000-0010-0000-4F00-000009000000}" name="Scientific Highlight or Advance (Describe the scientific highlight and how WVCTSI supported this scientific advance)"/>
  </tableColumns>
  <tableStyleInfo name="TableStyleMedium1"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00000000-000C-0000-FFFF-FFFF50000000}" name="Table54104" displayName="Table54104" ref="A14:L20" totalsRowShown="0" headerRowDxfId="33">
  <autoFilter ref="A14:L20" xr:uid="{00000000-0009-0000-0100-000057000000}"/>
  <tableColumns count="12">
    <tableColumn id="1" xr3:uid="{00000000-0010-0000-5000-000001000000}" name="Member Name"/>
    <tableColumn id="2" xr3:uid="{00000000-0010-0000-5000-000002000000}" name="PI of Grant"/>
    <tableColumn id="3" xr3:uid="{00000000-0010-0000-5000-000003000000}" name="Role of Member (ESI/Clinician)"/>
    <tableColumn id="4" xr3:uid="{00000000-0010-0000-5000-000004000000}" name="Funding Agency"/>
    <tableColumn id="5" xr3:uid="{00000000-0010-0000-5000-000005000000}" name="Type of Application (R01, K99, etc)"/>
    <tableColumn id="6" xr3:uid="{00000000-0010-0000-5000-000006000000}" name="Project Title"/>
    <tableColumn id="7" xr3:uid="{00000000-0010-0000-5000-000007000000}" name="Amount "/>
    <tableColumn id="8" xr3:uid="{00000000-0010-0000-5000-000008000000}" name="Project Start Date"/>
    <tableColumn id="9" xr3:uid="{00000000-0010-0000-5000-000009000000}" name="Project End Date"/>
    <tableColumn id="10" xr3:uid="{00000000-0010-0000-5000-00000A000000}" name="WVCTSI Utilized to generate proposal (Yes/No)"/>
    <tableColumn id="11" xr3:uid="{00000000-0010-0000-5000-00000B000000}" name="Core/Partner"/>
    <tableColumn id="12" xr3:uid="{00000000-0010-0000-5000-00000C000000}" name="Subcategory (Federal, State, Industry, Other)" dataDxfId="32"/>
  </tableColumns>
  <tableStyleInfo name="TableStyleMedium1"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00000000-000C-0000-FFFF-FFFF51000000}" name="Table65" displayName="Table65" ref="A23:L28" totalsRowShown="0" headerRowDxfId="31" dataDxfId="30">
  <autoFilter ref="A23:L28" xr:uid="{00000000-0009-0000-0100-000058000000}"/>
  <tableColumns count="12">
    <tableColumn id="1" xr3:uid="{00000000-0010-0000-5100-000001000000}" name="Member Name" dataDxfId="29"/>
    <tableColumn id="2" xr3:uid="{00000000-0010-0000-5100-000002000000}" name="PI of Grant" dataDxfId="28"/>
    <tableColumn id="3" xr3:uid="{00000000-0010-0000-5100-000003000000}" name="Role of Member (ESI/Clinician)" dataDxfId="27"/>
    <tableColumn id="4" xr3:uid="{00000000-0010-0000-5100-000004000000}" name="Funding Agency" dataDxfId="26"/>
    <tableColumn id="5" xr3:uid="{00000000-0010-0000-5100-000005000000}" name="Type of Application (R01, K99, etc)" dataDxfId="25"/>
    <tableColumn id="6" xr3:uid="{00000000-0010-0000-5100-000006000000}" name="Project Title" dataDxfId="24"/>
    <tableColumn id="7" xr3:uid="{00000000-0010-0000-5100-000007000000}" name="Amount Requested" dataDxfId="23"/>
    <tableColumn id="8" xr3:uid="{00000000-0010-0000-5100-000008000000}" name="Date Submited" dataDxfId="22"/>
    <tableColumn id="9" xr3:uid="{00000000-0010-0000-5100-000009000000}" name="Targeted Start Date" dataDxfId="21"/>
    <tableColumn id="10" xr3:uid="{00000000-0010-0000-5100-00000A000000}" name="WVCTSI Utilized to generate proposal (Yes/No)" dataDxfId="20"/>
    <tableColumn id="11" xr3:uid="{00000000-0010-0000-5100-00000B000000}" name="Core/Partner" dataDxfId="19"/>
    <tableColumn id="12" xr3:uid="{00000000-0010-0000-5100-00000C000000}" name="Subcategory (Federal, State, Industry, Other)" dataDxfId="18"/>
  </tableColumns>
  <tableStyleInfo name="TableStyleMedium1"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00000000-000C-0000-FFFF-FFFF52000000}" name="Table12" displayName="Table12" ref="A31:F36" totalsRowShown="0" headerRowDxfId="17">
  <autoFilter ref="A31:F36" xr:uid="{00000000-0009-0000-0100-000059000000}"/>
  <tableColumns count="6">
    <tableColumn id="1" xr3:uid="{00000000-0010-0000-5200-000001000000}" name="Member Name"/>
    <tableColumn id="2" xr3:uid="{00000000-0010-0000-5200-000002000000}" name="Patent Filed"/>
    <tableColumn id="3" xr3:uid="{00000000-0010-0000-5200-000003000000}" name="Provisional Patent Approved"/>
    <tableColumn id="4" xr3:uid="{00000000-0010-0000-5200-000004000000}" name="Full Patent Approved"/>
    <tableColumn id="5" xr3:uid="{00000000-0010-0000-5200-000005000000}" name="Disclosures"/>
    <tableColumn id="6" xr3:uid="{00000000-0010-0000-5200-000006000000}" name=" Invention or Technology  Description"/>
  </tableColumns>
  <tableStyleInfo name="TableStyleMedium15"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00000000-000C-0000-FFFF-FFFF53000000}" name="Table8107" displayName="Table8107" ref="A47:B51" totalsRowShown="0" headerRowDxfId="16">
  <autoFilter ref="A47:B51" xr:uid="{00000000-0009-0000-0100-00005A000000}"/>
  <tableColumns count="2">
    <tableColumn id="1" xr3:uid="{00000000-0010-0000-5300-000001000000}" name="Awardee/Honoree Name"/>
    <tableColumn id="2" xr3:uid="{00000000-0010-0000-5300-000002000000}" name="Brief Description "/>
  </tableColumns>
  <tableStyleInfo name="TableStyleMedium1"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00000000-000C-0000-FFFF-FFFF54000000}" name="Table992" displayName="Table992" ref="A54:D57" totalsRowShown="0" headerRowDxfId="15">
  <autoFilter ref="A54:D57" xr:uid="{00000000-0009-0000-0100-00005B000000}"/>
  <tableColumns count="4">
    <tableColumn id="1" xr3:uid="{00000000-0010-0000-5400-000001000000}" name="Member Name" dataDxfId="14"/>
    <tableColumn id="2" xr3:uid="{00000000-0010-0000-5400-000002000000}" name="Organization or Society"/>
    <tableColumn id="3" xr3:uid="{00000000-0010-0000-5400-000003000000}" name="Date"/>
    <tableColumn id="4" xr3:uid="{00000000-0010-0000-5400-000004000000}" name="Brief Description "/>
  </tableColumns>
  <tableStyleInfo name="TableStyleMedium1"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00000000-000C-0000-FFFF-FFFF55000000}" name="Table11109" displayName="Table11109" ref="A39:D44" totalsRowShown="0" headerRowDxfId="13">
  <autoFilter ref="A39:D44" xr:uid="{00000000-0009-0000-0100-00005C000000}"/>
  <tableColumns count="4">
    <tableColumn id="1" xr3:uid="{00000000-0010-0000-5500-000001000000}" name="Study Section Member Name"/>
    <tableColumn id="2" xr3:uid="{00000000-0010-0000-5500-000002000000}" name="Study Section Title"/>
    <tableColumn id="3" xr3:uid="{00000000-0010-0000-5500-000003000000}" name="Date"/>
    <tableColumn id="4" xr3:uid="{00000000-0010-0000-5500-000004000000}" name="Location"/>
  </tableColumns>
  <tableStyleInfo name="TableStyleMedium1"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000000-000C-0000-FFFF-FFFF56000000}" name="Table13" displayName="Table13" ref="A61:E66" totalsRowShown="0" headerRowDxfId="12">
  <autoFilter ref="A61:E66" xr:uid="{00000000-0009-0000-0100-00005D000000}"/>
  <tableColumns count="5">
    <tableColumn id="1" xr3:uid="{00000000-0010-0000-5600-000001000000}" name="Event Title" dataDxfId="11"/>
    <tableColumn id="2" xr3:uid="{00000000-0010-0000-5600-000002000000}" name="Presenter " dataDxfId="10"/>
    <tableColumn id="3" xr3:uid="{00000000-0010-0000-5600-000003000000}" name="Date"/>
    <tableColumn id="4" xr3:uid="{00000000-0010-0000-5600-000004000000}" name="Number of Participants"/>
    <tableColumn id="5" xr3:uid="{00000000-0010-0000-5600-000005000000}" name="Cores/Partners Tied to Event "/>
  </tableColumns>
  <tableStyleInfo name="TableStyleMedium1"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00000000-000C-0000-FFFF-FFFF57000000}" name="Table14111" displayName="Table14111" ref="A69:C74" totalsRowShown="0" headerRowDxfId="9" dataDxfId="8">
  <autoFilter ref="A69:C74" xr:uid="{00000000-0009-0000-0100-00005E000000}"/>
  <tableColumns count="3">
    <tableColumn id="1" xr3:uid="{00000000-0010-0000-5700-000001000000}" name="Type of Activity (Brief Description)" dataDxfId="7"/>
    <tableColumn id="2" xr3:uid="{00000000-0010-0000-5700-000002000000}" name="Member Name" dataDxfId="6"/>
    <tableColumn id="3" xr3:uid="{00000000-0010-0000-5700-000003000000}" name="Date" dataDxfId="5"/>
  </tableColumns>
  <tableStyleInfo name="TableStyleMedium15"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00000000-000C-0000-FFFF-FFFF58000000}" name="Table696" displayName="Table696" ref="A1:C10" totalsRowShown="0" headerRowDxfId="4" dataDxfId="3">
  <autoFilter ref="A1:C10" xr:uid="{00000000-0009-0000-0100-00005F000000}"/>
  <tableColumns count="3">
    <tableColumn id="1" xr3:uid="{00000000-0010-0000-5800-000001000000}" name="#" dataDxfId="2"/>
    <tableColumn id="2" xr3:uid="{00000000-0010-0000-5800-000002000000}" name="Question" dataDxfId="1"/>
    <tableColumn id="3" xr3:uid="{00000000-0010-0000-5800-000003000000}" name="Core Respons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3" Type="http://schemas.openxmlformats.org/officeDocument/2006/relationships/table" Target="../tables/table7.xml"/><Relationship Id="rId7" Type="http://schemas.openxmlformats.org/officeDocument/2006/relationships/table" Target="../tables/table11.xml"/><Relationship Id="rId12" Type="http://schemas.openxmlformats.org/officeDocument/2006/relationships/table" Target="../tables/table16.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table" Target="../tables/table30.xml"/><Relationship Id="rId5" Type="http://schemas.openxmlformats.org/officeDocument/2006/relationships/table" Target="../tables/table34.xml"/><Relationship Id="rId4" Type="http://schemas.openxmlformats.org/officeDocument/2006/relationships/table" Target="../tables/table3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4.bin"/><Relationship Id="rId5" Type="http://schemas.openxmlformats.org/officeDocument/2006/relationships/table" Target="../tables/table38.xml"/><Relationship Id="rId4" Type="http://schemas.openxmlformats.org/officeDocument/2006/relationships/table" Target="../tables/table3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table" Target="../tables/table39.xml"/><Relationship Id="rId6" Type="http://schemas.openxmlformats.org/officeDocument/2006/relationships/table" Target="../tables/table44.xml"/><Relationship Id="rId5" Type="http://schemas.openxmlformats.org/officeDocument/2006/relationships/table" Target="../tables/table43.xml"/><Relationship Id="rId4" Type="http://schemas.openxmlformats.org/officeDocument/2006/relationships/table" Target="../tables/table42.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51.xml"/><Relationship Id="rId3" Type="http://schemas.openxmlformats.org/officeDocument/2006/relationships/table" Target="../tables/table46.xml"/><Relationship Id="rId7" Type="http://schemas.openxmlformats.org/officeDocument/2006/relationships/table" Target="../tables/table50.xml"/><Relationship Id="rId2" Type="http://schemas.openxmlformats.org/officeDocument/2006/relationships/table" Target="../tables/table45.xml"/><Relationship Id="rId1" Type="http://schemas.openxmlformats.org/officeDocument/2006/relationships/printerSettings" Target="../printerSettings/printerSettings5.bin"/><Relationship Id="rId6" Type="http://schemas.openxmlformats.org/officeDocument/2006/relationships/table" Target="../tables/table49.xml"/><Relationship Id="rId5" Type="http://schemas.openxmlformats.org/officeDocument/2006/relationships/table" Target="../tables/table48.xml"/><Relationship Id="rId10" Type="http://schemas.openxmlformats.org/officeDocument/2006/relationships/table" Target="../tables/table53.xml"/><Relationship Id="rId4" Type="http://schemas.openxmlformats.org/officeDocument/2006/relationships/table" Target="../tables/table47.xml"/><Relationship Id="rId9" Type="http://schemas.openxmlformats.org/officeDocument/2006/relationships/table" Target="../tables/table52.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61.xml"/><Relationship Id="rId13" Type="http://schemas.openxmlformats.org/officeDocument/2006/relationships/table" Target="../tables/table66.xml"/><Relationship Id="rId18" Type="http://schemas.openxmlformats.org/officeDocument/2006/relationships/table" Target="../tables/table71.xml"/><Relationship Id="rId3" Type="http://schemas.openxmlformats.org/officeDocument/2006/relationships/table" Target="../tables/table56.xml"/><Relationship Id="rId7" Type="http://schemas.openxmlformats.org/officeDocument/2006/relationships/table" Target="../tables/table60.xml"/><Relationship Id="rId12" Type="http://schemas.openxmlformats.org/officeDocument/2006/relationships/table" Target="../tables/table65.xml"/><Relationship Id="rId17" Type="http://schemas.openxmlformats.org/officeDocument/2006/relationships/table" Target="../tables/table70.xml"/><Relationship Id="rId2" Type="http://schemas.openxmlformats.org/officeDocument/2006/relationships/table" Target="../tables/table55.xml"/><Relationship Id="rId16" Type="http://schemas.openxmlformats.org/officeDocument/2006/relationships/table" Target="../tables/table69.xml"/><Relationship Id="rId1" Type="http://schemas.openxmlformats.org/officeDocument/2006/relationships/table" Target="../tables/table54.xml"/><Relationship Id="rId6" Type="http://schemas.openxmlformats.org/officeDocument/2006/relationships/table" Target="../tables/table59.xml"/><Relationship Id="rId11" Type="http://schemas.openxmlformats.org/officeDocument/2006/relationships/table" Target="../tables/table64.xml"/><Relationship Id="rId5" Type="http://schemas.openxmlformats.org/officeDocument/2006/relationships/table" Target="../tables/table58.xml"/><Relationship Id="rId15" Type="http://schemas.openxmlformats.org/officeDocument/2006/relationships/table" Target="../tables/table68.xml"/><Relationship Id="rId10" Type="http://schemas.openxmlformats.org/officeDocument/2006/relationships/table" Target="../tables/table63.xml"/><Relationship Id="rId19" Type="http://schemas.openxmlformats.org/officeDocument/2006/relationships/table" Target="../tables/table72.xml"/><Relationship Id="rId4" Type="http://schemas.openxmlformats.org/officeDocument/2006/relationships/table" Target="../tables/table57.xml"/><Relationship Id="rId9" Type="http://schemas.openxmlformats.org/officeDocument/2006/relationships/table" Target="../tables/table62.xml"/><Relationship Id="rId14" Type="http://schemas.openxmlformats.org/officeDocument/2006/relationships/table" Target="../tables/table67.xml"/></Relationships>
</file>

<file path=xl/worksheets/_rels/sheet1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74.xml"/><Relationship Id="rId7" Type="http://schemas.openxmlformats.org/officeDocument/2006/relationships/table" Target="../tables/table78.xml"/><Relationship Id="rId2" Type="http://schemas.openxmlformats.org/officeDocument/2006/relationships/table" Target="../tables/table73.xml"/><Relationship Id="rId1" Type="http://schemas.openxmlformats.org/officeDocument/2006/relationships/vmlDrawing" Target="../drawings/vmlDrawing2.vml"/><Relationship Id="rId6" Type="http://schemas.openxmlformats.org/officeDocument/2006/relationships/table" Target="../tables/table77.xml"/><Relationship Id="rId5" Type="http://schemas.openxmlformats.org/officeDocument/2006/relationships/table" Target="../tables/table76.xml"/><Relationship Id="rId4" Type="http://schemas.openxmlformats.org/officeDocument/2006/relationships/table" Target="../tables/table7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9.xml.rels><?xml version="1.0" encoding="UTF-8" standalone="yes"?>
<Relationships xmlns="http://schemas.openxmlformats.org/package/2006/relationships"><Relationship Id="rId8" Type="http://schemas.openxmlformats.org/officeDocument/2006/relationships/table" Target="../tables/table87.xml"/><Relationship Id="rId3" Type="http://schemas.openxmlformats.org/officeDocument/2006/relationships/table" Target="../tables/table82.xml"/><Relationship Id="rId7" Type="http://schemas.openxmlformats.org/officeDocument/2006/relationships/table" Target="../tables/table86.xml"/><Relationship Id="rId2" Type="http://schemas.openxmlformats.org/officeDocument/2006/relationships/table" Target="../tables/table81.xml"/><Relationship Id="rId1" Type="http://schemas.openxmlformats.org/officeDocument/2006/relationships/table" Target="../tables/table80.xml"/><Relationship Id="rId6" Type="http://schemas.openxmlformats.org/officeDocument/2006/relationships/table" Target="../tables/table85.xml"/><Relationship Id="rId5" Type="http://schemas.openxmlformats.org/officeDocument/2006/relationships/table" Target="../tables/table84.xml"/><Relationship Id="rId4" Type="http://schemas.openxmlformats.org/officeDocument/2006/relationships/table" Target="../tables/table83.xml"/><Relationship Id="rId9" Type="http://schemas.openxmlformats.org/officeDocument/2006/relationships/table" Target="../tables/table88.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8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7"/>
  <sheetViews>
    <sheetView tabSelected="1" workbookViewId="0">
      <selection activeCell="V8" sqref="V8"/>
    </sheetView>
  </sheetViews>
  <sheetFormatPr baseColWidth="10" defaultColWidth="8.83203125" defaultRowHeight="15" x14ac:dyDescent="0.2"/>
  <cols>
    <col min="1" max="1" width="104.5" style="3" customWidth="1"/>
    <col min="2" max="3" width="7.5" style="1" hidden="1" customWidth="1"/>
    <col min="4" max="5" width="7.5" style="3" hidden="1" customWidth="1"/>
    <col min="6" max="6" width="18.1640625" style="3" hidden="1" customWidth="1"/>
    <col min="7" max="7" width="14.5" style="1" hidden="1" customWidth="1"/>
    <col min="8" max="8" width="13.5" style="1" hidden="1" customWidth="1"/>
    <col min="9" max="9" width="11.83203125" style="1" hidden="1" customWidth="1"/>
    <col min="10" max="12" width="10.83203125" style="1" hidden="1" customWidth="1"/>
    <col min="13" max="13" width="9.6640625" style="1" hidden="1" customWidth="1"/>
    <col min="14" max="14" width="23.1640625" style="1" hidden="1" customWidth="1"/>
    <col min="15" max="15" width="14.6640625" style="1" hidden="1" customWidth="1"/>
    <col min="16" max="16" width="8" style="1" hidden="1" customWidth="1"/>
    <col min="17" max="17" width="17.5" style="1" hidden="1" customWidth="1"/>
    <col min="18" max="18" width="15.6640625" style="1" hidden="1" customWidth="1"/>
    <col min="19" max="20" width="14.6640625" style="1" hidden="1" customWidth="1"/>
    <col min="21" max="21" width="15.6640625" style="37" hidden="1" customWidth="1"/>
    <col min="22" max="22" width="21.6640625" style="1" bestFit="1" customWidth="1"/>
    <col min="23" max="23" width="15" style="1" bestFit="1" customWidth="1"/>
    <col min="24" max="24" width="16.5" style="1" bestFit="1" customWidth="1"/>
    <col min="25" max="27" width="9" style="1" hidden="1" customWidth="1"/>
    <col min="28" max="28" width="10" style="1" hidden="1" customWidth="1"/>
    <col min="29" max="29" width="12" style="1" hidden="1" customWidth="1"/>
    <col min="30" max="30" width="10" style="1" hidden="1" customWidth="1"/>
    <col min="31" max="16384" width="8.83203125" style="1"/>
  </cols>
  <sheetData>
    <row r="1" spans="1:30" ht="45" customHeight="1" x14ac:dyDescent="0.2">
      <c r="A1" s="745" t="s">
        <v>0</v>
      </c>
      <c r="B1" s="745"/>
      <c r="C1" s="745"/>
      <c r="D1" s="745"/>
      <c r="E1" s="745"/>
      <c r="F1" s="745"/>
    </row>
    <row r="2" spans="1:30" ht="32" x14ac:dyDescent="0.2">
      <c r="A2" s="3" t="s">
        <v>1</v>
      </c>
      <c r="B2" s="1" t="s">
        <v>2</v>
      </c>
      <c r="C2" s="1" t="s">
        <v>3</v>
      </c>
      <c r="D2" s="1" t="s">
        <v>4</v>
      </c>
      <c r="E2" s="1" t="s">
        <v>5</v>
      </c>
      <c r="F2" s="1" t="s">
        <v>6</v>
      </c>
      <c r="G2" s="3" t="s">
        <v>7</v>
      </c>
      <c r="H2" s="3" t="s">
        <v>8</v>
      </c>
      <c r="I2" s="3" t="s">
        <v>9</v>
      </c>
      <c r="J2" s="3" t="s">
        <v>10</v>
      </c>
      <c r="K2" s="3" t="s">
        <v>11</v>
      </c>
      <c r="L2" s="3" t="s">
        <v>12</v>
      </c>
      <c r="M2" s="1" t="s">
        <v>13</v>
      </c>
      <c r="N2" s="1" t="s">
        <v>14</v>
      </c>
      <c r="O2" s="1" t="s">
        <v>15</v>
      </c>
      <c r="P2" s="1" t="s">
        <v>16</v>
      </c>
      <c r="Q2" s="3" t="s">
        <v>17</v>
      </c>
      <c r="R2" s="3" t="s">
        <v>18</v>
      </c>
      <c r="S2" s="4" t="s">
        <v>19</v>
      </c>
      <c r="T2" s="4" t="s">
        <v>20</v>
      </c>
      <c r="U2" s="190" t="s">
        <v>21</v>
      </c>
      <c r="V2" s="4" t="s">
        <v>22</v>
      </c>
      <c r="W2" s="5" t="s">
        <v>23</v>
      </c>
      <c r="X2" s="5" t="s">
        <v>24</v>
      </c>
      <c r="Y2" s="4" t="s">
        <v>25</v>
      </c>
      <c r="Z2" s="4" t="s">
        <v>26</v>
      </c>
      <c r="AA2" s="4" t="s">
        <v>27</v>
      </c>
      <c r="AB2" s="4" t="s">
        <v>28</v>
      </c>
      <c r="AC2" s="5" t="s">
        <v>29</v>
      </c>
      <c r="AD2" s="5" t="s">
        <v>30</v>
      </c>
    </row>
    <row r="3" spans="1:30" ht="32" x14ac:dyDescent="0.2">
      <c r="A3" s="3" t="s">
        <v>17308</v>
      </c>
      <c r="B3" s="6" t="s">
        <v>31</v>
      </c>
      <c r="C3" s="6">
        <v>43</v>
      </c>
      <c r="D3" s="6" t="s">
        <v>32</v>
      </c>
      <c r="E3" s="1">
        <v>62</v>
      </c>
      <c r="F3" s="1"/>
      <c r="G3" s="3">
        <v>48</v>
      </c>
      <c r="H3" s="3">
        <v>68</v>
      </c>
      <c r="I3" s="3">
        <v>37</v>
      </c>
      <c r="J3" s="3"/>
      <c r="K3" s="3">
        <v>300</v>
      </c>
      <c r="L3" s="3"/>
      <c r="M3" s="3"/>
      <c r="N3" s="1" t="s">
        <v>33</v>
      </c>
      <c r="O3" s="1">
        <v>13</v>
      </c>
      <c r="Q3" s="1">
        <v>300</v>
      </c>
      <c r="R3" s="1">
        <f>SUM(Table1138[[#This Row],[Q1 Y8]:[Q4 Y8]])</f>
        <v>13</v>
      </c>
      <c r="S3" s="4"/>
      <c r="T3" s="3">
        <v>24</v>
      </c>
      <c r="U3" s="190">
        <v>18</v>
      </c>
      <c r="V3" s="4">
        <v>25</v>
      </c>
      <c r="W3" s="4"/>
      <c r="X3" s="4">
        <f>SUM(Table1138[[#This Row],[Q1 Y9]:[Q4 Y9]])</f>
        <v>67</v>
      </c>
      <c r="Y3" s="4"/>
      <c r="Z3" s="4"/>
      <c r="AA3" s="4"/>
      <c r="AB3" s="4"/>
      <c r="AC3" s="4"/>
      <c r="AD3" s="4"/>
    </row>
    <row r="4" spans="1:30" ht="16" x14ac:dyDescent="0.2">
      <c r="A4" s="350" t="s">
        <v>17309</v>
      </c>
      <c r="B4" s="351"/>
      <c r="C4" s="352">
        <v>9</v>
      </c>
      <c r="D4" s="352">
        <v>7</v>
      </c>
      <c r="E4" s="352">
        <v>1</v>
      </c>
      <c r="F4" s="353">
        <v>10</v>
      </c>
      <c r="G4" s="353"/>
      <c r="H4" s="353"/>
      <c r="I4" s="353">
        <v>1</v>
      </c>
      <c r="J4" s="7"/>
      <c r="K4" s="5">
        <v>10</v>
      </c>
      <c r="L4" s="5" t="e">
        <f>SUM([1]!Table113[[#This Row],[Q1 Y7]:[Q4 Y7]])</f>
        <v>#REF!</v>
      </c>
      <c r="M4" s="11">
        <v>1</v>
      </c>
      <c r="N4" s="1">
        <v>1</v>
      </c>
      <c r="O4" s="43">
        <v>9</v>
      </c>
      <c r="P4" s="1">
        <v>2</v>
      </c>
      <c r="Q4" s="4"/>
      <c r="R4" s="1">
        <f>SUM(Table1138[[#This Row],[Q1 Y8]:[Q4 Y8]])</f>
        <v>13</v>
      </c>
      <c r="S4" s="4">
        <v>2</v>
      </c>
      <c r="T4" s="4">
        <v>1</v>
      </c>
      <c r="U4" s="190">
        <v>3</v>
      </c>
      <c r="V4" s="4">
        <v>1</v>
      </c>
      <c r="W4" s="4"/>
      <c r="X4" s="4">
        <f>SUM(Table1138[[#This Row],[Q1 Y9]:[Q4 Y9]])</f>
        <v>7</v>
      </c>
      <c r="Y4" s="4"/>
      <c r="Z4" s="4"/>
      <c r="AA4" s="4"/>
      <c r="AB4" s="4"/>
      <c r="AC4" s="4"/>
      <c r="AD4" s="4"/>
    </row>
    <row r="5" spans="1:30" ht="16" x14ac:dyDescent="0.2">
      <c r="A5" s="350" t="s">
        <v>17310</v>
      </c>
      <c r="B5" s="8"/>
      <c r="C5" s="9"/>
      <c r="D5" s="9"/>
      <c r="E5" s="9"/>
      <c r="F5" s="9"/>
      <c r="G5" s="10"/>
      <c r="H5" s="10"/>
      <c r="I5" s="9">
        <v>0</v>
      </c>
      <c r="J5" s="7">
        <v>1</v>
      </c>
      <c r="K5" s="3"/>
      <c r="L5" s="3" t="e">
        <f>SUM([1]!Table113[[#This Row],[Q1 Y7]:[Q4 Y7]])</f>
        <v>#REF!</v>
      </c>
      <c r="M5" s="11">
        <v>1</v>
      </c>
      <c r="N5" s="1">
        <v>1</v>
      </c>
      <c r="O5" s="43">
        <v>1</v>
      </c>
      <c r="P5" s="1">
        <v>1</v>
      </c>
      <c r="R5" s="1">
        <f>SUM(Table1138[[#This Row],[Q1 Y8]:[Q4 Y8]])</f>
        <v>4</v>
      </c>
      <c r="S5" s="4">
        <v>1</v>
      </c>
      <c r="T5" s="4">
        <v>0</v>
      </c>
      <c r="U5" s="190">
        <v>0</v>
      </c>
      <c r="V5" s="4">
        <v>2</v>
      </c>
      <c r="W5" s="4"/>
      <c r="X5" s="4">
        <f>SUM(Table1138[[#This Row],[Q1 Y9]:[Q4 Y9]])</f>
        <v>3</v>
      </c>
      <c r="Y5" s="4"/>
      <c r="Z5" s="4"/>
      <c r="AA5" s="4"/>
      <c r="AB5" s="4"/>
      <c r="AC5" s="4"/>
      <c r="AD5" s="4"/>
    </row>
    <row r="6" spans="1:30" ht="16" x14ac:dyDescent="0.2">
      <c r="A6" s="350" t="s">
        <v>17311</v>
      </c>
      <c r="B6" s="8"/>
      <c r="C6" s="9"/>
      <c r="D6" s="9"/>
      <c r="E6" s="9"/>
      <c r="F6" s="9"/>
      <c r="G6" s="10"/>
      <c r="H6" s="10"/>
      <c r="I6" s="9"/>
      <c r="J6" s="7"/>
      <c r="K6" s="3"/>
      <c r="L6" s="3"/>
      <c r="M6" s="11"/>
      <c r="R6" s="12">
        <f>SUM(Table1138[[#This Row],[Q1 Y8]:[Q4 Y8]])</f>
        <v>0</v>
      </c>
      <c r="T6" s="1">
        <v>1</v>
      </c>
      <c r="V6" s="1">
        <v>0</v>
      </c>
      <c r="X6" s="1">
        <f>SUM(Table1138[[#This Row],[Q1 Y9]:[Q4 Y9]])</f>
        <v>1</v>
      </c>
    </row>
    <row r="7" spans="1:30" ht="31.5" customHeight="1" x14ac:dyDescent="0.2">
      <c r="A7" s="354" t="s">
        <v>34</v>
      </c>
      <c r="B7" s="355">
        <v>5</v>
      </c>
      <c r="C7" s="355">
        <v>15</v>
      </c>
      <c r="D7" s="355">
        <v>1</v>
      </c>
      <c r="E7" s="356">
        <v>10</v>
      </c>
      <c r="F7" s="356"/>
      <c r="G7" s="354">
        <v>7</v>
      </c>
      <c r="H7" s="354"/>
      <c r="I7" s="354">
        <v>9</v>
      </c>
      <c r="J7" s="354"/>
      <c r="K7" s="354"/>
      <c r="L7" s="354"/>
      <c r="M7" s="357">
        <v>5</v>
      </c>
      <c r="N7" s="356"/>
      <c r="O7" s="356">
        <v>14</v>
      </c>
      <c r="P7" s="356">
        <v>10</v>
      </c>
      <c r="Q7" s="356"/>
      <c r="R7" s="356">
        <f>SUM(Table1138[[#This Row],[Q1 Y8]:[Q4 Y8]])</f>
        <v>29</v>
      </c>
      <c r="S7" s="358">
        <v>11</v>
      </c>
      <c r="T7" s="354">
        <v>20</v>
      </c>
      <c r="U7" s="359">
        <v>12</v>
      </c>
      <c r="V7" s="356">
        <v>19</v>
      </c>
      <c r="W7" s="4"/>
      <c r="X7" s="4">
        <f>SUM(Table1138[[#This Row],[Q1 Y9]:[Q4 Y9]])</f>
        <v>62</v>
      </c>
      <c r="Y7" s="4"/>
      <c r="Z7" s="4"/>
      <c r="AA7" s="4"/>
      <c r="AB7" s="4"/>
      <c r="AC7" s="4"/>
      <c r="AD7" s="4"/>
    </row>
    <row r="8" spans="1:30" ht="48" x14ac:dyDescent="0.2">
      <c r="A8" s="13" t="s">
        <v>35</v>
      </c>
      <c r="B8" s="6" t="s">
        <v>36</v>
      </c>
      <c r="C8" s="6" t="s">
        <v>37</v>
      </c>
      <c r="D8" s="6" t="s">
        <v>38</v>
      </c>
      <c r="E8" s="1">
        <v>40</v>
      </c>
      <c r="F8" s="1"/>
      <c r="G8" s="3">
        <v>45</v>
      </c>
      <c r="H8" s="3">
        <v>70</v>
      </c>
      <c r="I8" s="3">
        <v>69</v>
      </c>
      <c r="J8" s="7">
        <v>46</v>
      </c>
      <c r="K8" s="3">
        <v>225</v>
      </c>
      <c r="L8" s="3"/>
      <c r="M8" s="7">
        <v>54</v>
      </c>
      <c r="N8" s="1">
        <v>75</v>
      </c>
      <c r="O8" s="1">
        <v>56</v>
      </c>
      <c r="P8" s="1">
        <v>56</v>
      </c>
      <c r="Q8" s="1">
        <v>225</v>
      </c>
      <c r="R8" s="1">
        <f>SUM(Table1138[[#This Row],[Q1 Y8]:[Q4 Y8]])</f>
        <v>241</v>
      </c>
      <c r="S8" s="4">
        <v>48</v>
      </c>
      <c r="T8" s="1">
        <v>69</v>
      </c>
      <c r="U8" s="190">
        <v>67</v>
      </c>
      <c r="V8" s="4">
        <v>74</v>
      </c>
      <c r="W8" s="4"/>
      <c r="X8" s="4">
        <f>SUM(Table1138[[#This Row],[Q1 Y9]:[Q4 Y9]])</f>
        <v>258</v>
      </c>
      <c r="Y8" s="4"/>
      <c r="Z8" s="4"/>
      <c r="AA8" s="4"/>
      <c r="AB8" s="4"/>
      <c r="AC8" s="4"/>
      <c r="AD8" s="4"/>
    </row>
    <row r="9" spans="1:30" ht="16" x14ac:dyDescent="0.2">
      <c r="A9" s="3" t="s">
        <v>39</v>
      </c>
      <c r="B9" s="14"/>
      <c r="C9" s="14"/>
      <c r="D9" s="14"/>
      <c r="E9" s="4"/>
      <c r="F9" s="4"/>
      <c r="G9" s="5"/>
      <c r="H9" s="5"/>
      <c r="I9" s="5">
        <v>18</v>
      </c>
      <c r="J9" s="7"/>
      <c r="K9" s="5">
        <v>20</v>
      </c>
      <c r="L9" s="5" t="e">
        <f>SUM([1]!Table113[[#This Row],[Q1 Y7]:[Q4 Y7]])</f>
        <v>#REF!</v>
      </c>
      <c r="M9" s="11">
        <v>10</v>
      </c>
      <c r="N9" s="1" t="s">
        <v>40</v>
      </c>
      <c r="O9" s="43">
        <v>27</v>
      </c>
      <c r="P9" s="1">
        <v>23</v>
      </c>
      <c r="Q9" s="1">
        <v>25</v>
      </c>
      <c r="R9" s="1">
        <f>SUM(Table1138[[#This Row],[Q1 Y8]:[Q4 Y8]])</f>
        <v>60</v>
      </c>
      <c r="S9" s="4">
        <v>15</v>
      </c>
      <c r="T9" s="4">
        <v>7</v>
      </c>
      <c r="U9" s="190">
        <v>26</v>
      </c>
      <c r="V9" s="4">
        <v>21</v>
      </c>
      <c r="W9" s="4"/>
      <c r="X9" s="4">
        <f>SUM(Table1138[[#This Row],[Q1 Y9]:[Q4 Y9]])</f>
        <v>69</v>
      </c>
      <c r="Y9" s="4"/>
      <c r="Z9" s="4"/>
      <c r="AA9" s="4"/>
      <c r="AB9" s="4"/>
      <c r="AC9" s="4"/>
      <c r="AD9" s="4"/>
    </row>
    <row r="10" spans="1:30" ht="16" x14ac:dyDescent="0.2">
      <c r="A10" s="3" t="s">
        <v>41</v>
      </c>
      <c r="B10" s="6"/>
      <c r="C10" s="6"/>
      <c r="D10" s="6"/>
      <c r="E10" s="1"/>
      <c r="F10" s="1"/>
      <c r="G10" s="3"/>
      <c r="H10" s="3"/>
      <c r="I10" s="3">
        <v>9</v>
      </c>
      <c r="J10" s="7">
        <v>11</v>
      </c>
      <c r="K10" s="3"/>
      <c r="L10" s="3" t="e">
        <f>SUM([1]!Table113[[#This Row],[Q1 Y7]:[Q4 Y7]])</f>
        <v>#REF!</v>
      </c>
      <c r="M10" s="11">
        <v>0</v>
      </c>
      <c r="N10" s="1" t="s">
        <v>40</v>
      </c>
      <c r="O10" s="43">
        <v>6</v>
      </c>
      <c r="R10" s="1">
        <f>SUM(Table1138[[#This Row],[Q1 Y8]:[Q4 Y8]])</f>
        <v>6</v>
      </c>
      <c r="S10" s="4">
        <v>4</v>
      </c>
      <c r="T10" s="4">
        <v>0</v>
      </c>
      <c r="U10" s="190">
        <v>2</v>
      </c>
      <c r="V10" s="4">
        <v>3</v>
      </c>
      <c r="W10" s="4"/>
      <c r="X10" s="4">
        <f>SUM(Table1138[[#This Row],[Q1 Y9]:[Q4 Y9]])</f>
        <v>9</v>
      </c>
      <c r="Y10" s="4"/>
      <c r="Z10" s="4"/>
      <c r="AA10" s="4"/>
      <c r="AB10" s="4"/>
      <c r="AC10" s="4"/>
      <c r="AD10" s="4"/>
    </row>
    <row r="11" spans="1:30" ht="17" thickBot="1" x14ac:dyDescent="0.25">
      <c r="A11" s="3" t="s">
        <v>42</v>
      </c>
      <c r="B11" s="6"/>
      <c r="C11" s="6"/>
      <c r="D11" s="6"/>
      <c r="E11" s="1"/>
      <c r="F11" s="1"/>
      <c r="G11" s="3"/>
      <c r="H11" s="3"/>
      <c r="I11" s="3"/>
      <c r="J11" s="7"/>
      <c r="K11" s="3"/>
      <c r="L11" s="3"/>
      <c r="M11" s="11"/>
      <c r="R11" s="12">
        <f>SUM(Table1138[[#This Row],[Q1 Y8]:[Q4 Y8]])</f>
        <v>0</v>
      </c>
      <c r="T11" s="1">
        <v>0</v>
      </c>
      <c r="V11" s="1">
        <v>0</v>
      </c>
      <c r="X11" s="1">
        <f>SUM(Table1138[[#This Row],[Q1 Y9]:[Q4 Y9]])</f>
        <v>0</v>
      </c>
    </row>
    <row r="12" spans="1:30" ht="16" x14ac:dyDescent="0.2">
      <c r="A12" s="7" t="s">
        <v>43</v>
      </c>
      <c r="B12" s="6"/>
      <c r="C12" s="6"/>
      <c r="D12" s="6"/>
      <c r="E12" s="1"/>
      <c r="F12" s="1"/>
      <c r="G12" s="5"/>
      <c r="H12" s="3"/>
      <c r="I12" s="5">
        <v>11</v>
      </c>
      <c r="J12" s="7">
        <v>23</v>
      </c>
      <c r="K12" s="5"/>
      <c r="L12" s="5" t="e">
        <f>SUM([1]!Table113[[#This Row],[Q1 Y7]:[Q4 Y7]])</f>
        <v>#REF!</v>
      </c>
      <c r="M12" s="15" t="s">
        <v>44</v>
      </c>
      <c r="N12" s="360">
        <v>88389792.379999995</v>
      </c>
      <c r="O12" s="16">
        <v>57815059.340000004</v>
      </c>
      <c r="P12" s="16">
        <v>53.7</v>
      </c>
      <c r="R12" s="16">
        <f>SUM(Table1138[[#This Row],[Q1 Y8]:[Q4 Y8]])</f>
        <v>146204905.41999999</v>
      </c>
      <c r="S12" s="361">
        <v>36582560</v>
      </c>
      <c r="T12" s="19">
        <v>28203582</v>
      </c>
      <c r="U12" s="362">
        <v>125037644.42</v>
      </c>
      <c r="V12" s="363">
        <v>124162257.63</v>
      </c>
      <c r="W12" s="4"/>
      <c r="X12" s="19">
        <f>SUM(Table1138[[#This Row],[Q1 Y9]:[Q4 Y9]])</f>
        <v>313986044.05000001</v>
      </c>
      <c r="Y12" s="4"/>
      <c r="Z12" s="4"/>
      <c r="AA12" s="4"/>
      <c r="AB12" s="4"/>
      <c r="AC12" s="4"/>
      <c r="AD12" s="4"/>
    </row>
    <row r="13" spans="1:30" ht="16" x14ac:dyDescent="0.2">
      <c r="A13" s="13" t="s">
        <v>45</v>
      </c>
      <c r="B13" s="14"/>
      <c r="C13" s="14"/>
      <c r="D13" s="14"/>
      <c r="E13" s="4"/>
      <c r="F13" s="4"/>
      <c r="G13" s="5"/>
      <c r="H13" s="5"/>
      <c r="I13" s="5">
        <v>8</v>
      </c>
      <c r="J13" s="7"/>
      <c r="K13" s="5">
        <v>5</v>
      </c>
      <c r="L13" s="5" t="e">
        <f>SUM([1]!Table113[[#This Row],[Q1 Y7]:[Q4 Y7]])</f>
        <v>#REF!</v>
      </c>
      <c r="M13" s="11">
        <v>48</v>
      </c>
      <c r="N13" s="1">
        <v>24</v>
      </c>
      <c r="O13" s="43">
        <v>25</v>
      </c>
      <c r="P13" s="1">
        <v>31</v>
      </c>
      <c r="Q13" s="1">
        <v>160</v>
      </c>
      <c r="R13" s="1">
        <f>SUM(Table1138[[#This Row],[Q1 Y8]:[Q4 Y8]])</f>
        <v>128</v>
      </c>
      <c r="S13" s="4">
        <v>64</v>
      </c>
      <c r="T13" s="4">
        <v>45</v>
      </c>
      <c r="U13" s="190">
        <v>50</v>
      </c>
      <c r="V13" s="4">
        <v>42</v>
      </c>
      <c r="W13" s="4"/>
      <c r="X13" s="4">
        <f>SUM(Table1138[[#This Row],[Q1 Y9]:[Q4 Y9]])</f>
        <v>201</v>
      </c>
      <c r="Y13" s="4"/>
      <c r="Z13" s="4"/>
      <c r="AA13" s="4"/>
      <c r="AB13" s="4"/>
      <c r="AC13" s="4"/>
      <c r="AD13" s="4"/>
    </row>
    <row r="14" spans="1:30" ht="16" x14ac:dyDescent="0.2">
      <c r="A14" s="3" t="s">
        <v>46</v>
      </c>
      <c r="B14" s="6"/>
      <c r="C14" s="6"/>
      <c r="D14" s="6"/>
      <c r="E14" s="1"/>
      <c r="F14" s="1"/>
      <c r="G14" s="3"/>
      <c r="H14" s="3"/>
      <c r="I14" s="3">
        <v>2</v>
      </c>
      <c r="J14" s="7">
        <v>6</v>
      </c>
      <c r="K14" s="3"/>
      <c r="L14" s="3" t="e">
        <f>SUM([1]!Table113[[#This Row],[Q1 Y7]:[Q4 Y7]])</f>
        <v>#REF!</v>
      </c>
      <c r="M14" s="11">
        <v>2</v>
      </c>
      <c r="N14" s="1" t="s">
        <v>40</v>
      </c>
      <c r="O14" s="43">
        <v>4</v>
      </c>
      <c r="P14" s="1">
        <v>7</v>
      </c>
      <c r="Q14" s="1">
        <v>7</v>
      </c>
      <c r="R14" s="1">
        <f>SUM(Table1138[[#This Row],[Q1 Y8]:[Q4 Y8]])</f>
        <v>13</v>
      </c>
      <c r="S14" s="4">
        <v>6</v>
      </c>
      <c r="T14" s="4"/>
      <c r="U14" s="190">
        <v>6</v>
      </c>
      <c r="V14" s="4">
        <v>5</v>
      </c>
      <c r="W14" s="4"/>
      <c r="X14" s="4">
        <f>SUM(Table1138[[#This Row],[Q1 Y9]:[Q4 Y9]])</f>
        <v>17</v>
      </c>
      <c r="Y14" s="4"/>
      <c r="Z14" s="4"/>
      <c r="AA14" s="4"/>
      <c r="AB14" s="4"/>
      <c r="AC14" s="4"/>
      <c r="AD14" s="4"/>
    </row>
    <row r="15" spans="1:30" ht="16" x14ac:dyDescent="0.2">
      <c r="A15" s="3" t="s">
        <v>47</v>
      </c>
      <c r="B15" s="6"/>
      <c r="C15" s="6"/>
      <c r="D15" s="6"/>
      <c r="E15" s="1"/>
      <c r="F15" s="1"/>
      <c r="G15" s="17">
        <v>17118156.23</v>
      </c>
      <c r="H15" s="17">
        <v>2850288.24</v>
      </c>
      <c r="I15" s="17">
        <v>3940194.96</v>
      </c>
      <c r="J15" s="17">
        <v>9198143.120000001</v>
      </c>
      <c r="K15" s="3"/>
      <c r="L15" s="17" t="e">
        <f>SUM([1]!Table113[[#This Row],[Q1 Y7]:[Q4 Y7]])</f>
        <v>#REF!</v>
      </c>
      <c r="M15" s="11">
        <v>0</v>
      </c>
      <c r="N15" s="1" t="s">
        <v>40</v>
      </c>
      <c r="O15" s="43">
        <v>2</v>
      </c>
      <c r="R15" s="1">
        <f>SUM(Table1138[[#This Row],[Q1 Y8]:[Q4 Y8]])</f>
        <v>2</v>
      </c>
      <c r="S15" s="4">
        <v>1</v>
      </c>
      <c r="T15" s="4"/>
      <c r="U15" s="190">
        <v>0</v>
      </c>
      <c r="V15" s="1">
        <v>0</v>
      </c>
      <c r="W15" s="4"/>
      <c r="X15" s="4">
        <f>SUM(Table1138[[#This Row],[Q1 Y9]:[Q4 Y9]])</f>
        <v>1</v>
      </c>
      <c r="Y15" s="4"/>
      <c r="Z15" s="4"/>
      <c r="AA15" s="4"/>
      <c r="AB15" s="4"/>
      <c r="AC15" s="4"/>
      <c r="AD15" s="4"/>
    </row>
    <row r="16" spans="1:30" ht="17" thickBot="1" x14ac:dyDescent="0.25">
      <c r="A16" s="3" t="s">
        <v>48</v>
      </c>
      <c r="B16" s="6"/>
      <c r="C16" s="6"/>
      <c r="D16" s="6"/>
      <c r="E16" s="1"/>
      <c r="F16" s="1"/>
      <c r="G16" s="17"/>
      <c r="H16" s="17"/>
      <c r="I16" s="17"/>
      <c r="J16" s="17"/>
      <c r="K16" s="3"/>
      <c r="L16" s="17"/>
      <c r="M16" s="11"/>
      <c r="R16" s="12">
        <f>SUM(Table1138[[#This Row],[Q1 Y8]:[Q4 Y8]])</f>
        <v>0</v>
      </c>
      <c r="V16" s="1">
        <v>0</v>
      </c>
      <c r="X16" s="1">
        <f>SUM(Table1138[[#This Row],[Q1 Y9]:[Q4 Y9]])</f>
        <v>0</v>
      </c>
    </row>
    <row r="17" spans="1:30" ht="17" thickBot="1" x14ac:dyDescent="0.25">
      <c r="A17" s="7" t="s">
        <v>49</v>
      </c>
      <c r="B17" s="6"/>
      <c r="C17" s="6"/>
      <c r="D17" s="6"/>
      <c r="E17" s="1"/>
      <c r="F17" s="1"/>
      <c r="G17" s="3">
        <v>0</v>
      </c>
      <c r="H17" s="3"/>
      <c r="I17" s="3"/>
      <c r="J17" s="3"/>
      <c r="K17" s="3"/>
      <c r="L17" s="3"/>
      <c r="M17" s="15" t="s">
        <v>50</v>
      </c>
      <c r="N17" s="364">
        <v>19657267.329999998</v>
      </c>
      <c r="O17" s="16">
        <v>5629678.9299999997</v>
      </c>
      <c r="P17" s="16">
        <v>9.5</v>
      </c>
      <c r="Q17" s="6" t="s">
        <v>51</v>
      </c>
      <c r="R17" s="16">
        <f>SUM(Table1138[[#This Row],[Q1 Y8]:[Q4 Y8]])</f>
        <v>25286955.759999998</v>
      </c>
      <c r="S17" s="19">
        <v>17034441</v>
      </c>
      <c r="T17" s="236">
        <v>6601808.2599999998</v>
      </c>
      <c r="U17" s="362">
        <v>8232861.8200000003</v>
      </c>
      <c r="V17" s="19">
        <v>10737376.429999998</v>
      </c>
      <c r="W17" s="4"/>
      <c r="X17" s="19">
        <f>SUM(Table1138[[#This Row],[Q1 Y9]:[Q4 Y9]])</f>
        <v>42606487.509999998</v>
      </c>
      <c r="Y17" s="4"/>
      <c r="Z17" s="4"/>
      <c r="AA17" s="4"/>
      <c r="AB17" s="4"/>
      <c r="AC17" s="4"/>
      <c r="AD17" s="4"/>
    </row>
    <row r="18" spans="1:30" ht="32" x14ac:dyDescent="0.2">
      <c r="A18" s="13" t="s">
        <v>52</v>
      </c>
      <c r="B18" s="6"/>
      <c r="C18" s="6"/>
      <c r="D18" s="6"/>
      <c r="E18" s="1"/>
      <c r="F18" s="1"/>
      <c r="G18" s="3">
        <v>0</v>
      </c>
      <c r="H18" s="3"/>
      <c r="I18" s="3"/>
      <c r="J18" s="3"/>
      <c r="K18" s="3"/>
      <c r="L18" s="3"/>
      <c r="M18" s="3"/>
      <c r="R18" s="1">
        <f>SUM(Table1138[[#This Row],[Q1 Y8]:[Q4 Y8]])</f>
        <v>0</v>
      </c>
      <c r="S18" s="4"/>
      <c r="T18" s="4"/>
      <c r="U18" s="190"/>
      <c r="V18" s="1" t="s">
        <v>60</v>
      </c>
      <c r="W18" s="4"/>
      <c r="X18" s="4">
        <f>SUM(Table1138[[#This Row],[Q1 Y9]:[Q4 Y9]])</f>
        <v>0</v>
      </c>
      <c r="Y18" s="4"/>
      <c r="Z18" s="4"/>
      <c r="AA18" s="4"/>
      <c r="AB18" s="4"/>
      <c r="AC18" s="4"/>
      <c r="AD18" s="4"/>
    </row>
    <row r="19" spans="1:30" ht="32" x14ac:dyDescent="0.2">
      <c r="A19" s="13" t="s">
        <v>53</v>
      </c>
      <c r="B19" s="6"/>
      <c r="C19" s="6"/>
      <c r="D19" s="6"/>
      <c r="E19" s="1"/>
      <c r="F19" s="1"/>
      <c r="G19" s="3">
        <v>0</v>
      </c>
      <c r="H19" s="3"/>
      <c r="I19" s="3"/>
      <c r="J19" s="3"/>
      <c r="K19" s="3"/>
      <c r="L19" s="3"/>
      <c r="M19" s="3"/>
      <c r="R19" s="1">
        <f>SUM(Table1138[[#This Row],[Q1 Y8]:[Q4 Y8]])</f>
        <v>0</v>
      </c>
      <c r="S19" s="4"/>
      <c r="T19" s="4"/>
      <c r="U19" s="190"/>
      <c r="V19" s="1" t="s">
        <v>60</v>
      </c>
      <c r="W19" s="4"/>
      <c r="X19" s="4">
        <f>SUM(Table1138[[#This Row],[Q1 Y9]:[Q4 Y9]])</f>
        <v>0</v>
      </c>
      <c r="Y19" s="4"/>
      <c r="Z19" s="4"/>
      <c r="AA19" s="4"/>
      <c r="AB19" s="4"/>
      <c r="AC19" s="4"/>
      <c r="AD19" s="4"/>
    </row>
    <row r="20" spans="1:30" ht="32" x14ac:dyDescent="0.2">
      <c r="A20" s="13" t="s">
        <v>54</v>
      </c>
      <c r="D20" s="1">
        <v>8</v>
      </c>
      <c r="E20" s="1">
        <v>0</v>
      </c>
      <c r="F20" s="1"/>
      <c r="G20" s="3">
        <v>0</v>
      </c>
      <c r="H20" s="3"/>
      <c r="I20" s="3"/>
      <c r="J20" s="3"/>
      <c r="K20" s="3"/>
      <c r="L20" s="3"/>
      <c r="M20" s="3"/>
      <c r="R20" s="1">
        <f>SUM(Table1138[[#This Row],[Q1 Y8]:[Q4 Y8]])</f>
        <v>0</v>
      </c>
      <c r="S20" s="4"/>
      <c r="T20" s="4"/>
      <c r="U20" s="190"/>
      <c r="V20" s="1" t="s">
        <v>60</v>
      </c>
      <c r="W20" s="4"/>
      <c r="X20" s="4">
        <f>SUM(Table1138[[#This Row],[Q1 Y9]:[Q4 Y9]])</f>
        <v>0</v>
      </c>
      <c r="Y20" s="4"/>
      <c r="Z20" s="4"/>
      <c r="AA20" s="4"/>
      <c r="AB20" s="4"/>
      <c r="AC20" s="4"/>
      <c r="AD20" s="4"/>
    </row>
    <row r="21" spans="1:30" ht="26.25" customHeight="1" x14ac:dyDescent="0.2">
      <c r="A21" s="13" t="s">
        <v>55</v>
      </c>
      <c r="C21" s="1">
        <v>9</v>
      </c>
      <c r="D21" s="1">
        <v>1</v>
      </c>
      <c r="E21" s="1"/>
      <c r="F21" s="1"/>
      <c r="G21" s="3">
        <v>0</v>
      </c>
      <c r="H21" s="3"/>
      <c r="I21" s="3">
        <v>1</v>
      </c>
      <c r="J21" s="3">
        <v>2</v>
      </c>
      <c r="K21" s="3"/>
      <c r="L21" s="3"/>
      <c r="M21" s="3"/>
      <c r="N21" s="1" t="s">
        <v>56</v>
      </c>
      <c r="R21" s="1">
        <f>SUM(Table1138[[#This Row],[Q1 Y8]:[Q4 Y8]])</f>
        <v>0</v>
      </c>
      <c r="S21" s="4"/>
      <c r="T21" s="4"/>
      <c r="U21" s="190"/>
      <c r="V21" s="1" t="s">
        <v>60</v>
      </c>
      <c r="W21" s="4"/>
      <c r="X21" s="4">
        <f>SUM(Table1138[[#This Row],[Q1 Y9]:[Q4 Y9]])</f>
        <v>0</v>
      </c>
      <c r="Y21" s="4"/>
      <c r="Z21" s="4"/>
      <c r="AA21" s="4"/>
      <c r="AB21" s="4"/>
      <c r="AC21" s="4"/>
      <c r="AD21" s="4"/>
    </row>
    <row r="22" spans="1:30" ht="26.25" customHeight="1" x14ac:dyDescent="0.2">
      <c r="A22" s="13" t="s">
        <v>57</v>
      </c>
      <c r="B22" s="4"/>
      <c r="C22" s="4"/>
      <c r="D22" s="4"/>
      <c r="E22" s="4"/>
      <c r="F22" s="4"/>
      <c r="G22" s="5"/>
      <c r="H22" s="5"/>
      <c r="I22" s="5">
        <v>2</v>
      </c>
      <c r="J22" s="5">
        <v>1</v>
      </c>
      <c r="K22" s="5">
        <v>50</v>
      </c>
      <c r="L22" s="5" t="e">
        <f>SUM([1]!Table113[[#This Row],[Q1 Y7]:[Q4 Y7]])</f>
        <v>#REF!</v>
      </c>
      <c r="M22" s="3"/>
      <c r="N22" s="1" t="s">
        <v>56</v>
      </c>
      <c r="O22" s="1">
        <v>4</v>
      </c>
      <c r="P22" s="11">
        <v>5</v>
      </c>
      <c r="R22" s="1">
        <f>SUM(Table1138[[#This Row],[Q1 Y8]:[Q4 Y8]])</f>
        <v>9</v>
      </c>
      <c r="S22" s="11">
        <v>3</v>
      </c>
      <c r="T22" s="1">
        <v>1</v>
      </c>
      <c r="U22" s="190">
        <v>4</v>
      </c>
      <c r="V22" s="1" t="s">
        <v>17312</v>
      </c>
      <c r="W22" s="4"/>
      <c r="X22" s="4">
        <f>SUM(Table1138[[#This Row],[Q1 Y9]:[Q4 Y9]])</f>
        <v>8</v>
      </c>
      <c r="Y22" s="4"/>
      <c r="Z22" s="4"/>
      <c r="AA22" s="4"/>
      <c r="AB22" s="4"/>
      <c r="AC22" s="4"/>
      <c r="AD22" s="4"/>
    </row>
    <row r="23" spans="1:30" ht="26.25" customHeight="1" x14ac:dyDescent="0.2">
      <c r="A23" s="13" t="s">
        <v>17313</v>
      </c>
      <c r="B23" s="110"/>
      <c r="C23" s="110"/>
      <c r="D23" s="110"/>
      <c r="E23" s="110"/>
      <c r="F23" s="110"/>
      <c r="G23" s="237"/>
      <c r="H23" s="237"/>
      <c r="I23" s="237"/>
      <c r="J23" s="237"/>
      <c r="K23" s="237"/>
      <c r="L23" s="237"/>
      <c r="M23" s="237"/>
      <c r="N23" s="110"/>
      <c r="O23" s="110"/>
      <c r="P23" s="365"/>
      <c r="Q23" s="110"/>
      <c r="R23" s="366">
        <f>SUM(Table1138[[#This Row],[Q1 Y8]:[Q4 Y8]])</f>
        <v>0</v>
      </c>
      <c r="S23" s="365"/>
      <c r="T23" s="1">
        <v>4</v>
      </c>
      <c r="U23" s="190">
        <v>0</v>
      </c>
      <c r="V23" s="1" t="s">
        <v>17312</v>
      </c>
      <c r="W23" s="110"/>
      <c r="X23" s="110">
        <f>SUM(Table1138[[#This Row],[Q1 Y9]:[Q4 Y9]])</f>
        <v>4</v>
      </c>
      <c r="Y23" s="110"/>
      <c r="Z23" s="110"/>
      <c r="AA23" s="110"/>
      <c r="AB23" s="110"/>
      <c r="AC23" s="110"/>
      <c r="AD23" s="110"/>
    </row>
    <row r="24" spans="1:30" ht="26.25" customHeight="1" x14ac:dyDescent="0.2">
      <c r="A24" s="3" t="s">
        <v>58</v>
      </c>
      <c r="D24" s="1"/>
      <c r="E24" s="1"/>
      <c r="F24" s="1"/>
      <c r="G24" s="3"/>
      <c r="H24" s="3"/>
      <c r="I24" s="3">
        <v>2</v>
      </c>
      <c r="J24" s="3"/>
      <c r="K24" s="3"/>
      <c r="L24" s="3" t="e">
        <f>SUM([1]!Table113[[#This Row],[Q1 Y7]:[Q4 Y7]])</f>
        <v>#REF!</v>
      </c>
      <c r="N24" s="1" t="s">
        <v>56</v>
      </c>
      <c r="O24" s="1">
        <v>4</v>
      </c>
      <c r="P24" s="11">
        <v>5</v>
      </c>
      <c r="Q24" s="1">
        <v>10</v>
      </c>
      <c r="R24" s="1">
        <f>SUM(Table1138[[#This Row],[Q1 Y8]:[Q4 Y8]])</f>
        <v>9</v>
      </c>
      <c r="S24" s="11">
        <v>6</v>
      </c>
      <c r="T24" s="1">
        <v>8</v>
      </c>
      <c r="U24" s="190">
        <v>2</v>
      </c>
      <c r="V24" s="1" t="s">
        <v>17312</v>
      </c>
      <c r="W24" s="4"/>
      <c r="X24" s="4">
        <f>SUM(Table1138[[#This Row],[Q1 Y9]:[Q4 Y9]])</f>
        <v>16</v>
      </c>
      <c r="Y24" s="4"/>
      <c r="Z24" s="4"/>
      <c r="AA24" s="4"/>
      <c r="AB24" s="4"/>
      <c r="AC24" s="4"/>
      <c r="AD24" s="4"/>
    </row>
    <row r="25" spans="1:30" ht="26.25" customHeight="1" x14ac:dyDescent="0.2">
      <c r="A25" s="3" t="s">
        <v>59</v>
      </c>
      <c r="D25" s="1"/>
      <c r="E25" s="1"/>
      <c r="F25" s="1"/>
      <c r="G25" s="3">
        <v>0</v>
      </c>
      <c r="H25" s="3"/>
      <c r="I25" s="3">
        <v>0</v>
      </c>
      <c r="J25" s="3"/>
      <c r="K25" s="3"/>
      <c r="L25" s="3"/>
      <c r="M25" s="11">
        <v>0</v>
      </c>
      <c r="N25" s="1" t="s">
        <v>40</v>
      </c>
      <c r="O25" s="1">
        <v>1</v>
      </c>
      <c r="P25" s="1" t="s">
        <v>60</v>
      </c>
      <c r="Q25" s="1">
        <v>1</v>
      </c>
      <c r="R25" s="1">
        <f>SUM(Table1138[[#This Row],[Q1 Y8]:[Q4 Y8]])</f>
        <v>1</v>
      </c>
      <c r="S25" s="4">
        <v>0</v>
      </c>
      <c r="T25" s="4"/>
      <c r="U25" s="190">
        <v>0</v>
      </c>
      <c r="V25" s="4">
        <v>1</v>
      </c>
      <c r="W25" s="4"/>
      <c r="X25" s="4">
        <f>SUM(Table1138[[#This Row],[Q1 Y9]:[Q4 Y9]])</f>
        <v>1</v>
      </c>
      <c r="Y25" s="4"/>
      <c r="Z25" s="4"/>
      <c r="AA25" s="4"/>
      <c r="AB25" s="4"/>
      <c r="AC25" s="4"/>
      <c r="AD25" s="4"/>
    </row>
    <row r="26" spans="1:30" ht="27.75" customHeight="1" x14ac:dyDescent="0.2">
      <c r="A26" s="3" t="s">
        <v>61</v>
      </c>
      <c r="D26" s="1"/>
      <c r="E26" s="1"/>
      <c r="F26" s="1"/>
      <c r="G26" s="3"/>
      <c r="H26" s="3"/>
      <c r="I26" s="3"/>
      <c r="J26" s="3"/>
      <c r="K26" s="3"/>
      <c r="L26" s="3"/>
      <c r="M26" s="11"/>
      <c r="R26" s="12">
        <f>SUM(Table1138[[#This Row],[Q1 Y8]:[Q4 Y8]])</f>
        <v>0</v>
      </c>
      <c r="S26" s="1">
        <v>0</v>
      </c>
      <c r="U26" s="37">
        <v>0</v>
      </c>
      <c r="V26" s="1">
        <v>0</v>
      </c>
      <c r="X26" s="1">
        <f>SUM(Table1138[[#This Row],[Q1 Y9]:[Q4 Y9]])</f>
        <v>0</v>
      </c>
    </row>
    <row r="27" spans="1:30" ht="27.75" customHeight="1" x14ac:dyDescent="0.2">
      <c r="A27" s="3" t="s">
        <v>62</v>
      </c>
      <c r="B27" s="4"/>
      <c r="C27" s="4"/>
      <c r="D27" s="5"/>
      <c r="E27" s="5"/>
      <c r="F27" s="5"/>
      <c r="G27" s="5"/>
      <c r="H27" s="5"/>
      <c r="I27" s="4"/>
      <c r="J27" s="4"/>
      <c r="K27" s="4"/>
      <c r="L27" s="4"/>
      <c r="M27" s="7">
        <v>0</v>
      </c>
      <c r="N27" s="1" t="s">
        <v>40</v>
      </c>
      <c r="O27" s="4">
        <v>0</v>
      </c>
      <c r="P27" s="4"/>
      <c r="R27" s="1">
        <f>SUM(Table1138[[#This Row],[Q1 Y8]:[Q4 Y8]])</f>
        <v>0</v>
      </c>
      <c r="S27" s="4"/>
      <c r="T27" s="4"/>
      <c r="U27" s="190">
        <v>0</v>
      </c>
      <c r="V27" s="4">
        <v>0</v>
      </c>
      <c r="W27" s="4"/>
      <c r="X27" s="4">
        <f>SUM(Table1138[[#This Row],[Q1 Y9]:[Q4 Y9]])</f>
        <v>0</v>
      </c>
      <c r="Y27" s="4"/>
      <c r="Z27" s="4"/>
      <c r="AA27" s="4"/>
      <c r="AB27" s="4"/>
      <c r="AC27" s="4"/>
      <c r="AD27" s="4"/>
    </row>
    <row r="28" spans="1:30" ht="27.75" customHeight="1" x14ac:dyDescent="0.2">
      <c r="B28" s="4"/>
      <c r="C28" s="4"/>
      <c r="D28" s="5"/>
      <c r="E28" s="5"/>
      <c r="F28" s="5"/>
      <c r="G28" s="5"/>
      <c r="H28" s="5"/>
      <c r="I28" s="4"/>
      <c r="J28" s="4"/>
      <c r="K28" s="4"/>
      <c r="L28" s="4"/>
      <c r="M28" s="7"/>
      <c r="O28" s="4"/>
      <c r="P28" s="4"/>
    </row>
    <row r="29" spans="1:30" ht="32" x14ac:dyDescent="0.2">
      <c r="A29" s="3" t="s">
        <v>63</v>
      </c>
      <c r="B29" s="1" t="s">
        <v>64</v>
      </c>
      <c r="C29" s="1" t="s">
        <v>65</v>
      </c>
      <c r="D29" s="1" t="s">
        <v>66</v>
      </c>
      <c r="E29" s="1" t="s">
        <v>67</v>
      </c>
      <c r="F29" s="1" t="s">
        <v>6</v>
      </c>
      <c r="G29" s="3" t="s">
        <v>68</v>
      </c>
      <c r="H29" s="3" t="s">
        <v>69</v>
      </c>
      <c r="I29" s="3" t="s">
        <v>70</v>
      </c>
      <c r="J29" s="3" t="s">
        <v>71</v>
      </c>
      <c r="K29" s="3" t="s">
        <v>11</v>
      </c>
      <c r="L29" s="3" t="s">
        <v>12</v>
      </c>
      <c r="M29" s="1" t="s">
        <v>13</v>
      </c>
      <c r="N29" s="1" t="s">
        <v>14</v>
      </c>
      <c r="O29" s="1" t="s">
        <v>15</v>
      </c>
      <c r="P29" s="1" t="s">
        <v>16</v>
      </c>
      <c r="Q29" s="3" t="s">
        <v>17</v>
      </c>
      <c r="R29" s="3" t="s">
        <v>18</v>
      </c>
      <c r="S29" s="4" t="s">
        <v>19</v>
      </c>
      <c r="T29" s="4" t="s">
        <v>20</v>
      </c>
      <c r="U29" s="190" t="s">
        <v>21</v>
      </c>
      <c r="V29" s="4" t="s">
        <v>22</v>
      </c>
      <c r="W29" s="5" t="s">
        <v>23</v>
      </c>
      <c r="X29" s="5" t="s">
        <v>24</v>
      </c>
    </row>
    <row r="30" spans="1:30" ht="32" x14ac:dyDescent="0.2">
      <c r="A30" s="13" t="s">
        <v>72</v>
      </c>
      <c r="B30" s="1">
        <v>0</v>
      </c>
      <c r="C30" s="1">
        <v>0</v>
      </c>
      <c r="D30" s="1">
        <v>2</v>
      </c>
      <c r="E30" s="1">
        <v>0</v>
      </c>
      <c r="F30" s="1"/>
      <c r="G30" s="3">
        <v>0</v>
      </c>
      <c r="H30" s="3">
        <v>0</v>
      </c>
      <c r="I30" s="3">
        <v>0</v>
      </c>
      <c r="J30" s="5">
        <v>2</v>
      </c>
      <c r="K30" s="3" t="s">
        <v>73</v>
      </c>
      <c r="L30" s="3"/>
      <c r="M30" s="3"/>
      <c r="Q30" s="3"/>
      <c r="S30" s="4"/>
      <c r="T30" s="4"/>
      <c r="V30" s="4"/>
      <c r="W30" s="4"/>
    </row>
    <row r="31" spans="1:30" ht="16" x14ac:dyDescent="0.2">
      <c r="A31" s="13" t="s">
        <v>74</v>
      </c>
      <c r="B31" s="1">
        <v>3</v>
      </c>
      <c r="C31" s="1">
        <v>7</v>
      </c>
      <c r="D31" s="1">
        <v>2</v>
      </c>
      <c r="E31" s="1">
        <v>3</v>
      </c>
      <c r="F31" s="1" t="s">
        <v>75</v>
      </c>
      <c r="G31" s="3">
        <v>0</v>
      </c>
      <c r="H31" s="3">
        <v>4</v>
      </c>
      <c r="I31" s="3">
        <v>4</v>
      </c>
      <c r="J31" s="20">
        <v>1</v>
      </c>
      <c r="K31" s="3" t="s">
        <v>73</v>
      </c>
      <c r="L31" s="3"/>
      <c r="M31" s="7">
        <v>3</v>
      </c>
      <c r="O31" s="132">
        <v>1</v>
      </c>
      <c r="P31" s="1">
        <v>0</v>
      </c>
      <c r="S31" s="4">
        <v>1</v>
      </c>
      <c r="T31" s="4">
        <v>3</v>
      </c>
      <c r="U31" s="37">
        <v>10</v>
      </c>
      <c r="V31" s="4">
        <v>0</v>
      </c>
      <c r="W31" s="4"/>
      <c r="X31" s="1">
        <f>SUBTOTAL(109,S31:V31)</f>
        <v>14</v>
      </c>
    </row>
    <row r="32" spans="1:30" ht="16" x14ac:dyDescent="0.2">
      <c r="A32" s="13" t="s">
        <v>76</v>
      </c>
      <c r="B32" s="1">
        <v>25</v>
      </c>
      <c r="C32" s="1">
        <v>31</v>
      </c>
      <c r="D32" s="1">
        <v>31</v>
      </c>
      <c r="E32" s="1">
        <v>33</v>
      </c>
      <c r="F32" s="1" t="s">
        <v>75</v>
      </c>
      <c r="G32" s="3">
        <v>33</v>
      </c>
      <c r="H32" s="3">
        <v>37</v>
      </c>
      <c r="I32" s="3">
        <v>42</v>
      </c>
      <c r="J32" s="7">
        <v>43</v>
      </c>
      <c r="K32" s="3" t="s">
        <v>73</v>
      </c>
      <c r="L32" s="3"/>
      <c r="M32" s="7">
        <v>43</v>
      </c>
      <c r="O32" s="132">
        <v>48</v>
      </c>
      <c r="P32" s="1">
        <v>46</v>
      </c>
      <c r="S32" s="4">
        <v>44</v>
      </c>
      <c r="T32" s="4">
        <v>47</v>
      </c>
      <c r="U32" s="190">
        <v>68</v>
      </c>
      <c r="V32" s="4">
        <v>71</v>
      </c>
      <c r="W32" s="4"/>
      <c r="X32" s="1">
        <v>71</v>
      </c>
    </row>
    <row r="33" spans="1:24" x14ac:dyDescent="0.2">
      <c r="A33" s="13"/>
      <c r="D33" s="1"/>
      <c r="E33" s="1"/>
      <c r="F33" s="1"/>
      <c r="G33" s="3"/>
      <c r="H33" s="3"/>
      <c r="I33" s="3"/>
      <c r="J33" s="7"/>
      <c r="K33" s="3"/>
      <c r="L33" s="3"/>
      <c r="M33" s="7"/>
      <c r="O33" s="132"/>
      <c r="S33" s="4"/>
      <c r="T33" s="4"/>
      <c r="U33" s="190"/>
      <c r="V33" s="4"/>
      <c r="W33" s="4"/>
    </row>
    <row r="34" spans="1:24" ht="32" x14ac:dyDescent="0.2">
      <c r="A34" s="3" t="s">
        <v>77</v>
      </c>
      <c r="B34" s="1" t="s">
        <v>64</v>
      </c>
      <c r="C34" s="1" t="s">
        <v>65</v>
      </c>
      <c r="D34" s="1" t="s">
        <v>66</v>
      </c>
      <c r="E34" s="1" t="s">
        <v>67</v>
      </c>
      <c r="F34" s="1" t="s">
        <v>6</v>
      </c>
      <c r="G34" s="3" t="s">
        <v>68</v>
      </c>
      <c r="H34" s="3" t="s">
        <v>69</v>
      </c>
      <c r="I34" s="3" t="s">
        <v>70</v>
      </c>
      <c r="J34" s="3" t="s">
        <v>71</v>
      </c>
      <c r="K34" s="3" t="s">
        <v>11</v>
      </c>
      <c r="L34" s="3" t="s">
        <v>12</v>
      </c>
      <c r="M34" s="1" t="s">
        <v>13</v>
      </c>
      <c r="N34" s="1" t="s">
        <v>14</v>
      </c>
      <c r="O34" s="1" t="s">
        <v>15</v>
      </c>
      <c r="P34" s="1" t="s">
        <v>16</v>
      </c>
      <c r="Q34" s="3" t="s">
        <v>17</v>
      </c>
      <c r="R34" s="3" t="s">
        <v>18</v>
      </c>
      <c r="S34" s="4" t="s">
        <v>19</v>
      </c>
      <c r="T34" s="4" t="s">
        <v>20</v>
      </c>
      <c r="U34" s="190" t="s">
        <v>21</v>
      </c>
      <c r="V34" s="4" t="s">
        <v>22</v>
      </c>
      <c r="W34" s="5" t="s">
        <v>23</v>
      </c>
      <c r="X34" s="5" t="s">
        <v>24</v>
      </c>
    </row>
    <row r="35" spans="1:24" ht="16" x14ac:dyDescent="0.2">
      <c r="A35" s="3" t="s">
        <v>78</v>
      </c>
      <c r="B35" s="1">
        <v>73</v>
      </c>
      <c r="C35" s="1">
        <v>77</v>
      </c>
      <c r="D35" s="1">
        <v>109</v>
      </c>
      <c r="E35" s="1">
        <v>220</v>
      </c>
      <c r="F35" s="1"/>
      <c r="G35" s="3">
        <v>120</v>
      </c>
      <c r="H35" s="3">
        <v>88</v>
      </c>
      <c r="I35" s="3">
        <v>91</v>
      </c>
      <c r="J35" s="3" t="s">
        <v>60</v>
      </c>
      <c r="K35" s="21"/>
      <c r="L35" s="3"/>
      <c r="M35" s="7">
        <v>178</v>
      </c>
      <c r="N35" s="11">
        <v>82</v>
      </c>
      <c r="O35" s="1">
        <v>120</v>
      </c>
      <c r="P35" s="11">
        <v>163</v>
      </c>
      <c r="Q35" s="3"/>
      <c r="R35" s="22">
        <v>163</v>
      </c>
      <c r="S35" s="4">
        <v>174</v>
      </c>
      <c r="T35" s="4">
        <v>216</v>
      </c>
      <c r="U35" s="190">
        <v>215</v>
      </c>
      <c r="V35" s="4">
        <v>262</v>
      </c>
      <c r="W35" s="4"/>
      <c r="X35" s="1">
        <f>SUM(Table1342810[[#This Row],[Q1 Y9]:[Q4 Y9]])</f>
        <v>867</v>
      </c>
    </row>
    <row r="36" spans="1:24" ht="16" x14ac:dyDescent="0.2">
      <c r="A36" s="13" t="s">
        <v>79</v>
      </c>
      <c r="B36" s="1">
        <v>1568</v>
      </c>
      <c r="C36" s="1">
        <v>1645</v>
      </c>
      <c r="D36" s="1">
        <v>1754</v>
      </c>
      <c r="E36" s="1">
        <v>1974</v>
      </c>
      <c r="F36" s="1"/>
      <c r="G36" s="3">
        <v>2094</v>
      </c>
      <c r="H36" s="3">
        <v>2182</v>
      </c>
      <c r="I36" s="3">
        <v>2273</v>
      </c>
      <c r="J36" s="3" t="s">
        <v>60</v>
      </c>
      <c r="K36" s="21" t="s">
        <v>80</v>
      </c>
      <c r="L36" s="3"/>
      <c r="M36" s="7">
        <v>2327</v>
      </c>
      <c r="N36" s="11">
        <v>2409</v>
      </c>
      <c r="O36" s="1">
        <v>2518</v>
      </c>
      <c r="P36" s="11">
        <v>2669</v>
      </c>
      <c r="Q36" s="1">
        <v>2600</v>
      </c>
      <c r="R36" s="22">
        <v>2669</v>
      </c>
      <c r="S36" s="4">
        <v>2837</v>
      </c>
      <c r="T36" s="4">
        <v>3079</v>
      </c>
      <c r="U36" s="190">
        <v>3258</v>
      </c>
      <c r="V36" s="4">
        <v>3520</v>
      </c>
      <c r="W36" s="4">
        <v>3400</v>
      </c>
      <c r="X36" s="1">
        <v>3400</v>
      </c>
    </row>
    <row r="37" spans="1:24" ht="16" x14ac:dyDescent="0.2">
      <c r="A37" s="3" t="s">
        <v>81</v>
      </c>
      <c r="B37" s="1">
        <v>1319</v>
      </c>
      <c r="C37" s="1">
        <v>1336</v>
      </c>
      <c r="D37" s="1">
        <v>1493</v>
      </c>
      <c r="E37" s="1">
        <v>1669</v>
      </c>
      <c r="F37" s="1"/>
      <c r="G37" s="3">
        <v>1763</v>
      </c>
      <c r="H37" s="3">
        <v>1829</v>
      </c>
      <c r="I37" s="3">
        <v>1896</v>
      </c>
      <c r="J37" s="3" t="s">
        <v>60</v>
      </c>
      <c r="K37" s="21">
        <v>1585</v>
      </c>
      <c r="L37" s="3"/>
      <c r="M37" s="7">
        <v>1873</v>
      </c>
      <c r="N37" s="23" t="s">
        <v>82</v>
      </c>
      <c r="O37" s="1">
        <v>2093</v>
      </c>
      <c r="P37" s="11">
        <v>2221</v>
      </c>
      <c r="Q37" s="4"/>
      <c r="R37" s="22">
        <v>2221</v>
      </c>
      <c r="S37" s="4">
        <v>2373</v>
      </c>
      <c r="T37" s="4">
        <v>2458</v>
      </c>
      <c r="U37" s="190">
        <v>2547</v>
      </c>
      <c r="V37" s="4">
        <v>2705</v>
      </c>
      <c r="W37" s="4">
        <v>3000</v>
      </c>
      <c r="X37" s="1">
        <v>3000</v>
      </c>
    </row>
    <row r="38" spans="1:24" ht="16" x14ac:dyDescent="0.2">
      <c r="A38" s="3" t="s">
        <v>83</v>
      </c>
      <c r="B38" s="1">
        <v>59</v>
      </c>
      <c r="C38" s="1">
        <v>59</v>
      </c>
      <c r="D38" s="1">
        <v>51</v>
      </c>
      <c r="E38" s="1">
        <v>56</v>
      </c>
      <c r="F38" s="1"/>
      <c r="G38" s="3">
        <v>56</v>
      </c>
      <c r="H38" s="3">
        <v>58</v>
      </c>
      <c r="I38" s="3">
        <v>61</v>
      </c>
      <c r="J38" s="3" t="s">
        <v>60</v>
      </c>
      <c r="K38" s="21">
        <v>65</v>
      </c>
      <c r="L38" s="3"/>
      <c r="M38" s="7">
        <v>98</v>
      </c>
      <c r="N38" s="23" t="s">
        <v>84</v>
      </c>
      <c r="O38" s="1">
        <v>50</v>
      </c>
      <c r="P38" s="11">
        <v>50</v>
      </c>
      <c r="R38" s="22">
        <v>50</v>
      </c>
      <c r="S38" s="4">
        <v>49</v>
      </c>
      <c r="T38" s="4">
        <v>54</v>
      </c>
      <c r="U38" s="190">
        <v>53</v>
      </c>
      <c r="V38" s="4">
        <v>57</v>
      </c>
      <c r="W38" s="4">
        <v>60</v>
      </c>
      <c r="X38" s="1">
        <v>60</v>
      </c>
    </row>
    <row r="39" spans="1:24" ht="16" x14ac:dyDescent="0.2">
      <c r="A39" s="3" t="s">
        <v>85</v>
      </c>
      <c r="B39" s="1">
        <v>16</v>
      </c>
      <c r="C39" s="1">
        <v>20</v>
      </c>
      <c r="D39" s="1">
        <v>21</v>
      </c>
      <c r="E39" s="1">
        <v>27</v>
      </c>
      <c r="F39" s="1"/>
      <c r="G39" s="3">
        <v>29</v>
      </c>
      <c r="H39" s="3">
        <v>31</v>
      </c>
      <c r="I39" s="3">
        <v>33</v>
      </c>
      <c r="J39" s="3" t="s">
        <v>60</v>
      </c>
      <c r="K39" s="21">
        <v>40</v>
      </c>
      <c r="L39" s="3"/>
      <c r="M39" s="7">
        <v>40</v>
      </c>
      <c r="N39" s="11">
        <v>45</v>
      </c>
      <c r="O39" s="1">
        <v>47</v>
      </c>
      <c r="P39" s="11">
        <v>47</v>
      </c>
      <c r="R39" s="22">
        <v>47</v>
      </c>
      <c r="S39" s="4">
        <v>51</v>
      </c>
      <c r="T39" s="4">
        <v>55</v>
      </c>
      <c r="U39" s="190">
        <v>60</v>
      </c>
      <c r="V39" s="4">
        <v>74</v>
      </c>
      <c r="W39" s="4">
        <v>55</v>
      </c>
      <c r="X39" s="1">
        <v>55</v>
      </c>
    </row>
    <row r="40" spans="1:24" ht="16" x14ac:dyDescent="0.2">
      <c r="A40" s="3" t="s">
        <v>86</v>
      </c>
      <c r="B40" s="1">
        <v>49</v>
      </c>
      <c r="C40" s="1">
        <v>49</v>
      </c>
      <c r="D40" s="1">
        <v>52</v>
      </c>
      <c r="E40" s="1">
        <v>67</v>
      </c>
      <c r="F40" s="1"/>
      <c r="G40" s="3">
        <v>72</v>
      </c>
      <c r="H40" s="3">
        <v>73</v>
      </c>
      <c r="I40" s="3">
        <v>75</v>
      </c>
      <c r="J40" s="3" t="s">
        <v>60</v>
      </c>
      <c r="K40" s="21">
        <v>80</v>
      </c>
      <c r="L40" s="3"/>
      <c r="M40" s="7">
        <v>71</v>
      </c>
      <c r="N40" s="11">
        <v>79</v>
      </c>
      <c r="O40" s="1">
        <v>79</v>
      </c>
      <c r="P40" s="11">
        <v>78</v>
      </c>
      <c r="R40" s="22">
        <v>78</v>
      </c>
      <c r="S40" s="4">
        <v>85</v>
      </c>
      <c r="T40" s="4">
        <v>93</v>
      </c>
      <c r="U40" s="190">
        <v>96</v>
      </c>
      <c r="V40" s="4">
        <v>103</v>
      </c>
      <c r="W40" s="4">
        <v>90</v>
      </c>
      <c r="X40" s="1">
        <v>90</v>
      </c>
    </row>
    <row r="41" spans="1:24" ht="16" x14ac:dyDescent="0.2">
      <c r="A41" s="3" t="s">
        <v>87</v>
      </c>
      <c r="B41" s="1">
        <v>6</v>
      </c>
      <c r="C41" s="1">
        <v>6</v>
      </c>
      <c r="D41" s="1">
        <v>5</v>
      </c>
      <c r="E41" s="1">
        <v>6</v>
      </c>
      <c r="F41" s="1"/>
      <c r="G41" s="3">
        <v>6</v>
      </c>
      <c r="H41" s="3">
        <v>6</v>
      </c>
      <c r="I41" s="3">
        <v>6</v>
      </c>
      <c r="J41" s="3" t="s">
        <v>60</v>
      </c>
      <c r="K41" s="21">
        <v>15</v>
      </c>
      <c r="L41" s="3"/>
      <c r="M41" s="7">
        <v>6</v>
      </c>
      <c r="N41" s="11">
        <v>6</v>
      </c>
      <c r="O41" s="1">
        <v>6</v>
      </c>
      <c r="P41" s="11">
        <v>6</v>
      </c>
      <c r="R41" s="22">
        <v>6</v>
      </c>
      <c r="S41" s="4">
        <v>6</v>
      </c>
      <c r="T41" s="4">
        <v>6</v>
      </c>
      <c r="U41" s="190">
        <v>6</v>
      </c>
      <c r="V41" s="4">
        <v>6</v>
      </c>
      <c r="W41" s="4">
        <v>10</v>
      </c>
      <c r="X41" s="1">
        <v>10</v>
      </c>
    </row>
    <row r="42" spans="1:24" ht="16" x14ac:dyDescent="0.2">
      <c r="A42" s="3" t="s">
        <v>88</v>
      </c>
      <c r="B42" s="1">
        <v>3</v>
      </c>
      <c r="C42" s="1">
        <v>3</v>
      </c>
      <c r="D42" s="1">
        <v>4</v>
      </c>
      <c r="E42" s="1">
        <v>7</v>
      </c>
      <c r="F42" s="1"/>
      <c r="G42" s="3">
        <v>9</v>
      </c>
      <c r="H42" s="3">
        <v>8</v>
      </c>
      <c r="I42" s="3">
        <v>8</v>
      </c>
      <c r="J42" s="3" t="s">
        <v>60</v>
      </c>
      <c r="K42" s="21">
        <v>15</v>
      </c>
      <c r="L42" s="3"/>
      <c r="M42" s="7">
        <v>10</v>
      </c>
      <c r="N42" s="11">
        <v>10</v>
      </c>
      <c r="O42" s="1">
        <v>12</v>
      </c>
      <c r="P42" s="11">
        <v>13</v>
      </c>
      <c r="R42" s="22">
        <v>13</v>
      </c>
      <c r="S42" s="4">
        <v>12</v>
      </c>
      <c r="T42" s="4">
        <v>12</v>
      </c>
      <c r="U42" s="190">
        <v>14</v>
      </c>
      <c r="V42" s="4">
        <v>14</v>
      </c>
      <c r="W42" s="4">
        <v>15</v>
      </c>
      <c r="X42" s="1">
        <v>15</v>
      </c>
    </row>
    <row r="43" spans="1:24" ht="16" x14ac:dyDescent="0.2">
      <c r="A43" s="3" t="s">
        <v>89</v>
      </c>
      <c r="D43" s="1"/>
      <c r="E43" s="1">
        <v>142</v>
      </c>
      <c r="F43" s="1"/>
      <c r="G43" s="3">
        <v>159</v>
      </c>
      <c r="H43" s="3">
        <v>177</v>
      </c>
      <c r="I43" s="3">
        <v>194</v>
      </c>
      <c r="J43" s="3" t="s">
        <v>60</v>
      </c>
      <c r="K43" s="21" t="s">
        <v>90</v>
      </c>
      <c r="L43" s="3"/>
      <c r="M43" s="7">
        <v>229</v>
      </c>
      <c r="N43" s="11">
        <v>219</v>
      </c>
      <c r="O43" s="1">
        <v>191</v>
      </c>
      <c r="P43" s="11">
        <v>198</v>
      </c>
      <c r="R43" s="22">
        <v>198</v>
      </c>
      <c r="S43" s="4">
        <v>196</v>
      </c>
      <c r="T43" s="4">
        <v>310</v>
      </c>
      <c r="U43" s="190">
        <v>406</v>
      </c>
      <c r="V43" s="4">
        <v>488</v>
      </c>
      <c r="W43" s="4">
        <v>230</v>
      </c>
      <c r="X43" s="1">
        <v>230</v>
      </c>
    </row>
    <row r="44" spans="1:24" ht="16" x14ac:dyDescent="0.2">
      <c r="A44" s="3" t="s">
        <v>91</v>
      </c>
      <c r="D44" s="1"/>
      <c r="E44" s="1">
        <v>528</v>
      </c>
      <c r="F44" s="1"/>
      <c r="G44" s="3">
        <v>575</v>
      </c>
      <c r="H44" s="3">
        <v>606</v>
      </c>
      <c r="I44" s="3">
        <v>641</v>
      </c>
      <c r="J44" s="3"/>
      <c r="K44" s="21" t="s">
        <v>92</v>
      </c>
      <c r="L44" s="3"/>
      <c r="M44" s="7">
        <v>683</v>
      </c>
      <c r="N44" s="11">
        <v>709</v>
      </c>
      <c r="O44" s="1">
        <v>739</v>
      </c>
      <c r="P44" s="11">
        <v>772</v>
      </c>
      <c r="Q44" s="1">
        <v>800</v>
      </c>
      <c r="R44" s="22">
        <v>772</v>
      </c>
      <c r="S44" s="4">
        <v>819</v>
      </c>
      <c r="T44" s="4">
        <v>967</v>
      </c>
      <c r="U44" s="190">
        <v>1089</v>
      </c>
      <c r="V44" s="4">
        <v>1234</v>
      </c>
      <c r="W44" s="4">
        <v>850</v>
      </c>
      <c r="X44" s="1">
        <v>850</v>
      </c>
    </row>
    <row r="45" spans="1:24" x14ac:dyDescent="0.2">
      <c r="G45" s="3"/>
      <c r="H45" s="3"/>
    </row>
    <row r="46" spans="1:24" ht="32" x14ac:dyDescent="0.2">
      <c r="A46" s="3" t="s">
        <v>93</v>
      </c>
      <c r="B46" s="1" t="s">
        <v>64</v>
      </c>
      <c r="C46" s="1" t="s">
        <v>65</v>
      </c>
      <c r="D46" s="1" t="s">
        <v>66</v>
      </c>
      <c r="E46" s="1" t="s">
        <v>67</v>
      </c>
      <c r="F46" s="1" t="s">
        <v>6</v>
      </c>
      <c r="G46" s="3" t="s">
        <v>68</v>
      </c>
      <c r="H46" s="3" t="s">
        <v>69</v>
      </c>
      <c r="I46" s="3" t="s">
        <v>70</v>
      </c>
      <c r="J46" s="3" t="s">
        <v>71</v>
      </c>
      <c r="K46" s="3" t="s">
        <v>11</v>
      </c>
      <c r="L46" s="3" t="s">
        <v>12</v>
      </c>
      <c r="M46" s="1" t="s">
        <v>13</v>
      </c>
      <c r="N46" s="1" t="s">
        <v>14</v>
      </c>
      <c r="O46" s="1" t="s">
        <v>15</v>
      </c>
      <c r="P46" s="1" t="s">
        <v>16</v>
      </c>
      <c r="Q46" s="1" t="s">
        <v>17</v>
      </c>
      <c r="R46" s="3" t="s">
        <v>18</v>
      </c>
      <c r="S46" s="4" t="s">
        <v>19</v>
      </c>
      <c r="T46" s="4" t="s">
        <v>20</v>
      </c>
      <c r="U46" s="190" t="s">
        <v>21</v>
      </c>
      <c r="V46" s="4" t="s">
        <v>22</v>
      </c>
      <c r="W46" s="5" t="s">
        <v>23</v>
      </c>
      <c r="X46" s="5" t="s">
        <v>24</v>
      </c>
    </row>
    <row r="47" spans="1:24" ht="16" x14ac:dyDescent="0.2">
      <c r="A47" s="13" t="s">
        <v>94</v>
      </c>
      <c r="B47" s="24">
        <v>112241</v>
      </c>
      <c r="C47" s="24">
        <v>111884</v>
      </c>
      <c r="D47" s="24">
        <v>110258</v>
      </c>
      <c r="E47" s="24">
        <v>72615</v>
      </c>
      <c r="F47" s="24"/>
      <c r="G47" s="25">
        <v>110582</v>
      </c>
      <c r="H47" s="25">
        <v>135529</v>
      </c>
      <c r="I47" s="3">
        <v>156041</v>
      </c>
      <c r="J47" s="26">
        <v>137991</v>
      </c>
      <c r="K47" s="21" t="s">
        <v>95</v>
      </c>
      <c r="L47" s="3"/>
      <c r="M47" s="26">
        <v>141478</v>
      </c>
      <c r="N47" s="27" t="s">
        <v>96</v>
      </c>
      <c r="O47" s="367" t="s">
        <v>97</v>
      </c>
      <c r="P47" s="24">
        <v>96639</v>
      </c>
      <c r="Q47" s="3"/>
      <c r="S47" s="28">
        <v>124275</v>
      </c>
      <c r="T47" s="28">
        <v>122804</v>
      </c>
      <c r="U47" s="368">
        <v>102548</v>
      </c>
      <c r="V47" s="28">
        <v>121211</v>
      </c>
      <c r="W47" s="4"/>
    </row>
    <row r="48" spans="1:24" ht="16" x14ac:dyDescent="0.2">
      <c r="A48" s="13" t="s">
        <v>98</v>
      </c>
      <c r="B48" s="24">
        <v>77485</v>
      </c>
      <c r="C48" s="24">
        <v>70855</v>
      </c>
      <c r="D48" s="24">
        <v>71508</v>
      </c>
      <c r="E48" s="24">
        <v>45160</v>
      </c>
      <c r="F48" s="24"/>
      <c r="G48" s="25">
        <v>61547</v>
      </c>
      <c r="H48" s="25">
        <v>77808</v>
      </c>
      <c r="I48" s="3">
        <v>73093</v>
      </c>
      <c r="J48" s="26">
        <v>73339</v>
      </c>
      <c r="K48" s="21" t="s">
        <v>95</v>
      </c>
      <c r="L48" s="3"/>
      <c r="M48" s="26">
        <v>79373</v>
      </c>
      <c r="N48" s="27" t="s">
        <v>99</v>
      </c>
      <c r="O48" s="367" t="s">
        <v>100</v>
      </c>
      <c r="P48" s="24">
        <v>65977</v>
      </c>
      <c r="S48" s="28">
        <v>91164</v>
      </c>
      <c r="T48" s="28">
        <v>85777</v>
      </c>
      <c r="U48" s="368">
        <v>65782</v>
      </c>
      <c r="V48" s="28">
        <v>76741</v>
      </c>
      <c r="W48" s="4"/>
    </row>
    <row r="49" spans="1:24" ht="16" x14ac:dyDescent="0.2">
      <c r="A49" s="13" t="s">
        <v>101</v>
      </c>
      <c r="B49" s="1">
        <v>2.27</v>
      </c>
      <c r="C49" s="1">
        <v>2.46</v>
      </c>
      <c r="D49" s="1">
        <v>2.61</v>
      </c>
      <c r="E49" s="1">
        <v>2.1</v>
      </c>
      <c r="F49" s="1"/>
      <c r="G49" s="3">
        <v>2.1</v>
      </c>
      <c r="H49" s="29">
        <v>2.42</v>
      </c>
      <c r="I49" s="3">
        <v>2.2999999999999998</v>
      </c>
      <c r="J49" s="30">
        <v>2.57</v>
      </c>
      <c r="K49" s="21">
        <v>3</v>
      </c>
      <c r="L49" s="29"/>
      <c r="M49" s="30">
        <v>3.13</v>
      </c>
      <c r="N49" s="6" t="s">
        <v>102</v>
      </c>
      <c r="O49" s="369" t="s">
        <v>103</v>
      </c>
      <c r="P49" s="1">
        <v>2.38</v>
      </c>
      <c r="S49" s="4">
        <v>2.56</v>
      </c>
      <c r="T49" s="4">
        <v>2.44</v>
      </c>
      <c r="U49" s="190">
        <v>2.1800000000000002</v>
      </c>
      <c r="V49" s="4">
        <v>2.06</v>
      </c>
      <c r="W49" s="4"/>
    </row>
    <row r="50" spans="1:24" ht="16" x14ac:dyDescent="0.2">
      <c r="A50" s="13" t="s">
        <v>104</v>
      </c>
      <c r="B50" s="1">
        <v>374</v>
      </c>
      <c r="C50" s="1">
        <v>311</v>
      </c>
      <c r="D50" s="1">
        <v>307.3</v>
      </c>
      <c r="E50" s="1">
        <v>235</v>
      </c>
      <c r="F50" s="1"/>
      <c r="G50" s="3">
        <v>323.3</v>
      </c>
      <c r="H50" s="29">
        <v>355</v>
      </c>
      <c r="I50" s="3">
        <v>352</v>
      </c>
      <c r="J50" s="30">
        <v>313.67</v>
      </c>
      <c r="K50" s="21">
        <v>340</v>
      </c>
      <c r="L50" s="29"/>
      <c r="M50" s="30">
        <v>275.3</v>
      </c>
      <c r="N50" s="6" t="s">
        <v>105</v>
      </c>
      <c r="O50" s="369" t="s">
        <v>106</v>
      </c>
      <c r="P50" s="1">
        <v>305</v>
      </c>
      <c r="S50" s="4">
        <v>393.3</v>
      </c>
      <c r="T50" s="4">
        <v>382</v>
      </c>
      <c r="U50" s="190">
        <v>340</v>
      </c>
      <c r="V50" s="4">
        <v>407.3</v>
      </c>
      <c r="W50" s="4"/>
    </row>
    <row r="51" spans="1:24" ht="16" x14ac:dyDescent="0.2">
      <c r="A51" s="3" t="s">
        <v>107</v>
      </c>
      <c r="B51" s="1">
        <v>18</v>
      </c>
      <c r="C51" s="1">
        <v>11</v>
      </c>
      <c r="D51" s="1">
        <v>10</v>
      </c>
      <c r="E51" s="1">
        <v>21</v>
      </c>
      <c r="F51" s="1"/>
      <c r="G51" s="3">
        <v>3</v>
      </c>
      <c r="H51" s="3">
        <v>5</v>
      </c>
      <c r="I51" s="3">
        <v>9</v>
      </c>
      <c r="J51" s="5">
        <v>6</v>
      </c>
      <c r="K51" s="21" t="s">
        <v>95</v>
      </c>
      <c r="L51" s="3"/>
      <c r="M51" s="5">
        <v>6</v>
      </c>
      <c r="N51" s="1">
        <v>11</v>
      </c>
      <c r="O51" s="1">
        <v>8</v>
      </c>
      <c r="P51" s="1">
        <v>9</v>
      </c>
      <c r="S51" s="4">
        <v>18</v>
      </c>
      <c r="T51" s="4">
        <v>14</v>
      </c>
      <c r="U51" s="190">
        <v>37</v>
      </c>
      <c r="V51" s="4">
        <v>12</v>
      </c>
      <c r="W51" s="4">
        <v>35</v>
      </c>
      <c r="X51" s="1">
        <f>SUM(Table13452911[[#This Row],[Q1 Y9]:[Q4 Y9]])</f>
        <v>81</v>
      </c>
    </row>
    <row r="52" spans="1:24" ht="16" x14ac:dyDescent="0.2">
      <c r="A52" s="13" t="s">
        <v>108</v>
      </c>
      <c r="B52" s="1">
        <v>288</v>
      </c>
      <c r="C52" s="1">
        <v>299</v>
      </c>
      <c r="D52" s="1">
        <v>309</v>
      </c>
      <c r="E52" s="1">
        <v>330</v>
      </c>
      <c r="F52" s="1"/>
      <c r="G52" s="3">
        <v>333</v>
      </c>
      <c r="H52" s="3">
        <v>338</v>
      </c>
      <c r="I52" s="3">
        <v>347</v>
      </c>
      <c r="J52" s="5">
        <v>353</v>
      </c>
      <c r="K52" s="21">
        <v>345</v>
      </c>
      <c r="L52" s="3"/>
      <c r="M52" s="5">
        <v>359</v>
      </c>
      <c r="N52" s="1">
        <v>370</v>
      </c>
      <c r="O52" s="1">
        <v>378</v>
      </c>
      <c r="P52" s="1">
        <v>387</v>
      </c>
      <c r="S52" s="4">
        <v>405</v>
      </c>
      <c r="T52" s="4">
        <v>419</v>
      </c>
      <c r="U52" s="190">
        <v>442</v>
      </c>
      <c r="V52" s="4">
        <v>454</v>
      </c>
      <c r="W52" s="4">
        <v>440</v>
      </c>
      <c r="X52" s="1">
        <v>440</v>
      </c>
    </row>
    <row r="53" spans="1:24" ht="16" x14ac:dyDescent="0.2">
      <c r="A53" s="5" t="s">
        <v>109</v>
      </c>
      <c r="B53" s="4"/>
      <c r="C53" s="4"/>
      <c r="D53" s="4"/>
      <c r="E53" s="4"/>
      <c r="F53" s="4"/>
      <c r="G53" s="5"/>
      <c r="H53" s="5"/>
      <c r="I53" s="5"/>
      <c r="J53" s="5"/>
      <c r="K53" s="31"/>
      <c r="L53" s="5"/>
      <c r="M53" s="5"/>
      <c r="N53" s="4">
        <v>353</v>
      </c>
      <c r="O53" s="4">
        <v>11</v>
      </c>
      <c r="P53" s="4">
        <v>12</v>
      </c>
      <c r="R53" s="4"/>
      <c r="S53" s="4">
        <v>17</v>
      </c>
      <c r="T53" s="4">
        <v>14</v>
      </c>
      <c r="U53" s="190">
        <v>115</v>
      </c>
      <c r="V53" s="4">
        <v>15</v>
      </c>
      <c r="W53" s="4">
        <v>49</v>
      </c>
      <c r="X53" s="1">
        <f>SUM(Table13452911[[#This Row],[Q1 Y9]:[Q4 Y9]])</f>
        <v>161</v>
      </c>
    </row>
    <row r="54" spans="1:24" ht="16" x14ac:dyDescent="0.2">
      <c r="A54" s="5" t="s">
        <v>110</v>
      </c>
      <c r="B54" s="4"/>
      <c r="C54" s="4"/>
      <c r="D54" s="4"/>
      <c r="E54" s="4"/>
      <c r="F54" s="4"/>
      <c r="G54" s="5"/>
      <c r="H54" s="5"/>
      <c r="I54" s="5"/>
      <c r="J54" s="5"/>
      <c r="K54" s="31"/>
      <c r="L54" s="5"/>
      <c r="M54" s="5"/>
      <c r="N54" s="4">
        <v>414</v>
      </c>
      <c r="O54" s="4">
        <v>425</v>
      </c>
      <c r="P54" s="4">
        <v>437</v>
      </c>
      <c r="Q54" s="4"/>
      <c r="R54" s="4"/>
      <c r="S54" s="4">
        <v>401</v>
      </c>
      <c r="T54" s="4">
        <v>114</v>
      </c>
      <c r="U54" s="190">
        <v>516</v>
      </c>
      <c r="V54" s="4">
        <v>531</v>
      </c>
      <c r="W54" s="4">
        <v>450</v>
      </c>
      <c r="X54" s="1">
        <v>450</v>
      </c>
    </row>
    <row r="55" spans="1:24" ht="16" x14ac:dyDescent="0.2">
      <c r="A55" s="3" t="s">
        <v>111</v>
      </c>
      <c r="C55" s="1">
        <v>25</v>
      </c>
      <c r="D55" s="1">
        <v>13</v>
      </c>
      <c r="E55" s="1">
        <v>8</v>
      </c>
      <c r="F55" s="1"/>
      <c r="G55" s="3">
        <v>13</v>
      </c>
      <c r="H55" s="3">
        <v>6</v>
      </c>
      <c r="I55" s="3">
        <v>14</v>
      </c>
      <c r="J55" s="5">
        <v>6</v>
      </c>
      <c r="K55" s="21" t="s">
        <v>95</v>
      </c>
      <c r="L55" s="3"/>
      <c r="M55" s="5">
        <v>12</v>
      </c>
      <c r="N55" s="1">
        <v>5</v>
      </c>
      <c r="O55" s="1">
        <v>25</v>
      </c>
      <c r="P55" s="1">
        <v>20</v>
      </c>
      <c r="Q55" s="4"/>
      <c r="S55" s="4">
        <v>22</v>
      </c>
      <c r="T55" s="4">
        <v>39</v>
      </c>
      <c r="U55" s="190">
        <v>56</v>
      </c>
      <c r="V55" s="4">
        <v>14</v>
      </c>
      <c r="W55" s="4">
        <v>51</v>
      </c>
      <c r="X55" s="1">
        <f>SUM(Table13452911[[#This Row],[Q1 Y9]:[Q4 Y9]])</f>
        <v>131</v>
      </c>
    </row>
    <row r="56" spans="1:24" ht="16" x14ac:dyDescent="0.2">
      <c r="A56" s="13" t="s">
        <v>112</v>
      </c>
      <c r="B56" s="1">
        <v>453</v>
      </c>
      <c r="C56" s="1">
        <v>478</v>
      </c>
      <c r="D56" s="1">
        <v>491</v>
      </c>
      <c r="E56" s="1">
        <v>499</v>
      </c>
      <c r="F56" s="1"/>
      <c r="G56" s="3">
        <v>512</v>
      </c>
      <c r="H56" s="3">
        <v>518</v>
      </c>
      <c r="I56" s="3">
        <v>532</v>
      </c>
      <c r="J56" s="5">
        <v>538</v>
      </c>
      <c r="K56" s="21">
        <v>540</v>
      </c>
      <c r="L56" s="3"/>
      <c r="M56" s="5">
        <v>550</v>
      </c>
      <c r="N56" s="1">
        <v>555</v>
      </c>
      <c r="O56" s="1">
        <v>580</v>
      </c>
      <c r="P56" s="1">
        <v>600</v>
      </c>
      <c r="S56" s="4">
        <v>624</v>
      </c>
      <c r="T56" s="4">
        <v>663</v>
      </c>
      <c r="U56" s="190">
        <v>680</v>
      </c>
      <c r="V56" s="4">
        <v>694</v>
      </c>
      <c r="W56" s="4">
        <v>675</v>
      </c>
      <c r="X56" s="1">
        <v>675</v>
      </c>
    </row>
    <row r="57" spans="1:24" ht="16" x14ac:dyDescent="0.2">
      <c r="A57" s="5" t="s">
        <v>113</v>
      </c>
      <c r="B57" s="4"/>
      <c r="C57" s="4"/>
      <c r="D57" s="4"/>
      <c r="E57" s="4"/>
      <c r="F57" s="4"/>
      <c r="G57" s="5"/>
      <c r="H57" s="5"/>
      <c r="I57" s="5"/>
      <c r="J57" s="5"/>
      <c r="K57" s="31"/>
      <c r="L57" s="5"/>
      <c r="M57" s="5"/>
      <c r="N57" s="4"/>
      <c r="O57" s="4"/>
      <c r="P57" s="4"/>
      <c r="Q57" s="4"/>
      <c r="R57" s="4"/>
      <c r="S57" s="4">
        <v>655</v>
      </c>
      <c r="T57" s="4">
        <v>806</v>
      </c>
      <c r="U57" s="190">
        <v>953</v>
      </c>
      <c r="V57" s="370" t="s">
        <v>17314</v>
      </c>
      <c r="W57" s="4">
        <v>755</v>
      </c>
      <c r="X57" s="1">
        <v>755</v>
      </c>
    </row>
    <row r="58" spans="1:24" ht="16" x14ac:dyDescent="0.2">
      <c r="A58" s="5" t="s">
        <v>114</v>
      </c>
      <c r="B58" s="4"/>
      <c r="C58" s="4"/>
      <c r="D58" s="4"/>
      <c r="E58" s="4"/>
      <c r="F58" s="4"/>
      <c r="G58" s="5"/>
      <c r="H58" s="5"/>
      <c r="I58" s="5"/>
      <c r="J58" s="5"/>
      <c r="K58" s="31"/>
      <c r="L58" s="5"/>
      <c r="M58" s="5"/>
      <c r="N58" s="4"/>
      <c r="O58" s="4"/>
      <c r="P58" s="4"/>
      <c r="Q58" s="4"/>
      <c r="R58" s="4"/>
      <c r="S58" s="28">
        <v>88800</v>
      </c>
      <c r="T58" s="28">
        <v>101393</v>
      </c>
      <c r="U58" s="371">
        <v>118795</v>
      </c>
      <c r="V58" s="28">
        <v>132821</v>
      </c>
      <c r="W58" s="28">
        <v>115000</v>
      </c>
      <c r="X58" s="24">
        <v>115000</v>
      </c>
    </row>
    <row r="59" spans="1:24" ht="16" x14ac:dyDescent="0.2">
      <c r="A59" s="5" t="s">
        <v>115</v>
      </c>
      <c r="B59" s="4"/>
      <c r="C59" s="4"/>
      <c r="D59" s="4"/>
      <c r="E59" s="4"/>
      <c r="F59" s="4"/>
      <c r="G59" s="5"/>
      <c r="H59" s="5"/>
      <c r="I59" s="5"/>
      <c r="J59" s="5"/>
      <c r="K59" s="31"/>
      <c r="L59" s="5"/>
      <c r="M59" s="5"/>
      <c r="N59" s="4"/>
      <c r="O59" s="4"/>
      <c r="P59" s="4" t="s">
        <v>95</v>
      </c>
      <c r="Q59" s="4"/>
      <c r="R59" s="4"/>
      <c r="S59" s="4">
        <v>68</v>
      </c>
      <c r="T59" s="4">
        <v>30</v>
      </c>
      <c r="U59" s="190">
        <v>39</v>
      </c>
      <c r="V59" s="4">
        <v>13</v>
      </c>
      <c r="W59" s="4">
        <v>42</v>
      </c>
      <c r="X59" s="1">
        <f>SUM(Table13452911[[#This Row],[Q1 Y9]:[Q4 Y9]])</f>
        <v>150</v>
      </c>
    </row>
    <row r="60" spans="1:24" ht="16" x14ac:dyDescent="0.2">
      <c r="A60" s="5" t="s">
        <v>116</v>
      </c>
      <c r="B60" s="4"/>
      <c r="C60" s="4"/>
      <c r="D60" s="4"/>
      <c r="E60" s="4"/>
      <c r="F60" s="4"/>
      <c r="G60" s="5"/>
      <c r="H60" s="5"/>
      <c r="I60" s="5"/>
      <c r="J60" s="5"/>
      <c r="K60" s="31"/>
      <c r="L60" s="5"/>
      <c r="M60" s="5"/>
      <c r="N60" s="4"/>
      <c r="O60" s="4"/>
      <c r="P60" s="4" t="s">
        <v>95</v>
      </c>
      <c r="Q60" s="4"/>
      <c r="R60" s="4"/>
      <c r="S60" s="4">
        <v>68</v>
      </c>
      <c r="T60" s="4">
        <v>98</v>
      </c>
      <c r="U60" s="190">
        <v>107</v>
      </c>
      <c r="V60" s="4">
        <v>120</v>
      </c>
      <c r="W60" s="4">
        <v>110</v>
      </c>
      <c r="X60" s="1">
        <v>110</v>
      </c>
    </row>
    <row r="61" spans="1:24" ht="16" x14ac:dyDescent="0.2">
      <c r="A61" s="3" t="s">
        <v>117</v>
      </c>
      <c r="B61" s="1">
        <v>69</v>
      </c>
      <c r="C61" s="1">
        <v>111</v>
      </c>
      <c r="D61" s="1">
        <v>123</v>
      </c>
      <c r="E61" s="1">
        <v>149</v>
      </c>
      <c r="F61" s="1"/>
      <c r="G61" s="3">
        <v>104</v>
      </c>
      <c r="H61" s="3">
        <v>50</v>
      </c>
      <c r="I61" s="3">
        <v>56</v>
      </c>
      <c r="J61" s="5">
        <v>105</v>
      </c>
      <c r="K61" s="21" t="s">
        <v>95</v>
      </c>
      <c r="L61" s="3"/>
      <c r="M61" s="5">
        <v>126</v>
      </c>
      <c r="N61" s="1">
        <v>112</v>
      </c>
      <c r="O61" s="1">
        <v>90</v>
      </c>
      <c r="P61" s="1">
        <v>123</v>
      </c>
      <c r="S61" s="4">
        <v>178</v>
      </c>
      <c r="T61" s="4">
        <v>176</v>
      </c>
      <c r="U61" s="190">
        <v>200</v>
      </c>
      <c r="V61" s="4">
        <v>218</v>
      </c>
      <c r="W61" s="4"/>
      <c r="X61" s="1">
        <f>SUM(Table13452911[[#This Row],[Q1 Y9]:[Q4 Y9]])</f>
        <v>772</v>
      </c>
    </row>
    <row r="62" spans="1:24" ht="16" x14ac:dyDescent="0.2">
      <c r="A62" s="13" t="s">
        <v>118</v>
      </c>
      <c r="B62" s="1">
        <v>1520</v>
      </c>
      <c r="C62" s="1">
        <v>1631</v>
      </c>
      <c r="D62" s="1">
        <v>1692</v>
      </c>
      <c r="E62" s="1">
        <v>1841</v>
      </c>
      <c r="F62" s="1"/>
      <c r="G62" s="3">
        <v>1945</v>
      </c>
      <c r="H62" s="3">
        <v>1995</v>
      </c>
      <c r="I62" s="3">
        <v>2051</v>
      </c>
      <c r="J62" s="5">
        <v>2156</v>
      </c>
      <c r="K62" s="21">
        <v>2000</v>
      </c>
      <c r="L62" s="3"/>
      <c r="M62" s="3">
        <v>2282</v>
      </c>
      <c r="N62" s="1">
        <v>2394</v>
      </c>
      <c r="O62" s="1">
        <v>2484</v>
      </c>
      <c r="P62" s="24">
        <v>2607</v>
      </c>
      <c r="S62" s="28">
        <v>2785</v>
      </c>
      <c r="T62" s="28">
        <v>2961</v>
      </c>
      <c r="U62" s="190">
        <v>3161</v>
      </c>
      <c r="V62" s="4">
        <v>3379</v>
      </c>
      <c r="W62" s="4">
        <v>2900</v>
      </c>
      <c r="X62" s="1">
        <v>2900</v>
      </c>
    </row>
    <row r="63" spans="1:24" ht="16" x14ac:dyDescent="0.2">
      <c r="A63" s="13" t="s">
        <v>119</v>
      </c>
      <c r="B63" s="1">
        <v>5</v>
      </c>
      <c r="C63" s="1">
        <v>2</v>
      </c>
      <c r="D63" s="1">
        <v>4</v>
      </c>
      <c r="E63" s="1">
        <v>1</v>
      </c>
      <c r="F63" s="1"/>
      <c r="G63" s="3">
        <v>2</v>
      </c>
      <c r="H63" s="3">
        <v>2</v>
      </c>
      <c r="I63" s="3">
        <v>1</v>
      </c>
      <c r="J63" s="5">
        <v>6</v>
      </c>
      <c r="K63" s="21">
        <v>15</v>
      </c>
      <c r="L63" s="3"/>
      <c r="M63" s="3">
        <v>4</v>
      </c>
      <c r="N63" s="1">
        <v>1</v>
      </c>
      <c r="O63" s="1">
        <v>6</v>
      </c>
      <c r="P63" s="1">
        <v>8</v>
      </c>
      <c r="S63" s="4">
        <v>10</v>
      </c>
      <c r="T63" s="4">
        <v>4</v>
      </c>
      <c r="U63" s="190">
        <v>9</v>
      </c>
      <c r="V63" s="4">
        <v>4</v>
      </c>
      <c r="W63" s="4">
        <v>36</v>
      </c>
      <c r="X63" s="1">
        <f>SUM(Table13452911[[#This Row],[Q1 Y9]:[Q4 Y9]])</f>
        <v>27</v>
      </c>
    </row>
    <row r="64" spans="1:24" ht="14.5" hidden="1" customHeight="1" x14ac:dyDescent="0.2">
      <c r="A64" s="3" t="s">
        <v>120</v>
      </c>
      <c r="B64" s="4"/>
      <c r="C64" s="4"/>
      <c r="D64" s="4"/>
      <c r="E64" s="5"/>
      <c r="F64" s="5"/>
      <c r="G64" s="5"/>
      <c r="H64" s="5"/>
      <c r="I64" s="5"/>
      <c r="J64" s="4"/>
      <c r="K64" s="31"/>
      <c r="L64" s="4"/>
      <c r="M64" s="5"/>
      <c r="N64" s="4"/>
      <c r="O64" s="4"/>
      <c r="P64" s="4"/>
      <c r="R64" s="4"/>
      <c r="S64" s="4"/>
      <c r="T64" s="4"/>
      <c r="U64" s="190"/>
      <c r="V64" s="4"/>
      <c r="W64" s="4"/>
    </row>
    <row r="65" spans="1:28" ht="14.5" customHeight="1" thickBot="1" x14ac:dyDescent="0.25">
      <c r="B65" s="4"/>
      <c r="C65" s="4"/>
      <c r="D65" s="4"/>
      <c r="E65" s="5"/>
      <c r="F65" s="5"/>
      <c r="G65" s="5"/>
      <c r="H65" s="5"/>
      <c r="I65" s="5"/>
      <c r="J65" s="4"/>
      <c r="K65" s="31"/>
      <c r="L65" s="4"/>
      <c r="M65" s="5"/>
      <c r="N65" s="4"/>
      <c r="O65" s="4"/>
      <c r="P65" s="4"/>
      <c r="R65" s="4"/>
      <c r="S65" s="4"/>
      <c r="T65" s="4"/>
      <c r="V65" s="4"/>
      <c r="W65" s="4"/>
    </row>
    <row r="66" spans="1:28" ht="33" thickBot="1" x14ac:dyDescent="0.25">
      <c r="A66" s="3" t="s">
        <v>17315</v>
      </c>
      <c r="B66" s="1" t="s">
        <v>64</v>
      </c>
      <c r="C66" s="1" t="s">
        <v>65</v>
      </c>
      <c r="D66" s="1" t="s">
        <v>66</v>
      </c>
      <c r="E66" s="1" t="s">
        <v>67</v>
      </c>
      <c r="F66" s="1" t="s">
        <v>6</v>
      </c>
      <c r="G66" s="3" t="s">
        <v>68</v>
      </c>
      <c r="H66" s="3" t="s">
        <v>69</v>
      </c>
      <c r="I66" s="3" t="s">
        <v>70</v>
      </c>
      <c r="J66" s="3" t="s">
        <v>71</v>
      </c>
      <c r="K66" s="3" t="s">
        <v>11</v>
      </c>
      <c r="L66" s="3" t="s">
        <v>12</v>
      </c>
      <c r="M66" s="1" t="s">
        <v>13</v>
      </c>
      <c r="N66" s="1" t="s">
        <v>14</v>
      </c>
      <c r="O66" s="110" t="s">
        <v>15</v>
      </c>
      <c r="P66" s="110" t="s">
        <v>16</v>
      </c>
      <c r="Q66" s="110" t="s">
        <v>17</v>
      </c>
      <c r="R66" s="237" t="s">
        <v>18</v>
      </c>
      <c r="S66" s="110" t="s">
        <v>19</v>
      </c>
      <c r="T66" s="110" t="s">
        <v>20</v>
      </c>
      <c r="U66" s="372" t="s">
        <v>21</v>
      </c>
      <c r="V66" s="110" t="s">
        <v>22</v>
      </c>
      <c r="W66" s="237" t="s">
        <v>23</v>
      </c>
      <c r="X66" s="5" t="s">
        <v>24</v>
      </c>
      <c r="Y66" s="257" t="s">
        <v>26</v>
      </c>
      <c r="Z66" s="257" t="s">
        <v>27</v>
      </c>
      <c r="AA66" s="257" t="s">
        <v>238</v>
      </c>
      <c r="AB66" s="219" t="s">
        <v>29</v>
      </c>
    </row>
    <row r="67" spans="1:28" ht="32" x14ac:dyDescent="0.2">
      <c r="A67" s="13" t="s">
        <v>17316</v>
      </c>
      <c r="C67" s="1">
        <v>110</v>
      </c>
      <c r="D67" s="1">
        <v>229</v>
      </c>
      <c r="E67" s="1">
        <v>326</v>
      </c>
      <c r="F67" s="1"/>
      <c r="G67" s="3">
        <v>435</v>
      </c>
      <c r="H67" s="1">
        <v>524</v>
      </c>
      <c r="I67" s="3" t="s">
        <v>126</v>
      </c>
      <c r="K67" s="3"/>
      <c r="M67" s="179">
        <v>754</v>
      </c>
      <c r="N67" s="180" t="s">
        <v>527</v>
      </c>
      <c r="O67" s="181" t="s">
        <v>528</v>
      </c>
      <c r="P67" s="182">
        <v>1148</v>
      </c>
      <c r="Q67" s="182"/>
      <c r="R67" s="176"/>
      <c r="S67" s="176">
        <v>1278</v>
      </c>
      <c r="T67" s="176"/>
      <c r="U67" s="373" t="s">
        <v>17317</v>
      </c>
      <c r="V67" s="176">
        <v>1607</v>
      </c>
      <c r="W67" s="176">
        <v>1200</v>
      </c>
      <c r="X67" s="176">
        <f>SUM(Table13463012[[#This Row],[Q1 Y9]:[Q4 Y9]])</f>
        <v>2885</v>
      </c>
      <c r="Y67" s="110"/>
      <c r="Z67" s="110"/>
      <c r="AA67" s="110"/>
      <c r="AB67" s="110"/>
    </row>
    <row r="68" spans="1:28" ht="32" x14ac:dyDescent="0.2">
      <c r="A68" s="13" t="s">
        <v>17318</v>
      </c>
      <c r="C68" s="1">
        <v>66</v>
      </c>
      <c r="D68" s="1">
        <v>153</v>
      </c>
      <c r="E68" s="1">
        <v>200</v>
      </c>
      <c r="F68" s="1"/>
      <c r="G68" s="3">
        <v>228</v>
      </c>
      <c r="H68" s="3">
        <v>203</v>
      </c>
      <c r="I68" s="3" t="s">
        <v>126</v>
      </c>
      <c r="J68" s="3"/>
      <c r="K68" s="3"/>
      <c r="L68" s="3"/>
      <c r="M68" s="177">
        <v>66</v>
      </c>
      <c r="N68" s="180" t="s">
        <v>527</v>
      </c>
      <c r="O68" s="181">
        <v>221</v>
      </c>
      <c r="P68" s="176">
        <v>195</v>
      </c>
      <c r="Q68" s="176"/>
      <c r="R68" s="176"/>
      <c r="S68" s="176">
        <v>244</v>
      </c>
      <c r="T68" s="176">
        <v>58</v>
      </c>
      <c r="U68" s="374">
        <v>273</v>
      </c>
      <c r="V68" s="176">
        <v>232</v>
      </c>
      <c r="W68" s="176">
        <v>250</v>
      </c>
      <c r="X68" s="176">
        <f>SUM(Table13463012[[#This Row],[Q1 Y9]:[Q4 Y9]])</f>
        <v>807</v>
      </c>
      <c r="Y68" s="110"/>
      <c r="Z68" s="110"/>
      <c r="AA68" s="110"/>
      <c r="AB68" s="110"/>
    </row>
    <row r="69" spans="1:28" ht="32" hidden="1" x14ac:dyDescent="0.2">
      <c r="A69" s="3" t="s">
        <v>128</v>
      </c>
      <c r="C69" s="1">
        <v>7</v>
      </c>
      <c r="D69" s="1">
        <v>305</v>
      </c>
      <c r="E69" s="1">
        <v>620</v>
      </c>
      <c r="F69" s="1"/>
      <c r="G69" s="3">
        <v>106.5</v>
      </c>
      <c r="H69" s="3">
        <v>102</v>
      </c>
      <c r="I69" s="3">
        <v>310</v>
      </c>
      <c r="J69" s="3"/>
      <c r="K69" s="3"/>
      <c r="L69" s="3"/>
      <c r="M69" s="3"/>
      <c r="O69" s="110"/>
      <c r="P69" s="110"/>
      <c r="Q69" s="110"/>
      <c r="R69" s="110"/>
      <c r="S69" s="110"/>
      <c r="T69" s="110"/>
      <c r="U69" s="375">
        <v>625</v>
      </c>
      <c r="V69" s="110"/>
      <c r="W69" s="110"/>
      <c r="X69" s="176">
        <f>SUM(Table13463012[[#This Row],[Q1 Y9]:[Q4 Y9]])</f>
        <v>625</v>
      </c>
      <c r="Y69" s="110"/>
      <c r="Z69" s="110"/>
      <c r="AA69" s="110"/>
      <c r="AB69" s="110"/>
    </row>
    <row r="70" spans="1:28" ht="32" x14ac:dyDescent="0.2">
      <c r="A70" s="13" t="s">
        <v>17319</v>
      </c>
      <c r="C70" s="1">
        <v>301</v>
      </c>
      <c r="D70" s="1">
        <v>678</v>
      </c>
      <c r="E70" s="1">
        <v>932</v>
      </c>
      <c r="F70" s="1"/>
      <c r="G70" s="3">
        <v>554</v>
      </c>
      <c r="H70" s="3">
        <v>750</v>
      </c>
      <c r="I70" s="3" t="s">
        <v>126</v>
      </c>
      <c r="J70" s="3"/>
      <c r="K70" s="3"/>
      <c r="L70" s="3"/>
      <c r="M70" s="177">
        <v>23</v>
      </c>
      <c r="N70" s="180" t="s">
        <v>527</v>
      </c>
      <c r="O70" s="181">
        <v>841</v>
      </c>
      <c r="P70" s="176">
        <v>815</v>
      </c>
      <c r="Q70" s="176"/>
      <c r="R70" s="176"/>
      <c r="S70" s="176">
        <v>675</v>
      </c>
      <c r="T70" s="176" t="s">
        <v>17243</v>
      </c>
      <c r="U70" s="373">
        <v>625</v>
      </c>
      <c r="V70" s="176">
        <v>511</v>
      </c>
      <c r="W70" s="176">
        <v>900</v>
      </c>
      <c r="X70" s="176">
        <f>SUM(Table13463012[[#This Row],[Q1 Y9]:[Q4 Y9]])</f>
        <v>1811</v>
      </c>
      <c r="Y70" s="110"/>
      <c r="Z70" s="110"/>
      <c r="AA70" s="110"/>
      <c r="AB70" s="110"/>
    </row>
    <row r="71" spans="1:28" ht="32" hidden="1" x14ac:dyDescent="0.2">
      <c r="A71" s="13" t="s">
        <v>130</v>
      </c>
      <c r="C71" s="1">
        <v>7</v>
      </c>
      <c r="D71" s="1">
        <v>4</v>
      </c>
      <c r="E71" s="1">
        <v>22</v>
      </c>
      <c r="F71" s="1"/>
      <c r="G71" s="3">
        <v>6</v>
      </c>
      <c r="H71" s="3">
        <v>1</v>
      </c>
      <c r="I71" s="3">
        <v>4</v>
      </c>
      <c r="J71" s="3"/>
      <c r="K71" s="3"/>
      <c r="L71" s="3"/>
      <c r="M71" s="3"/>
      <c r="O71" s="110"/>
      <c r="P71" s="110"/>
      <c r="Q71" s="110"/>
      <c r="R71" s="110"/>
      <c r="S71" s="110"/>
      <c r="T71" s="110"/>
      <c r="U71" s="376"/>
      <c r="V71" s="110"/>
      <c r="W71" s="110"/>
      <c r="X71" s="110"/>
      <c r="Y71" s="110"/>
      <c r="Z71" s="110"/>
      <c r="AA71" s="110"/>
      <c r="AB71" s="110"/>
    </row>
    <row r="72" spans="1:28" ht="32" hidden="1" x14ac:dyDescent="0.2">
      <c r="A72" s="13" t="s">
        <v>131</v>
      </c>
      <c r="C72" s="1">
        <v>0</v>
      </c>
      <c r="D72" s="1"/>
      <c r="E72" s="1">
        <v>0</v>
      </c>
      <c r="F72" s="1"/>
      <c r="G72" s="3">
        <v>6</v>
      </c>
      <c r="H72" s="3">
        <v>0</v>
      </c>
      <c r="I72" s="3"/>
      <c r="J72" s="3"/>
      <c r="K72" s="3"/>
      <c r="L72" s="3"/>
      <c r="M72" s="3"/>
      <c r="O72" s="110"/>
      <c r="P72" s="110"/>
      <c r="Q72" s="110"/>
      <c r="R72" s="110"/>
      <c r="S72" s="110"/>
      <c r="T72" s="110"/>
      <c r="U72" s="376"/>
      <c r="V72" s="110"/>
      <c r="W72" s="110"/>
      <c r="X72" s="110"/>
      <c r="Y72" s="110"/>
      <c r="Z72" s="110"/>
      <c r="AA72" s="110"/>
      <c r="AB72" s="110"/>
    </row>
    <row r="73" spans="1:28" ht="32" hidden="1" x14ac:dyDescent="0.2">
      <c r="A73" s="3" t="s">
        <v>132</v>
      </c>
      <c r="C73" s="1">
        <v>115</v>
      </c>
      <c r="D73" s="1">
        <v>250</v>
      </c>
      <c r="E73" s="1">
        <v>264</v>
      </c>
      <c r="F73" s="1"/>
      <c r="G73" s="3">
        <v>72</v>
      </c>
      <c r="H73" s="3">
        <v>9</v>
      </c>
      <c r="I73" s="3">
        <v>40</v>
      </c>
      <c r="J73" s="3"/>
      <c r="K73" s="3"/>
      <c r="L73" s="3"/>
      <c r="M73" s="3"/>
      <c r="N73" s="377" t="s">
        <v>133</v>
      </c>
      <c r="O73" s="110"/>
      <c r="P73" s="110"/>
      <c r="Q73" s="110"/>
      <c r="R73" s="110"/>
      <c r="S73" s="110"/>
      <c r="T73" s="110"/>
      <c r="U73" s="376"/>
      <c r="V73" s="110"/>
      <c r="W73" s="110"/>
      <c r="X73" s="110"/>
      <c r="Y73" s="110"/>
      <c r="Z73" s="110"/>
      <c r="AA73" s="110"/>
      <c r="AB73" s="110"/>
    </row>
    <row r="74" spans="1:28" ht="16" hidden="1" x14ac:dyDescent="0.2">
      <c r="A74" s="3" t="s">
        <v>134</v>
      </c>
      <c r="D74" s="1">
        <v>9</v>
      </c>
      <c r="E74" s="1">
        <v>12</v>
      </c>
      <c r="F74" s="1"/>
      <c r="G74" s="3">
        <v>5</v>
      </c>
      <c r="H74" s="3"/>
      <c r="I74" s="3">
        <v>2</v>
      </c>
      <c r="J74" s="3"/>
      <c r="K74" s="3"/>
      <c r="L74" s="3"/>
      <c r="M74" s="3"/>
      <c r="O74" s="110"/>
      <c r="P74" s="110"/>
      <c r="Q74" s="110"/>
      <c r="R74" s="110"/>
      <c r="S74" s="110"/>
      <c r="T74" s="110"/>
      <c r="U74" s="376"/>
      <c r="V74" s="110"/>
      <c r="W74" s="110"/>
      <c r="X74" s="110"/>
      <c r="Y74" s="110"/>
      <c r="Z74" s="110"/>
      <c r="AA74" s="110"/>
      <c r="AB74" s="110"/>
    </row>
    <row r="75" spans="1:28" ht="32" hidden="1" x14ac:dyDescent="0.2">
      <c r="A75" s="3" t="s">
        <v>135</v>
      </c>
      <c r="D75" s="1">
        <v>222</v>
      </c>
      <c r="E75" s="1">
        <v>248</v>
      </c>
      <c r="F75" s="1"/>
      <c r="G75" s="3">
        <v>66</v>
      </c>
      <c r="H75" s="3"/>
      <c r="I75" s="3">
        <v>38</v>
      </c>
      <c r="J75" s="3"/>
      <c r="K75" s="3"/>
      <c r="L75" s="3"/>
      <c r="M75" s="3"/>
      <c r="N75" s="377" t="s">
        <v>136</v>
      </c>
      <c r="O75" s="110"/>
      <c r="P75" s="110"/>
      <c r="Q75" s="110"/>
      <c r="R75" s="110"/>
      <c r="S75" s="110"/>
      <c r="T75" s="110"/>
      <c r="U75" s="376"/>
      <c r="V75" s="110"/>
      <c r="W75" s="110"/>
      <c r="X75" s="110"/>
      <c r="Y75" s="110"/>
      <c r="Z75" s="110"/>
      <c r="AA75" s="110"/>
      <c r="AB75" s="110"/>
    </row>
    <row r="76" spans="1:28" ht="16" hidden="1" x14ac:dyDescent="0.2">
      <c r="A76" s="3" t="s">
        <v>137</v>
      </c>
      <c r="D76" s="1">
        <v>0</v>
      </c>
      <c r="E76" s="1">
        <v>0</v>
      </c>
      <c r="F76" s="1"/>
      <c r="G76" s="3">
        <v>0</v>
      </c>
      <c r="H76" s="3"/>
      <c r="I76" s="3">
        <v>0</v>
      </c>
      <c r="J76" s="3"/>
      <c r="K76" s="3"/>
      <c r="L76" s="3"/>
      <c r="M76" s="3"/>
      <c r="O76" s="110"/>
      <c r="P76" s="110"/>
      <c r="Q76" s="110"/>
      <c r="R76" s="110"/>
      <c r="S76" s="110"/>
      <c r="T76" s="110"/>
      <c r="U76" s="376"/>
      <c r="V76" s="110"/>
      <c r="W76" s="110"/>
      <c r="X76" s="110"/>
      <c r="Y76" s="110"/>
      <c r="Z76" s="110"/>
      <c r="AA76" s="110"/>
      <c r="AB76" s="110"/>
    </row>
    <row r="77" spans="1:28" ht="16" hidden="1" x14ac:dyDescent="0.2">
      <c r="A77" s="3" t="s">
        <v>138</v>
      </c>
      <c r="D77" s="1">
        <v>0</v>
      </c>
      <c r="E77" s="1">
        <v>3</v>
      </c>
      <c r="F77" s="1"/>
      <c r="G77" s="3">
        <v>0</v>
      </c>
      <c r="H77" s="3"/>
      <c r="I77" s="3">
        <v>0</v>
      </c>
      <c r="J77" s="3"/>
      <c r="K77" s="3"/>
      <c r="L77" s="3"/>
      <c r="M77" s="3"/>
      <c r="O77" s="110"/>
      <c r="P77" s="110"/>
      <c r="Q77" s="110"/>
      <c r="R77" s="110"/>
      <c r="S77" s="110"/>
      <c r="T77" s="110"/>
      <c r="U77" s="376"/>
      <c r="V77" s="110"/>
      <c r="W77" s="110"/>
      <c r="X77" s="110"/>
      <c r="Y77" s="110"/>
      <c r="Z77" s="110"/>
      <c r="AA77" s="110"/>
      <c r="AB77" s="110"/>
    </row>
    <row r="78" spans="1:28" ht="26.25" hidden="1" customHeight="1" x14ac:dyDescent="0.2">
      <c r="A78" s="3" t="s">
        <v>139</v>
      </c>
      <c r="D78" s="1">
        <v>11</v>
      </c>
      <c r="E78" s="1">
        <v>1</v>
      </c>
      <c r="F78" s="1"/>
      <c r="G78" s="3">
        <v>1</v>
      </c>
      <c r="H78" s="3"/>
      <c r="I78" s="3">
        <v>0</v>
      </c>
      <c r="J78" s="3"/>
      <c r="K78" s="3"/>
      <c r="L78" s="3"/>
      <c r="M78" s="3"/>
      <c r="O78" s="110"/>
      <c r="P78" s="110"/>
      <c r="Q78" s="110"/>
      <c r="R78" s="110"/>
      <c r="S78" s="110"/>
      <c r="T78" s="110"/>
      <c r="U78" s="376"/>
      <c r="V78" s="110"/>
      <c r="W78" s="110"/>
      <c r="X78" s="110"/>
      <c r="Y78" s="110"/>
      <c r="Z78" s="110"/>
      <c r="AA78" s="110"/>
      <c r="AB78" s="110"/>
    </row>
    <row r="79" spans="1:28" ht="25.5" hidden="1" customHeight="1" x14ac:dyDescent="0.2">
      <c r="A79" s="13" t="s">
        <v>140</v>
      </c>
      <c r="C79" s="1">
        <v>22</v>
      </c>
      <c r="D79" s="1">
        <v>24</v>
      </c>
      <c r="E79" s="1">
        <v>37</v>
      </c>
      <c r="F79" s="1"/>
      <c r="G79" s="3">
        <v>12</v>
      </c>
      <c r="H79" s="3">
        <v>14</v>
      </c>
      <c r="I79" s="3">
        <v>24</v>
      </c>
      <c r="J79" s="3"/>
      <c r="K79" s="3"/>
      <c r="L79" s="3"/>
      <c r="M79" s="3"/>
      <c r="O79" s="110"/>
      <c r="P79" s="110"/>
      <c r="Q79" s="110"/>
      <c r="R79" s="110"/>
      <c r="S79" s="110"/>
      <c r="T79" s="110"/>
      <c r="U79" s="376"/>
      <c r="V79" s="110"/>
      <c r="W79" s="110"/>
      <c r="X79" s="110"/>
      <c r="Y79" s="110"/>
      <c r="Z79" s="110"/>
      <c r="AA79" s="110"/>
      <c r="AB79" s="110"/>
    </row>
    <row r="80" spans="1:28" ht="32" hidden="1" x14ac:dyDescent="0.2">
      <c r="A80" s="3" t="s">
        <v>141</v>
      </c>
      <c r="C80" s="1">
        <v>3</v>
      </c>
      <c r="D80" s="1">
        <v>4</v>
      </c>
      <c r="E80" s="1">
        <v>5</v>
      </c>
      <c r="F80" s="1"/>
      <c r="G80" s="3">
        <v>11</v>
      </c>
      <c r="H80" s="3">
        <v>1</v>
      </c>
      <c r="I80" s="3" t="s">
        <v>142</v>
      </c>
      <c r="J80" s="3"/>
      <c r="K80" s="3"/>
      <c r="L80" s="3"/>
      <c r="M80" s="3"/>
      <c r="O80" s="110"/>
      <c r="P80" s="110"/>
      <c r="Q80" s="110"/>
      <c r="R80" s="110"/>
      <c r="S80" s="110"/>
      <c r="T80" s="110"/>
      <c r="U80" s="376"/>
      <c r="V80" s="110"/>
      <c r="W80" s="110"/>
      <c r="X80" s="110"/>
      <c r="Y80" s="110"/>
      <c r="Z80" s="110"/>
      <c r="AA80" s="110"/>
      <c r="AB80" s="110"/>
    </row>
    <row r="81" spans="1:28" ht="16" hidden="1" x14ac:dyDescent="0.2">
      <c r="A81" s="5" t="s">
        <v>143</v>
      </c>
      <c r="B81" s="4"/>
      <c r="C81" s="4"/>
      <c r="D81" s="5"/>
      <c r="E81" s="5"/>
      <c r="F81" s="5"/>
      <c r="G81" s="5"/>
      <c r="H81" s="5"/>
      <c r="I81" s="4"/>
      <c r="J81" s="4"/>
      <c r="K81" s="4"/>
      <c r="L81" s="4"/>
      <c r="M81" s="5"/>
      <c r="N81" s="4"/>
      <c r="O81" s="110"/>
      <c r="P81" s="110"/>
      <c r="Q81" s="110"/>
      <c r="R81" s="110"/>
      <c r="S81" s="110"/>
      <c r="T81" s="110"/>
      <c r="U81" s="190"/>
      <c r="V81" s="110"/>
      <c r="W81" s="110"/>
      <c r="X81" s="110"/>
      <c r="Y81" s="110"/>
      <c r="Z81" s="110"/>
      <c r="AA81" s="110"/>
      <c r="AB81" s="110"/>
    </row>
    <row r="82" spans="1:28" x14ac:dyDescent="0.2">
      <c r="A82" s="5"/>
      <c r="B82" s="4"/>
      <c r="C82" s="4"/>
      <c r="D82" s="5"/>
      <c r="E82" s="5"/>
      <c r="F82" s="5"/>
      <c r="G82" s="5"/>
      <c r="H82" s="5"/>
      <c r="I82" s="4"/>
      <c r="J82" s="4"/>
      <c r="K82" s="4"/>
      <c r="L82" s="4"/>
      <c r="M82" s="5"/>
      <c r="N82" s="4"/>
    </row>
    <row r="83" spans="1:28" ht="32" x14ac:dyDescent="0.2">
      <c r="A83" s="3" t="s">
        <v>144</v>
      </c>
      <c r="B83" s="1" t="s">
        <v>64</v>
      </c>
      <c r="C83" s="1" t="s">
        <v>65</v>
      </c>
      <c r="D83" s="1" t="s">
        <v>66</v>
      </c>
      <c r="E83" s="1" t="s">
        <v>67</v>
      </c>
      <c r="F83" s="1" t="s">
        <v>6</v>
      </c>
      <c r="G83" s="3" t="s">
        <v>68</v>
      </c>
      <c r="H83" s="3" t="s">
        <v>69</v>
      </c>
      <c r="I83" s="3" t="s">
        <v>70</v>
      </c>
      <c r="J83" s="3" t="s">
        <v>71</v>
      </c>
      <c r="K83" s="3" t="s">
        <v>11</v>
      </c>
      <c r="L83" s="3" t="s">
        <v>12</v>
      </c>
      <c r="M83" s="1" t="s">
        <v>13</v>
      </c>
      <c r="N83" s="1" t="s">
        <v>14</v>
      </c>
      <c r="O83" s="1" t="s">
        <v>15</v>
      </c>
      <c r="P83" s="1" t="s">
        <v>16</v>
      </c>
      <c r="Q83" s="3" t="s">
        <v>17</v>
      </c>
      <c r="R83" s="3" t="s">
        <v>18</v>
      </c>
      <c r="S83" s="4" t="s">
        <v>19</v>
      </c>
      <c r="T83" s="4" t="s">
        <v>20</v>
      </c>
      <c r="U83" s="190" t="s">
        <v>21</v>
      </c>
      <c r="V83" s="4" t="s">
        <v>22</v>
      </c>
      <c r="W83" s="5" t="s">
        <v>23</v>
      </c>
      <c r="X83" s="5" t="s">
        <v>24</v>
      </c>
    </row>
    <row r="84" spans="1:28" ht="16" x14ac:dyDescent="0.2">
      <c r="A84" s="3" t="s">
        <v>145</v>
      </c>
      <c r="D84" s="1">
        <v>99.03</v>
      </c>
      <c r="E84" s="12">
        <v>100</v>
      </c>
      <c r="F84" s="12"/>
      <c r="G84" s="3">
        <v>9</v>
      </c>
      <c r="H84" s="3">
        <v>29</v>
      </c>
      <c r="I84" s="3">
        <v>62</v>
      </c>
      <c r="J84" s="3">
        <v>100</v>
      </c>
      <c r="K84" s="3">
        <v>100</v>
      </c>
      <c r="L84" s="3"/>
      <c r="M84" s="3">
        <v>6</v>
      </c>
      <c r="N84" s="3">
        <v>26</v>
      </c>
      <c r="O84" s="3">
        <v>53</v>
      </c>
      <c r="P84" s="3">
        <v>100</v>
      </c>
      <c r="Q84" s="3">
        <v>100</v>
      </c>
      <c r="R84" s="3"/>
      <c r="S84" s="5">
        <v>7</v>
      </c>
      <c r="T84" s="5">
        <v>25</v>
      </c>
      <c r="U84" s="5">
        <v>42</v>
      </c>
      <c r="V84" s="5">
        <v>100</v>
      </c>
      <c r="W84" s="5">
        <v>100</v>
      </c>
      <c r="X84" s="3">
        <v>100</v>
      </c>
    </row>
    <row r="85" spans="1:28" ht="16" x14ac:dyDescent="0.2">
      <c r="A85" s="3" t="s">
        <v>146</v>
      </c>
      <c r="D85" s="1">
        <v>93.29</v>
      </c>
      <c r="E85" s="12">
        <v>100</v>
      </c>
      <c r="F85" s="12"/>
      <c r="G85" s="3">
        <v>4</v>
      </c>
      <c r="H85" s="3">
        <v>16</v>
      </c>
      <c r="I85" s="3">
        <v>43</v>
      </c>
      <c r="J85" s="3">
        <v>100</v>
      </c>
      <c r="K85" s="3">
        <v>100</v>
      </c>
      <c r="L85" s="3"/>
      <c r="M85" s="3">
        <v>4</v>
      </c>
      <c r="N85" s="3">
        <v>16</v>
      </c>
      <c r="O85" s="3">
        <v>42</v>
      </c>
      <c r="P85" s="3">
        <v>100</v>
      </c>
      <c r="Q85" s="3">
        <v>100</v>
      </c>
      <c r="R85" s="3"/>
      <c r="S85" s="5">
        <v>5</v>
      </c>
      <c r="T85" s="5">
        <v>17</v>
      </c>
      <c r="U85" s="5">
        <v>33</v>
      </c>
      <c r="V85" s="5">
        <v>100</v>
      </c>
      <c r="W85" s="5">
        <v>100</v>
      </c>
      <c r="X85" s="3">
        <v>100</v>
      </c>
    </row>
    <row r="86" spans="1:28" ht="16" x14ac:dyDescent="0.2">
      <c r="A86" s="3" t="s">
        <v>147</v>
      </c>
      <c r="D86" s="1">
        <v>55.64</v>
      </c>
      <c r="E86" s="12">
        <v>100</v>
      </c>
      <c r="F86" s="12"/>
      <c r="G86" s="3">
        <v>14</v>
      </c>
      <c r="H86" s="3">
        <v>48</v>
      </c>
      <c r="I86" s="3">
        <v>56</v>
      </c>
      <c r="J86" s="3">
        <v>100</v>
      </c>
      <c r="K86" s="3">
        <v>100</v>
      </c>
      <c r="L86" s="3"/>
      <c r="M86" s="3">
        <v>6</v>
      </c>
      <c r="N86" s="3">
        <v>34</v>
      </c>
      <c r="O86" s="3">
        <v>63</v>
      </c>
      <c r="P86" s="3">
        <v>100</v>
      </c>
      <c r="Q86" s="3">
        <v>100</v>
      </c>
      <c r="R86" s="3"/>
      <c r="S86" s="5">
        <v>13</v>
      </c>
      <c r="T86" s="5">
        <v>31</v>
      </c>
      <c r="U86" s="5">
        <v>50</v>
      </c>
      <c r="V86" s="5">
        <v>100</v>
      </c>
      <c r="W86" s="5">
        <v>100</v>
      </c>
      <c r="X86" s="3">
        <v>100</v>
      </c>
    </row>
    <row r="87" spans="1:28" ht="16" x14ac:dyDescent="0.2">
      <c r="A87" s="3" t="s">
        <v>148</v>
      </c>
      <c r="D87" s="1">
        <v>100</v>
      </c>
      <c r="E87" s="12">
        <v>100</v>
      </c>
      <c r="F87" s="12"/>
      <c r="G87" s="3">
        <v>10</v>
      </c>
      <c r="H87" s="3">
        <v>30</v>
      </c>
      <c r="I87" s="3">
        <v>62</v>
      </c>
      <c r="J87" s="3">
        <v>100</v>
      </c>
      <c r="K87" s="3">
        <v>100</v>
      </c>
      <c r="L87" s="3"/>
      <c r="M87" s="3">
        <v>6</v>
      </c>
      <c r="N87" s="3">
        <v>34</v>
      </c>
      <c r="O87" s="3">
        <v>60</v>
      </c>
      <c r="P87" s="3">
        <v>100</v>
      </c>
      <c r="Q87" s="3">
        <v>100</v>
      </c>
      <c r="R87" s="3"/>
      <c r="S87" s="5">
        <v>17</v>
      </c>
      <c r="T87" s="5">
        <v>44</v>
      </c>
      <c r="U87" s="5">
        <v>63</v>
      </c>
      <c r="V87" s="5">
        <v>100</v>
      </c>
      <c r="W87" s="5">
        <v>100</v>
      </c>
      <c r="X87" s="3">
        <v>100</v>
      </c>
    </row>
    <row r="88" spans="1:28" ht="16" x14ac:dyDescent="0.2">
      <c r="A88" s="3" t="s">
        <v>149</v>
      </c>
      <c r="D88" s="1">
        <v>77.81</v>
      </c>
      <c r="E88" s="12">
        <v>100</v>
      </c>
      <c r="F88" s="12"/>
      <c r="G88" s="3">
        <v>26</v>
      </c>
      <c r="H88" s="3">
        <v>83</v>
      </c>
      <c r="I88" s="3">
        <v>100</v>
      </c>
      <c r="J88" s="3">
        <v>100</v>
      </c>
      <c r="K88" s="3">
        <v>100</v>
      </c>
      <c r="L88" s="3"/>
      <c r="M88" s="3">
        <v>4</v>
      </c>
      <c r="N88" s="3">
        <v>35</v>
      </c>
      <c r="O88" s="3">
        <v>62</v>
      </c>
      <c r="P88" s="3">
        <v>100</v>
      </c>
      <c r="Q88" s="3">
        <v>100</v>
      </c>
      <c r="R88" s="3"/>
      <c r="S88" s="5">
        <v>8</v>
      </c>
      <c r="T88" s="5">
        <v>32</v>
      </c>
      <c r="U88" s="5">
        <v>46</v>
      </c>
      <c r="V88" s="5">
        <v>100</v>
      </c>
      <c r="W88" s="5">
        <v>100</v>
      </c>
      <c r="X88" s="3">
        <v>100</v>
      </c>
    </row>
    <row r="89" spans="1:28" ht="16" x14ac:dyDescent="0.2">
      <c r="A89" s="3" t="s">
        <v>150</v>
      </c>
      <c r="D89" s="1">
        <v>68.430000000000007</v>
      </c>
      <c r="E89" s="12">
        <v>100</v>
      </c>
      <c r="F89" s="12"/>
      <c r="G89" s="3">
        <v>19</v>
      </c>
      <c r="H89" s="3">
        <v>49</v>
      </c>
      <c r="I89" s="3">
        <v>62</v>
      </c>
      <c r="J89" s="3">
        <v>100</v>
      </c>
      <c r="K89" s="3">
        <v>100</v>
      </c>
      <c r="L89" s="3"/>
      <c r="M89" s="3">
        <v>11</v>
      </c>
      <c r="N89" s="3">
        <v>38</v>
      </c>
      <c r="O89" s="3">
        <v>66</v>
      </c>
      <c r="P89" s="3">
        <v>100</v>
      </c>
      <c r="Q89" s="3">
        <v>100</v>
      </c>
      <c r="R89" s="3"/>
      <c r="S89" s="5">
        <v>9</v>
      </c>
      <c r="T89" s="5">
        <v>23</v>
      </c>
      <c r="U89" s="5">
        <v>34</v>
      </c>
      <c r="V89" s="5">
        <v>100</v>
      </c>
      <c r="W89" s="5">
        <v>100</v>
      </c>
      <c r="X89" s="3">
        <v>100</v>
      </c>
    </row>
    <row r="90" spans="1:28" ht="16" x14ac:dyDescent="0.2">
      <c r="A90" s="3" t="s">
        <v>151</v>
      </c>
      <c r="D90" s="1">
        <v>61</v>
      </c>
      <c r="E90" s="12">
        <v>100</v>
      </c>
      <c r="F90" s="12"/>
      <c r="G90" s="3">
        <v>4</v>
      </c>
      <c r="H90" s="3">
        <v>15</v>
      </c>
      <c r="I90" s="3">
        <v>20</v>
      </c>
      <c r="J90" s="3">
        <v>100</v>
      </c>
      <c r="K90" s="3">
        <v>100</v>
      </c>
      <c r="L90" s="3"/>
      <c r="M90" s="3">
        <v>5</v>
      </c>
      <c r="N90" s="3">
        <v>27</v>
      </c>
      <c r="O90" s="3">
        <v>55</v>
      </c>
      <c r="P90" s="3">
        <v>100</v>
      </c>
      <c r="Q90" s="3">
        <v>100</v>
      </c>
      <c r="R90" s="3"/>
      <c r="S90" s="5">
        <v>5</v>
      </c>
      <c r="T90" s="5">
        <v>23</v>
      </c>
      <c r="U90" s="5">
        <v>36</v>
      </c>
      <c r="V90" s="5">
        <v>100</v>
      </c>
      <c r="W90" s="5">
        <v>100</v>
      </c>
      <c r="X90" s="3">
        <v>100</v>
      </c>
    </row>
    <row r="91" spans="1:28" ht="16" x14ac:dyDescent="0.2">
      <c r="A91" s="3" t="s">
        <v>152</v>
      </c>
      <c r="D91" s="1">
        <v>100</v>
      </c>
      <c r="E91" s="12">
        <v>100</v>
      </c>
      <c r="F91" s="12"/>
      <c r="G91" s="3">
        <v>13</v>
      </c>
      <c r="H91" s="3">
        <v>28</v>
      </c>
      <c r="I91" s="3">
        <v>58</v>
      </c>
      <c r="J91" s="3">
        <v>100</v>
      </c>
      <c r="K91" s="3">
        <v>100</v>
      </c>
      <c r="L91" s="3"/>
      <c r="M91" s="3">
        <v>7</v>
      </c>
      <c r="N91" s="3">
        <v>32</v>
      </c>
      <c r="O91" s="3">
        <v>57</v>
      </c>
      <c r="P91" s="3">
        <v>100</v>
      </c>
      <c r="Q91" s="3">
        <v>100</v>
      </c>
      <c r="R91" s="3"/>
      <c r="S91" s="5">
        <v>2</v>
      </c>
      <c r="T91" s="5">
        <v>23</v>
      </c>
      <c r="U91" s="5">
        <v>62</v>
      </c>
      <c r="V91" s="5">
        <v>100</v>
      </c>
      <c r="W91" s="5">
        <v>100</v>
      </c>
      <c r="X91" s="3">
        <v>100</v>
      </c>
    </row>
    <row r="92" spans="1:28" ht="16" x14ac:dyDescent="0.2">
      <c r="A92" s="3" t="s">
        <v>153</v>
      </c>
      <c r="D92" s="1">
        <v>78.58</v>
      </c>
      <c r="E92" s="12">
        <v>100</v>
      </c>
      <c r="F92" s="12"/>
      <c r="G92" s="3">
        <v>2</v>
      </c>
      <c r="H92" s="3">
        <v>36</v>
      </c>
      <c r="I92" s="3">
        <v>47</v>
      </c>
      <c r="J92" s="3">
        <v>100</v>
      </c>
      <c r="K92" s="3">
        <v>100</v>
      </c>
      <c r="L92" s="3"/>
      <c r="M92" s="3">
        <v>20</v>
      </c>
      <c r="N92" s="3">
        <v>46</v>
      </c>
      <c r="O92" s="3">
        <v>65</v>
      </c>
      <c r="P92" s="3">
        <v>100</v>
      </c>
      <c r="Q92" s="3">
        <v>100</v>
      </c>
      <c r="R92" s="3"/>
      <c r="S92" s="5">
        <v>3</v>
      </c>
      <c r="T92" s="5">
        <v>48</v>
      </c>
      <c r="U92" s="5">
        <v>65</v>
      </c>
      <c r="V92" s="5">
        <v>100</v>
      </c>
      <c r="W92" s="5">
        <v>100</v>
      </c>
      <c r="X92" s="3">
        <v>100</v>
      </c>
    </row>
    <row r="93" spans="1:28" ht="32" x14ac:dyDescent="0.2">
      <c r="A93" s="3" t="s">
        <v>154</v>
      </c>
      <c r="D93" s="1">
        <v>5</v>
      </c>
      <c r="E93" s="1">
        <v>2</v>
      </c>
      <c r="F93" s="1"/>
      <c r="G93" s="3">
        <v>0</v>
      </c>
      <c r="H93" s="3">
        <v>2</v>
      </c>
      <c r="I93" s="3">
        <v>2</v>
      </c>
      <c r="J93" s="3">
        <v>2</v>
      </c>
      <c r="K93" s="3">
        <v>25</v>
      </c>
      <c r="L93" s="3"/>
      <c r="M93" s="3">
        <v>2</v>
      </c>
      <c r="N93" s="3">
        <v>2</v>
      </c>
      <c r="O93" s="3">
        <v>2</v>
      </c>
      <c r="P93" s="3">
        <v>5</v>
      </c>
      <c r="Q93" s="3">
        <v>24</v>
      </c>
      <c r="R93" s="3"/>
      <c r="S93" s="5">
        <v>4</v>
      </c>
      <c r="T93" s="5">
        <v>5</v>
      </c>
      <c r="U93" s="37">
        <v>19</v>
      </c>
      <c r="V93" s="5">
        <v>25</v>
      </c>
      <c r="W93" s="5">
        <v>40</v>
      </c>
      <c r="X93" s="3">
        <v>25</v>
      </c>
    </row>
    <row r="95" spans="1:28" x14ac:dyDescent="0.2">
      <c r="D95" s="1"/>
      <c r="E95" s="1"/>
      <c r="G95" s="3"/>
      <c r="H95" s="3"/>
      <c r="I95" s="3"/>
      <c r="J95" s="3"/>
      <c r="K95" s="3"/>
    </row>
    <row r="96" spans="1:28" x14ac:dyDescent="0.2">
      <c r="A96" s="13"/>
      <c r="D96" s="1"/>
      <c r="E96" s="1"/>
      <c r="G96" s="3"/>
      <c r="H96" s="3"/>
      <c r="I96" s="3"/>
      <c r="J96" s="3"/>
      <c r="K96" s="3"/>
    </row>
    <row r="97" spans="1:11" x14ac:dyDescent="0.2">
      <c r="A97" s="13"/>
      <c r="D97" s="1"/>
      <c r="E97" s="1"/>
      <c r="G97" s="3"/>
      <c r="H97" s="3"/>
      <c r="I97" s="3"/>
      <c r="J97" s="3"/>
      <c r="K97" s="3"/>
    </row>
  </sheetData>
  <mergeCells count="1">
    <mergeCell ref="A1:F1"/>
  </mergeCells>
  <pageMargins left="0.7" right="0.7" top="0.75" bottom="0.75" header="0.3" footer="0.3"/>
  <pageSetup orientation="portrait" horizontalDpi="1200" verticalDpi="1200"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91"/>
  <sheetViews>
    <sheetView zoomScale="85" zoomScaleNormal="85" workbookViewId="0">
      <selection activeCell="C6" sqref="C6"/>
    </sheetView>
  </sheetViews>
  <sheetFormatPr baseColWidth="10" defaultColWidth="8.83203125" defaultRowHeight="15" x14ac:dyDescent="0.2"/>
  <cols>
    <col min="1" max="1" width="98.83203125" style="185" bestFit="1" customWidth="1"/>
    <col min="2" max="2" width="25.6640625" style="57" customWidth="1"/>
    <col min="3" max="3" width="39.33203125" style="422" customWidth="1"/>
    <col min="4" max="4" width="19.33203125" style="57" customWidth="1"/>
    <col min="5" max="5" width="8.6640625" style="390" customWidth="1"/>
    <col min="6" max="6" width="52.5" style="390" customWidth="1"/>
    <col min="7" max="7" width="25.83203125" style="39" bestFit="1" customWidth="1"/>
    <col min="8" max="8" width="39.6640625" style="390" bestFit="1" customWidth="1"/>
    <col min="9" max="9" width="41.6640625" style="390" customWidth="1"/>
    <col min="10" max="10" width="8.33203125" style="390" customWidth="1"/>
    <col min="11" max="11" width="69.6640625" style="185" bestFit="1" customWidth="1"/>
    <col min="12" max="12" width="29.33203125" style="390" bestFit="1" customWidth="1"/>
    <col min="13" max="13" width="14.5" style="390" bestFit="1" customWidth="1"/>
    <col min="14" max="14" width="12.83203125" style="390" bestFit="1" customWidth="1"/>
    <col min="15" max="15" width="10.1640625" style="390" bestFit="1" customWidth="1"/>
    <col min="16" max="17" width="16.33203125" style="390" bestFit="1" customWidth="1"/>
    <col min="18" max="18" width="17.5" style="390" bestFit="1" customWidth="1"/>
    <col min="19" max="19" width="25.83203125" style="390" bestFit="1" customWidth="1"/>
    <col min="20" max="20" width="39.6640625" style="390" bestFit="1" customWidth="1"/>
    <col min="21" max="21" width="26.83203125" style="390" bestFit="1" customWidth="1"/>
    <col min="22" max="22" width="5.6640625" style="390" customWidth="1"/>
    <col min="23" max="23" width="49.83203125" style="185" customWidth="1"/>
    <col min="24" max="24" width="22.83203125" style="390" bestFit="1" customWidth="1"/>
    <col min="25" max="25" width="12.83203125" style="390" customWidth="1"/>
    <col min="26" max="26" width="10.1640625" style="390" customWidth="1"/>
    <col min="27" max="28" width="16.33203125" style="390" customWidth="1"/>
    <col min="29" max="29" width="17.5" style="390" customWidth="1"/>
    <col min="30" max="30" width="25.83203125" style="390" customWidth="1"/>
    <col min="31" max="31" width="39.6640625" style="390" customWidth="1"/>
    <col min="32" max="32" width="31.5" style="390" bestFit="1" customWidth="1"/>
    <col min="33" max="33" width="7" style="390" customWidth="1"/>
    <col min="34" max="34" width="57.83203125" style="390" bestFit="1" customWidth="1"/>
    <col min="35" max="35" width="62.83203125" style="390" bestFit="1" customWidth="1"/>
    <col min="36" max="36" width="3.83203125" style="390" customWidth="1"/>
    <col min="37" max="37" width="52.5" style="390" customWidth="1"/>
    <col min="38" max="38" width="25.83203125" style="390" bestFit="1" customWidth="1"/>
    <col min="39" max="39" width="39.6640625" style="390" bestFit="1" customWidth="1"/>
    <col min="40" max="16384" width="8.83203125" style="390"/>
  </cols>
  <sheetData>
    <row r="1" spans="1:46" x14ac:dyDescent="0.2">
      <c r="A1" s="747" t="s">
        <v>155</v>
      </c>
      <c r="B1" s="747"/>
      <c r="C1" s="747"/>
      <c r="D1" s="747"/>
      <c r="E1" s="387"/>
      <c r="F1" s="746" t="s">
        <v>156</v>
      </c>
      <c r="G1" s="746"/>
      <c r="H1" s="746"/>
      <c r="I1" s="746"/>
      <c r="J1" s="39"/>
      <c r="K1" s="746" t="s">
        <v>157</v>
      </c>
      <c r="L1" s="746"/>
      <c r="M1" s="746"/>
      <c r="N1" s="746"/>
      <c r="O1" s="746"/>
      <c r="P1" s="746"/>
      <c r="Q1" s="746"/>
      <c r="R1" s="746"/>
      <c r="S1" s="746"/>
      <c r="T1" s="746"/>
      <c r="U1" s="746"/>
      <c r="V1" s="388"/>
      <c r="W1" s="746" t="s">
        <v>158</v>
      </c>
      <c r="X1" s="746"/>
      <c r="Y1" s="746"/>
      <c r="Z1" s="746"/>
      <c r="AA1" s="746"/>
      <c r="AB1" s="746"/>
      <c r="AC1" s="746"/>
      <c r="AD1" s="746"/>
      <c r="AE1" s="746"/>
      <c r="AF1" s="746"/>
      <c r="AG1" s="389"/>
      <c r="AH1" s="746" t="s">
        <v>159</v>
      </c>
      <c r="AI1" s="746"/>
      <c r="AJ1" s="39"/>
      <c r="AK1" s="747" t="s">
        <v>160</v>
      </c>
      <c r="AL1" s="747"/>
      <c r="AM1" s="747"/>
      <c r="AN1" s="39"/>
      <c r="AO1" s="39"/>
      <c r="AP1" s="39"/>
      <c r="AQ1" s="39"/>
      <c r="AR1" s="39"/>
      <c r="AS1" s="39"/>
      <c r="AT1" s="39"/>
    </row>
    <row r="2" spans="1:46" ht="17" thickBot="1" x14ac:dyDescent="0.25">
      <c r="A2" s="49" t="s">
        <v>161</v>
      </c>
      <c r="B2" s="40" t="s">
        <v>162</v>
      </c>
      <c r="C2" s="41" t="s">
        <v>163</v>
      </c>
      <c r="D2" s="40" t="s">
        <v>164</v>
      </c>
      <c r="E2" s="39"/>
      <c r="F2" s="49" t="s">
        <v>161</v>
      </c>
      <c r="G2" s="49" t="s">
        <v>162</v>
      </c>
      <c r="H2" s="49" t="s">
        <v>163</v>
      </c>
      <c r="I2" s="49" t="s">
        <v>165</v>
      </c>
      <c r="J2" s="391"/>
      <c r="K2" s="49" t="s">
        <v>161</v>
      </c>
      <c r="L2" s="39" t="s">
        <v>166</v>
      </c>
      <c r="M2" s="39" t="s">
        <v>167</v>
      </c>
      <c r="N2" s="39" t="s">
        <v>165</v>
      </c>
      <c r="O2" s="39" t="s">
        <v>168</v>
      </c>
      <c r="P2" s="39" t="s">
        <v>169</v>
      </c>
      <c r="Q2" s="39" t="s">
        <v>170</v>
      </c>
      <c r="R2" s="39" t="s">
        <v>171</v>
      </c>
      <c r="S2" s="39" t="s">
        <v>162</v>
      </c>
      <c r="T2" s="39" t="s">
        <v>163</v>
      </c>
      <c r="U2" s="39" t="s">
        <v>172</v>
      </c>
      <c r="V2" s="39"/>
      <c r="W2" s="49" t="s">
        <v>161</v>
      </c>
      <c r="X2" s="39" t="s">
        <v>166</v>
      </c>
      <c r="Y2" s="39" t="s">
        <v>165</v>
      </c>
      <c r="Z2" s="39" t="s">
        <v>168</v>
      </c>
      <c r="AA2" s="39" t="s">
        <v>169</v>
      </c>
      <c r="AB2" s="39" t="s">
        <v>170</v>
      </c>
      <c r="AC2" s="39" t="s">
        <v>171</v>
      </c>
      <c r="AD2" s="39" t="s">
        <v>162</v>
      </c>
      <c r="AE2" s="39" t="s">
        <v>163</v>
      </c>
      <c r="AF2" s="39" t="s">
        <v>172</v>
      </c>
      <c r="AG2" s="39"/>
      <c r="AH2" s="39" t="s">
        <v>173</v>
      </c>
      <c r="AI2" s="39" t="s">
        <v>174</v>
      </c>
      <c r="AJ2" s="39"/>
      <c r="AK2" s="39" t="s">
        <v>161</v>
      </c>
      <c r="AL2" s="39" t="s">
        <v>162</v>
      </c>
      <c r="AM2" s="39" t="s">
        <v>163</v>
      </c>
      <c r="AN2" s="39"/>
      <c r="AO2" s="39"/>
      <c r="AP2" s="39"/>
      <c r="AQ2" s="39"/>
      <c r="AR2" s="39"/>
      <c r="AS2" s="39"/>
      <c r="AT2" s="39"/>
    </row>
    <row r="3" spans="1:46" ht="49" thickBot="1" x14ac:dyDescent="0.25">
      <c r="A3" s="45" t="s">
        <v>17320</v>
      </c>
      <c r="B3" t="s">
        <v>535</v>
      </c>
      <c r="C3" t="s">
        <v>179</v>
      </c>
      <c r="D3"/>
      <c r="E3" s="44"/>
      <c r="F3" s="392" t="s">
        <v>17321</v>
      </c>
      <c r="G3" s="49"/>
      <c r="H3" s="49"/>
      <c r="I3" s="393"/>
      <c r="J3" s="39"/>
      <c r="K3" s="394" t="s">
        <v>17322</v>
      </c>
      <c r="L3" s="238" t="s">
        <v>651</v>
      </c>
      <c r="M3" s="238" t="s">
        <v>17274</v>
      </c>
      <c r="N3" s="239">
        <v>44372</v>
      </c>
      <c r="O3" s="238" t="s">
        <v>17323</v>
      </c>
      <c r="P3" s="236">
        <v>1844436</v>
      </c>
      <c r="Q3" s="236">
        <v>325489</v>
      </c>
      <c r="R3" s="236">
        <v>2169925</v>
      </c>
      <c r="S3" s="240" t="s">
        <v>175</v>
      </c>
      <c r="T3" s="241"/>
      <c r="U3" s="238" t="s">
        <v>178</v>
      </c>
      <c r="V3" s="40"/>
      <c r="W3" s="395" t="s">
        <v>17324</v>
      </c>
      <c r="X3" s="396" t="s">
        <v>17325</v>
      </c>
      <c r="Y3" s="397">
        <v>44315</v>
      </c>
      <c r="Z3" s="396" t="s">
        <v>17326</v>
      </c>
      <c r="AA3" s="398">
        <v>422245</v>
      </c>
      <c r="AB3" s="398">
        <v>133948</v>
      </c>
      <c r="AC3" s="398">
        <v>556193</v>
      </c>
      <c r="AD3" s="396" t="s">
        <v>183</v>
      </c>
      <c r="AE3" s="241"/>
      <c r="AF3" s="238" t="s">
        <v>178</v>
      </c>
      <c r="AG3" s="39"/>
      <c r="AH3" s="39"/>
      <c r="AI3" s="39"/>
      <c r="AJ3" s="39"/>
      <c r="AK3" s="49"/>
      <c r="AL3" s="46"/>
      <c r="AM3" s="46"/>
      <c r="AN3" s="39"/>
      <c r="AO3" s="39"/>
      <c r="AP3" s="39"/>
      <c r="AQ3" s="39"/>
      <c r="AR3" s="39"/>
      <c r="AS3" s="39"/>
      <c r="AT3" s="39"/>
    </row>
    <row r="4" spans="1:46" ht="65" thickBot="1" x14ac:dyDescent="0.25">
      <c r="A4" s="45" t="s">
        <v>17327</v>
      </c>
      <c r="B4" t="s">
        <v>186</v>
      </c>
      <c r="C4" t="s">
        <v>175</v>
      </c>
      <c r="D4" t="s">
        <v>643</v>
      </c>
      <c r="E4" s="41"/>
      <c r="F4" s="399" t="s">
        <v>17328</v>
      </c>
      <c r="G4" s="49"/>
      <c r="H4" s="49"/>
      <c r="I4" s="400"/>
      <c r="J4" s="401"/>
      <c r="K4" s="394" t="s">
        <v>17329</v>
      </c>
      <c r="L4" s="238" t="s">
        <v>17330</v>
      </c>
      <c r="M4" s="238" t="s">
        <v>17252</v>
      </c>
      <c r="N4" s="239">
        <v>44370</v>
      </c>
      <c r="O4" s="238" t="s">
        <v>17331</v>
      </c>
      <c r="P4" s="236">
        <v>17784.63</v>
      </c>
      <c r="Q4" s="236">
        <v>5780</v>
      </c>
      <c r="R4" s="236">
        <v>23564.63</v>
      </c>
      <c r="S4" s="238" t="s">
        <v>179</v>
      </c>
      <c r="T4" s="241"/>
      <c r="U4" s="238" t="s">
        <v>207</v>
      </c>
      <c r="V4" s="40"/>
      <c r="W4" s="395" t="s">
        <v>17245</v>
      </c>
      <c r="X4" s="396" t="s">
        <v>17246</v>
      </c>
      <c r="Y4" s="397">
        <v>44355</v>
      </c>
      <c r="Z4" s="396" t="s">
        <v>17247</v>
      </c>
      <c r="AA4" s="398">
        <v>7368</v>
      </c>
      <c r="AB4" s="398">
        <v>3832</v>
      </c>
      <c r="AC4" s="398">
        <v>11200</v>
      </c>
      <c r="AD4" s="396" t="s">
        <v>183</v>
      </c>
      <c r="AE4" s="39"/>
      <c r="AF4" s="402" t="s">
        <v>17332</v>
      </c>
      <c r="AG4" s="39"/>
      <c r="AH4" s="39"/>
      <c r="AI4" s="39"/>
      <c r="AJ4" s="39"/>
      <c r="AK4" s="403"/>
      <c r="AL4" s="46"/>
      <c r="AM4" s="46"/>
      <c r="AN4" s="39"/>
      <c r="AO4" s="39"/>
      <c r="AP4" s="39"/>
      <c r="AQ4" s="39"/>
      <c r="AR4" s="39"/>
      <c r="AS4" s="39"/>
      <c r="AT4" s="39"/>
    </row>
    <row r="5" spans="1:46" ht="65" thickBot="1" x14ac:dyDescent="0.25">
      <c r="A5" s="45" t="s">
        <v>17333</v>
      </c>
      <c r="B5" t="s">
        <v>175</v>
      </c>
      <c r="C5"/>
      <c r="D5"/>
      <c r="E5" s="41"/>
      <c r="F5" s="392" t="s">
        <v>17334</v>
      </c>
      <c r="G5" s="49"/>
      <c r="H5" s="49"/>
      <c r="I5" s="393"/>
      <c r="J5" s="401"/>
      <c r="K5" s="394" t="s">
        <v>17335</v>
      </c>
      <c r="L5" s="238" t="s">
        <v>212</v>
      </c>
      <c r="M5" s="238" t="s">
        <v>17336</v>
      </c>
      <c r="N5" s="239">
        <v>44363</v>
      </c>
      <c r="O5" s="238" t="s">
        <v>17337</v>
      </c>
      <c r="P5" s="236">
        <v>35658</v>
      </c>
      <c r="Q5" s="236">
        <v>9271</v>
      </c>
      <c r="R5" s="236">
        <v>44929</v>
      </c>
      <c r="S5" s="238" t="s">
        <v>175</v>
      </c>
      <c r="T5" s="241"/>
      <c r="U5" s="238" t="s">
        <v>184</v>
      </c>
      <c r="V5" s="40"/>
      <c r="W5" s="395" t="s">
        <v>17338</v>
      </c>
      <c r="X5" s="396" t="s">
        <v>17325</v>
      </c>
      <c r="Y5" s="397">
        <v>44310</v>
      </c>
      <c r="Z5" s="396" t="s">
        <v>17339</v>
      </c>
      <c r="AA5" s="398">
        <v>390323</v>
      </c>
      <c r="AB5" s="398">
        <v>96136</v>
      </c>
      <c r="AC5" s="398">
        <v>486459</v>
      </c>
      <c r="AD5" s="396" t="s">
        <v>183</v>
      </c>
      <c r="AE5" s="241"/>
      <c r="AF5" s="238" t="s">
        <v>178</v>
      </c>
      <c r="AG5" s="39"/>
      <c r="AH5" s="39"/>
      <c r="AI5" s="39"/>
      <c r="AJ5" s="39"/>
      <c r="AK5" s="49"/>
      <c r="AL5" s="46"/>
      <c r="AM5" s="46"/>
      <c r="AN5" s="39"/>
      <c r="AO5" s="39"/>
      <c r="AP5" s="39"/>
      <c r="AQ5" s="39"/>
      <c r="AR5" s="39"/>
      <c r="AS5" s="39"/>
      <c r="AT5" s="39"/>
    </row>
    <row r="6" spans="1:46" ht="61" thickBot="1" x14ac:dyDescent="0.25">
      <c r="A6" s="45" t="s">
        <v>17340</v>
      </c>
      <c r="B6" t="s">
        <v>175</v>
      </c>
      <c r="C6"/>
      <c r="D6"/>
      <c r="E6" s="41"/>
      <c r="F6" s="392" t="s">
        <v>17341</v>
      </c>
      <c r="G6" s="49"/>
      <c r="H6" s="49"/>
      <c r="I6" s="393"/>
      <c r="J6" s="401"/>
      <c r="K6" s="394" t="s">
        <v>17342</v>
      </c>
      <c r="L6" s="238" t="s">
        <v>17343</v>
      </c>
      <c r="M6" s="238" t="s">
        <v>187</v>
      </c>
      <c r="N6" s="239">
        <v>44362</v>
      </c>
      <c r="O6" s="238" t="s">
        <v>17344</v>
      </c>
      <c r="P6" s="236">
        <v>275000</v>
      </c>
      <c r="Q6" s="236">
        <v>143000</v>
      </c>
      <c r="R6" s="236">
        <v>418000</v>
      </c>
      <c r="S6" s="238" t="s">
        <v>183</v>
      </c>
      <c r="T6" s="241"/>
      <c r="U6" s="238" t="s">
        <v>178</v>
      </c>
      <c r="V6" s="40"/>
      <c r="W6" s="395" t="s">
        <v>17345</v>
      </c>
      <c r="X6" s="396" t="s">
        <v>665</v>
      </c>
      <c r="Y6" s="397">
        <v>44361</v>
      </c>
      <c r="Z6" s="396" t="s">
        <v>17346</v>
      </c>
      <c r="AA6" s="398">
        <v>26.98</v>
      </c>
      <c r="AB6" s="398">
        <v>7.02</v>
      </c>
      <c r="AC6" s="398">
        <v>34</v>
      </c>
      <c r="AD6" s="396" t="s">
        <v>183</v>
      </c>
      <c r="AE6" s="39"/>
      <c r="AF6" s="238" t="s">
        <v>184</v>
      </c>
      <c r="AG6" s="39"/>
      <c r="AH6" s="39"/>
      <c r="AI6" s="39"/>
      <c r="AJ6" s="39"/>
      <c r="AK6" s="39"/>
      <c r="AL6" s="39"/>
      <c r="AM6" s="39"/>
      <c r="AN6" s="39"/>
      <c r="AO6" s="39"/>
      <c r="AP6" s="39"/>
      <c r="AQ6" s="39"/>
      <c r="AR6" s="39"/>
      <c r="AS6" s="39"/>
      <c r="AT6" s="39"/>
    </row>
    <row r="7" spans="1:46" ht="61" thickBot="1" x14ac:dyDescent="0.25">
      <c r="A7" s="45" t="s">
        <v>17347</v>
      </c>
      <c r="B7" t="s">
        <v>535</v>
      </c>
      <c r="C7" t="s">
        <v>175</v>
      </c>
      <c r="D7"/>
      <c r="E7" s="41"/>
      <c r="F7" s="392" t="s">
        <v>17348</v>
      </c>
      <c r="G7" s="49"/>
      <c r="H7" s="49"/>
      <c r="I7" s="400"/>
      <c r="J7" s="404"/>
      <c r="K7" s="394" t="s">
        <v>17349</v>
      </c>
      <c r="L7" s="238" t="s">
        <v>17350</v>
      </c>
      <c r="M7" s="238" t="s">
        <v>203</v>
      </c>
      <c r="N7" s="239">
        <v>44362</v>
      </c>
      <c r="O7" s="238" t="s">
        <v>17351</v>
      </c>
      <c r="P7" s="236">
        <v>200000</v>
      </c>
      <c r="Q7" s="236">
        <v>104000</v>
      </c>
      <c r="R7" s="236">
        <v>304000</v>
      </c>
      <c r="S7" s="238" t="s">
        <v>535</v>
      </c>
      <c r="T7" s="241"/>
      <c r="U7" s="238" t="s">
        <v>178</v>
      </c>
      <c r="V7" s="40"/>
      <c r="W7" s="395" t="s">
        <v>17352</v>
      </c>
      <c r="X7" s="396" t="s">
        <v>176</v>
      </c>
      <c r="Y7" s="397">
        <v>44361</v>
      </c>
      <c r="Z7" s="396" t="s">
        <v>17353</v>
      </c>
      <c r="AA7" s="398">
        <v>7143</v>
      </c>
      <c r="AB7" s="398">
        <v>1857</v>
      </c>
      <c r="AC7" s="398">
        <v>9000</v>
      </c>
      <c r="AD7" s="396" t="s">
        <v>17354</v>
      </c>
      <c r="AE7" s="39"/>
      <c r="AF7" s="238" t="s">
        <v>184</v>
      </c>
      <c r="AG7" s="39"/>
      <c r="AH7" s="39"/>
      <c r="AI7" s="39"/>
      <c r="AJ7" s="39"/>
      <c r="AK7" s="39"/>
      <c r="AL7" s="39"/>
      <c r="AM7" s="39"/>
      <c r="AN7" s="39"/>
      <c r="AO7" s="39"/>
      <c r="AP7" s="39"/>
      <c r="AQ7" s="39"/>
      <c r="AR7" s="39"/>
      <c r="AS7" s="39"/>
      <c r="AT7" s="39"/>
    </row>
    <row r="8" spans="1:46" ht="65" thickBot="1" x14ac:dyDescent="0.25">
      <c r="A8" s="45" t="s">
        <v>17355</v>
      </c>
      <c r="B8" t="s">
        <v>535</v>
      </c>
      <c r="C8"/>
      <c r="D8"/>
      <c r="E8" s="41"/>
      <c r="F8" s="392" t="s">
        <v>17356</v>
      </c>
      <c r="G8" s="49"/>
      <c r="H8" s="49"/>
      <c r="I8" s="400"/>
      <c r="J8" s="401"/>
      <c r="K8" s="394" t="s">
        <v>17357</v>
      </c>
      <c r="L8" s="238" t="s">
        <v>17358</v>
      </c>
      <c r="M8" s="238" t="s">
        <v>17256</v>
      </c>
      <c r="N8" s="239">
        <v>44362</v>
      </c>
      <c r="O8" s="238" t="s">
        <v>17359</v>
      </c>
      <c r="P8" s="236">
        <v>2869813</v>
      </c>
      <c r="Q8" s="236">
        <v>621940</v>
      </c>
      <c r="R8" s="236">
        <v>3491753</v>
      </c>
      <c r="S8" s="238" t="s">
        <v>179</v>
      </c>
      <c r="T8" s="241"/>
      <c r="U8" s="238" t="s">
        <v>178</v>
      </c>
      <c r="V8" s="40"/>
      <c r="W8" s="395" t="s">
        <v>17360</v>
      </c>
      <c r="X8" s="396" t="s">
        <v>205</v>
      </c>
      <c r="Y8" s="397">
        <v>44348</v>
      </c>
      <c r="Z8" s="396" t="s">
        <v>17361</v>
      </c>
      <c r="AA8" s="398">
        <v>706.5</v>
      </c>
      <c r="AB8" s="398">
        <v>183.69</v>
      </c>
      <c r="AC8" s="398">
        <v>890.19</v>
      </c>
      <c r="AD8" s="396" t="s">
        <v>183</v>
      </c>
      <c r="AE8" s="39"/>
      <c r="AF8" s="238" t="s">
        <v>184</v>
      </c>
      <c r="AG8" s="39"/>
      <c r="AH8" s="39"/>
      <c r="AI8" s="39"/>
      <c r="AJ8" s="39"/>
      <c r="AK8" s="39"/>
      <c r="AL8" s="39"/>
      <c r="AM8" s="39"/>
      <c r="AN8" s="39"/>
      <c r="AO8" s="39"/>
      <c r="AP8" s="39"/>
      <c r="AQ8" s="39"/>
      <c r="AR8" s="39"/>
      <c r="AS8" s="39"/>
      <c r="AT8" s="39"/>
    </row>
    <row r="9" spans="1:46" ht="61" thickBot="1" x14ac:dyDescent="0.25">
      <c r="A9" s="45" t="s">
        <v>17362</v>
      </c>
      <c r="B9" t="s">
        <v>175</v>
      </c>
      <c r="C9"/>
      <c r="D9"/>
      <c r="E9" s="41"/>
      <c r="F9" s="392" t="s">
        <v>17363</v>
      </c>
      <c r="G9" s="49"/>
      <c r="H9" s="49"/>
      <c r="I9" s="400"/>
      <c r="J9" s="404"/>
      <c r="K9" s="394" t="s">
        <v>17364</v>
      </c>
      <c r="L9" s="238" t="s">
        <v>190</v>
      </c>
      <c r="M9" s="238" t="s">
        <v>17365</v>
      </c>
      <c r="N9" s="239">
        <v>44361</v>
      </c>
      <c r="O9" s="238" t="s">
        <v>17366</v>
      </c>
      <c r="P9" s="236">
        <v>601974</v>
      </c>
      <c r="Q9" s="236">
        <v>248026</v>
      </c>
      <c r="R9" s="236">
        <v>850000</v>
      </c>
      <c r="S9" s="238" t="s">
        <v>186</v>
      </c>
      <c r="T9" s="241"/>
      <c r="U9" s="238" t="s">
        <v>189</v>
      </c>
      <c r="V9" s="40"/>
      <c r="W9" s="395" t="s">
        <v>17367</v>
      </c>
      <c r="X9" s="396" t="s">
        <v>17259</v>
      </c>
      <c r="Y9" s="397">
        <v>44328</v>
      </c>
      <c r="Z9" s="396" t="s">
        <v>17368</v>
      </c>
      <c r="AA9" s="398">
        <v>2048</v>
      </c>
      <c r="AB9" s="398">
        <v>532</v>
      </c>
      <c r="AC9" s="398">
        <v>2580</v>
      </c>
      <c r="AD9" s="396" t="s">
        <v>183</v>
      </c>
      <c r="AE9" s="241"/>
      <c r="AF9" s="238" t="s">
        <v>184</v>
      </c>
      <c r="AG9" s="39"/>
      <c r="AH9" s="39"/>
      <c r="AI9" s="39"/>
      <c r="AJ9" s="39"/>
      <c r="AK9" s="39"/>
      <c r="AL9" s="39"/>
      <c r="AM9" s="39"/>
      <c r="AN9" s="39"/>
      <c r="AO9" s="39"/>
      <c r="AP9" s="39"/>
      <c r="AQ9" s="39"/>
      <c r="AR9" s="39"/>
      <c r="AS9" s="39"/>
      <c r="AT9" s="39"/>
    </row>
    <row r="10" spans="1:46" ht="81" thickBot="1" x14ac:dyDescent="0.25">
      <c r="A10" s="45" t="s">
        <v>17369</v>
      </c>
      <c r="B10" t="s">
        <v>175</v>
      </c>
      <c r="C10"/>
      <c r="D10"/>
      <c r="E10" s="41"/>
      <c r="F10" s="392" t="s">
        <v>17370</v>
      </c>
      <c r="G10" s="49"/>
      <c r="H10" s="49"/>
      <c r="I10" s="393"/>
      <c r="J10" s="401"/>
      <c r="K10" s="394" t="s">
        <v>17371</v>
      </c>
      <c r="L10" s="238" t="s">
        <v>17265</v>
      </c>
      <c r="M10" s="238" t="s">
        <v>17372</v>
      </c>
      <c r="N10" s="239">
        <v>44351</v>
      </c>
      <c r="O10" s="238" t="s">
        <v>17373</v>
      </c>
      <c r="P10" s="236">
        <v>29163</v>
      </c>
      <c r="Q10" s="236">
        <v>2333</v>
      </c>
      <c r="R10" s="236">
        <v>31496</v>
      </c>
      <c r="S10" s="238" t="s">
        <v>17374</v>
      </c>
      <c r="T10" s="241"/>
      <c r="U10" s="238" t="s">
        <v>189</v>
      </c>
      <c r="V10" s="40"/>
      <c r="W10" s="395" t="s">
        <v>17375</v>
      </c>
      <c r="X10" s="396" t="s">
        <v>205</v>
      </c>
      <c r="Y10" s="397">
        <v>44330</v>
      </c>
      <c r="Z10" s="396" t="s">
        <v>17376</v>
      </c>
      <c r="AA10" s="398">
        <v>1635.4</v>
      </c>
      <c r="AB10" s="398">
        <v>425.2</v>
      </c>
      <c r="AC10" s="398">
        <v>2060.6</v>
      </c>
      <c r="AD10" s="396" t="s">
        <v>183</v>
      </c>
      <c r="AE10" s="39"/>
      <c r="AF10" s="238" t="s">
        <v>184</v>
      </c>
      <c r="AG10" s="39"/>
      <c r="AH10" s="39"/>
      <c r="AI10" s="39"/>
      <c r="AJ10" s="39"/>
      <c r="AK10" s="39"/>
      <c r="AL10" s="39"/>
      <c r="AM10" s="39"/>
      <c r="AN10" s="39"/>
      <c r="AO10" s="39"/>
      <c r="AP10" s="39"/>
      <c r="AQ10" s="39"/>
      <c r="AR10" s="39"/>
      <c r="AS10" s="39"/>
      <c r="AT10" s="39"/>
    </row>
    <row r="11" spans="1:46" s="39" customFormat="1" ht="81" thickBot="1" x14ac:dyDescent="0.25">
      <c r="A11" s="45" t="s">
        <v>17377</v>
      </c>
      <c r="B11" t="s">
        <v>175</v>
      </c>
      <c r="C11"/>
      <c r="D11"/>
      <c r="E11" s="41"/>
      <c r="F11" s="392" t="s">
        <v>17378</v>
      </c>
      <c r="G11" s="49"/>
      <c r="H11" s="49"/>
      <c r="I11" s="400"/>
      <c r="J11" s="401"/>
      <c r="K11" s="394" t="s">
        <v>17379</v>
      </c>
      <c r="L11" s="238" t="s">
        <v>17380</v>
      </c>
      <c r="M11" s="238" t="s">
        <v>17274</v>
      </c>
      <c r="N11" s="239">
        <v>44351</v>
      </c>
      <c r="O11" s="238" t="s">
        <v>17381</v>
      </c>
      <c r="P11" s="236">
        <v>1845096</v>
      </c>
      <c r="Q11" s="236">
        <v>575282</v>
      </c>
      <c r="R11" s="236">
        <v>2420378</v>
      </c>
      <c r="S11" s="238" t="s">
        <v>17374</v>
      </c>
      <c r="T11" s="241"/>
      <c r="U11" s="238" t="s">
        <v>178</v>
      </c>
      <c r="V11" s="40"/>
      <c r="W11" s="395" t="s">
        <v>17382</v>
      </c>
      <c r="X11" s="396" t="s">
        <v>212</v>
      </c>
      <c r="Y11" s="397">
        <v>44300</v>
      </c>
      <c r="Z11" s="396" t="s">
        <v>17383</v>
      </c>
      <c r="AA11" s="398">
        <v>3056.05</v>
      </c>
      <c r="AB11" s="398">
        <v>793.95</v>
      </c>
      <c r="AC11" s="398">
        <v>3850</v>
      </c>
      <c r="AD11" s="396" t="s">
        <v>183</v>
      </c>
      <c r="AF11" s="238" t="s">
        <v>184</v>
      </c>
    </row>
    <row r="12" spans="1:46" ht="49" thickBot="1" x14ac:dyDescent="0.25">
      <c r="A12" s="45" t="s">
        <v>17384</v>
      </c>
      <c r="B12" t="s">
        <v>17374</v>
      </c>
      <c r="C12" t="s">
        <v>179</v>
      </c>
      <c r="D12"/>
      <c r="E12" s="41"/>
      <c r="F12" s="392" t="s">
        <v>17385</v>
      </c>
      <c r="G12" s="49"/>
      <c r="H12" s="49"/>
      <c r="I12" s="400"/>
      <c r="J12" s="401"/>
      <c r="K12" s="394" t="s">
        <v>17386</v>
      </c>
      <c r="L12" s="238" t="s">
        <v>192</v>
      </c>
      <c r="M12" s="238" t="s">
        <v>187</v>
      </c>
      <c r="N12" s="239">
        <v>44348</v>
      </c>
      <c r="O12" s="238" t="s">
        <v>17387</v>
      </c>
      <c r="P12" s="236">
        <v>45520</v>
      </c>
      <c r="Q12" s="236">
        <v>0</v>
      </c>
      <c r="R12" s="236">
        <v>45520</v>
      </c>
      <c r="S12" s="238" t="s">
        <v>175</v>
      </c>
      <c r="T12" s="241"/>
      <c r="U12" s="238" t="s">
        <v>178</v>
      </c>
      <c r="V12" s="40"/>
      <c r="W12" s="395" t="s">
        <v>17388</v>
      </c>
      <c r="X12" s="396" t="s">
        <v>215</v>
      </c>
      <c r="Y12" s="397">
        <v>44315</v>
      </c>
      <c r="Z12" s="396" t="s">
        <v>17389</v>
      </c>
      <c r="AA12" s="398">
        <v>3587</v>
      </c>
      <c r="AB12" s="398">
        <v>933</v>
      </c>
      <c r="AC12" s="398">
        <v>4520</v>
      </c>
      <c r="AD12" s="396" t="s">
        <v>183</v>
      </c>
      <c r="AE12" s="241"/>
      <c r="AF12" s="238" t="s">
        <v>184</v>
      </c>
      <c r="AG12" s="39"/>
      <c r="AH12" s="39"/>
      <c r="AI12" s="39"/>
      <c r="AJ12" s="39"/>
      <c r="AK12" s="39"/>
      <c r="AL12" s="39"/>
      <c r="AM12" s="39"/>
      <c r="AN12" s="39"/>
      <c r="AO12" s="39"/>
      <c r="AP12" s="39"/>
      <c r="AQ12" s="39"/>
      <c r="AR12" s="39"/>
      <c r="AS12" s="39"/>
      <c r="AT12" s="39"/>
    </row>
    <row r="13" spans="1:46" ht="49" thickBot="1" x14ac:dyDescent="0.25">
      <c r="A13" s="45" t="s">
        <v>17390</v>
      </c>
      <c r="B13" t="s">
        <v>175</v>
      </c>
      <c r="C13"/>
      <c r="D13"/>
      <c r="E13" s="41"/>
      <c r="F13" s="184" t="s">
        <v>17391</v>
      </c>
      <c r="G13" s="49"/>
      <c r="H13" s="49"/>
      <c r="I13" s="400"/>
      <c r="J13" s="404"/>
      <c r="K13" s="394" t="s">
        <v>17392</v>
      </c>
      <c r="L13" s="238" t="s">
        <v>17393</v>
      </c>
      <c r="M13" s="238" t="s">
        <v>201</v>
      </c>
      <c r="N13" s="239">
        <v>44342</v>
      </c>
      <c r="O13" s="238" t="s">
        <v>17394</v>
      </c>
      <c r="P13" s="236">
        <v>1916443</v>
      </c>
      <c r="Q13" s="236">
        <v>996550</v>
      </c>
      <c r="R13" s="236">
        <v>2912993</v>
      </c>
      <c r="S13" s="238" t="s">
        <v>17395</v>
      </c>
      <c r="T13" s="241"/>
      <c r="U13" s="238" t="s">
        <v>178</v>
      </c>
      <c r="V13" s="40"/>
      <c r="W13" s="395" t="s">
        <v>17396</v>
      </c>
      <c r="X13" s="396" t="s">
        <v>198</v>
      </c>
      <c r="Y13" s="397">
        <v>44355</v>
      </c>
      <c r="Z13" s="396" t="s">
        <v>17254</v>
      </c>
      <c r="AA13" s="398">
        <v>10792</v>
      </c>
      <c r="AB13" s="398">
        <v>2806</v>
      </c>
      <c r="AC13" s="398">
        <v>13598</v>
      </c>
      <c r="AD13" s="396" t="s">
        <v>175</v>
      </c>
      <c r="AE13" s="39"/>
      <c r="AF13" s="402" t="s">
        <v>17397</v>
      </c>
      <c r="AG13" s="39"/>
      <c r="AH13" s="39"/>
      <c r="AI13" s="39"/>
      <c r="AJ13" s="39"/>
      <c r="AK13" s="39"/>
      <c r="AL13" s="39"/>
      <c r="AM13" s="39"/>
      <c r="AN13" s="39"/>
      <c r="AO13" s="39"/>
      <c r="AP13" s="39"/>
      <c r="AQ13" s="39"/>
      <c r="AR13" s="39"/>
      <c r="AS13" s="39"/>
      <c r="AT13" s="39"/>
    </row>
    <row r="14" spans="1:46" ht="65" thickBot="1" x14ac:dyDescent="0.25">
      <c r="A14" s="45" t="s">
        <v>17398</v>
      </c>
      <c r="B14" t="s">
        <v>175</v>
      </c>
      <c r="C14"/>
      <c r="D14"/>
      <c r="E14" s="41"/>
      <c r="F14" s="392" t="s">
        <v>17399</v>
      </c>
      <c r="G14" s="51"/>
      <c r="H14" s="49"/>
      <c r="I14" s="400"/>
      <c r="J14" s="404"/>
      <c r="K14" s="394" t="s">
        <v>17400</v>
      </c>
      <c r="L14" s="238" t="s">
        <v>17401</v>
      </c>
      <c r="M14" s="238" t="s">
        <v>17402</v>
      </c>
      <c r="N14" s="239">
        <v>44341</v>
      </c>
      <c r="O14" s="238" t="s">
        <v>17403</v>
      </c>
      <c r="P14" s="236">
        <v>7280</v>
      </c>
      <c r="Q14" s="236">
        <v>2558</v>
      </c>
      <c r="R14" s="236">
        <v>9838</v>
      </c>
      <c r="S14" s="238" t="s">
        <v>17395</v>
      </c>
      <c r="T14" s="241"/>
      <c r="U14" s="238" t="s">
        <v>17270</v>
      </c>
      <c r="V14" s="40"/>
      <c r="W14" s="395" t="s">
        <v>194</v>
      </c>
      <c r="X14" s="396" t="s">
        <v>195</v>
      </c>
      <c r="Y14" s="397">
        <v>44345</v>
      </c>
      <c r="Z14" s="396" t="s">
        <v>197</v>
      </c>
      <c r="AA14" s="398">
        <v>159354</v>
      </c>
      <c r="AB14" s="398">
        <v>82864</v>
      </c>
      <c r="AC14" s="398">
        <v>242218</v>
      </c>
      <c r="AD14" s="396" t="s">
        <v>183</v>
      </c>
      <c r="AE14" s="39"/>
      <c r="AF14" s="402" t="s">
        <v>17332</v>
      </c>
      <c r="AG14" s="39"/>
      <c r="AH14" s="39"/>
      <c r="AI14" s="39"/>
      <c r="AJ14" s="39"/>
      <c r="AK14" s="39"/>
      <c r="AL14" s="39"/>
      <c r="AM14" s="39"/>
      <c r="AN14" s="39"/>
      <c r="AO14" s="39"/>
      <c r="AP14" s="39"/>
      <c r="AQ14" s="39"/>
      <c r="AR14" s="39"/>
      <c r="AS14" s="39"/>
      <c r="AT14" s="39"/>
    </row>
    <row r="15" spans="1:46" ht="81" thickBot="1" x14ac:dyDescent="0.25">
      <c r="A15" s="45" t="s">
        <v>17404</v>
      </c>
      <c r="B15" t="s">
        <v>186</v>
      </c>
      <c r="C15"/>
      <c r="D15" t="s">
        <v>643</v>
      </c>
      <c r="E15" s="41"/>
      <c r="F15" s="392" t="s">
        <v>17405</v>
      </c>
      <c r="G15" s="51"/>
      <c r="H15" s="49"/>
      <c r="I15" s="400"/>
      <c r="J15" s="404"/>
      <c r="K15" s="394" t="s">
        <v>17406</v>
      </c>
      <c r="L15" s="238" t="s">
        <v>17407</v>
      </c>
      <c r="M15" s="238" t="s">
        <v>17408</v>
      </c>
      <c r="N15" s="239">
        <v>44335</v>
      </c>
      <c r="O15" s="238" t="s">
        <v>17409</v>
      </c>
      <c r="P15" s="236">
        <v>288718</v>
      </c>
      <c r="Q15" s="236">
        <v>150134</v>
      </c>
      <c r="R15" s="236">
        <v>438852</v>
      </c>
      <c r="S15" s="238" t="s">
        <v>183</v>
      </c>
      <c r="T15" s="241"/>
      <c r="U15" s="238" t="s">
        <v>189</v>
      </c>
      <c r="V15" s="40"/>
      <c r="W15" s="395" t="s">
        <v>17275</v>
      </c>
      <c r="X15" s="396" t="s">
        <v>17276</v>
      </c>
      <c r="Y15" s="397">
        <v>44372</v>
      </c>
      <c r="Z15" s="396" t="s">
        <v>17277</v>
      </c>
      <c r="AA15" s="398">
        <v>371289</v>
      </c>
      <c r="AB15" s="398">
        <v>28711</v>
      </c>
      <c r="AC15" s="398">
        <v>400000</v>
      </c>
      <c r="AD15" s="396" t="s">
        <v>182</v>
      </c>
      <c r="AE15" s="241"/>
      <c r="AF15" s="402" t="s">
        <v>17410</v>
      </c>
      <c r="AG15" s="39"/>
      <c r="AH15" s="39"/>
      <c r="AI15" s="39"/>
      <c r="AJ15" s="39"/>
      <c r="AK15" s="39"/>
      <c r="AL15" s="39"/>
      <c r="AM15" s="39"/>
      <c r="AN15" s="39"/>
      <c r="AO15" s="39"/>
      <c r="AP15" s="39"/>
      <c r="AQ15" s="39"/>
      <c r="AR15" s="39"/>
      <c r="AS15" s="39"/>
      <c r="AT15" s="39"/>
    </row>
    <row r="16" spans="1:46" ht="97" thickBot="1" x14ac:dyDescent="0.25">
      <c r="A16" s="45" t="s">
        <v>17411</v>
      </c>
      <c r="B16" t="s">
        <v>175</v>
      </c>
      <c r="C16"/>
      <c r="D16"/>
      <c r="E16" s="41"/>
      <c r="F16" s="392" t="s">
        <v>17412</v>
      </c>
      <c r="G16" s="51"/>
      <c r="H16" s="49"/>
      <c r="I16" s="393"/>
      <c r="J16" s="39"/>
      <c r="K16" s="394" t="s">
        <v>17413</v>
      </c>
      <c r="L16" s="238" t="s">
        <v>216</v>
      </c>
      <c r="M16" s="238" t="s">
        <v>196</v>
      </c>
      <c r="N16" s="239">
        <v>44334</v>
      </c>
      <c r="O16" s="238" t="s">
        <v>17414</v>
      </c>
      <c r="P16" s="236">
        <v>150238</v>
      </c>
      <c r="Q16" s="236">
        <v>78124</v>
      </c>
      <c r="R16" s="236">
        <v>228362</v>
      </c>
      <c r="S16" s="238" t="s">
        <v>17374</v>
      </c>
      <c r="T16" s="241"/>
      <c r="U16" s="238" t="s">
        <v>189</v>
      </c>
      <c r="V16" s="40"/>
      <c r="W16" s="395" t="s">
        <v>17415</v>
      </c>
      <c r="X16" s="396" t="s">
        <v>17416</v>
      </c>
      <c r="Y16" s="397">
        <v>44355</v>
      </c>
      <c r="Z16" s="396" t="s">
        <v>17417</v>
      </c>
      <c r="AA16" s="398">
        <v>1584468</v>
      </c>
      <c r="AB16" s="398">
        <v>376843.92</v>
      </c>
      <c r="AC16" s="398">
        <v>1961311.92</v>
      </c>
      <c r="AD16" s="396" t="s">
        <v>179</v>
      </c>
      <c r="AE16" s="39"/>
      <c r="AF16" s="402" t="s">
        <v>17418</v>
      </c>
      <c r="AG16" s="39"/>
      <c r="AH16" s="39"/>
      <c r="AI16" s="39"/>
      <c r="AJ16" s="39"/>
      <c r="AK16" s="39"/>
      <c r="AL16" s="39"/>
      <c r="AM16" s="39"/>
      <c r="AN16" s="39"/>
      <c r="AO16" s="39"/>
      <c r="AP16" s="39"/>
      <c r="AQ16" s="39"/>
      <c r="AR16" s="39"/>
      <c r="AS16" s="39"/>
      <c r="AT16" s="39"/>
    </row>
    <row r="17" spans="1:46" ht="87.5" customHeight="1" thickBot="1" x14ac:dyDescent="0.25">
      <c r="A17" s="45" t="s">
        <v>17419</v>
      </c>
      <c r="B17" t="s">
        <v>535</v>
      </c>
      <c r="C17" t="s">
        <v>17420</v>
      </c>
      <c r="D17"/>
      <c r="E17" s="41"/>
      <c r="F17" s="392" t="s">
        <v>17421</v>
      </c>
      <c r="G17" s="51"/>
      <c r="H17" s="49"/>
      <c r="I17" s="393"/>
      <c r="J17" s="39"/>
      <c r="K17" s="394" t="s">
        <v>17360</v>
      </c>
      <c r="L17" s="238" t="s">
        <v>205</v>
      </c>
      <c r="M17" s="238" t="s">
        <v>17422</v>
      </c>
      <c r="N17" s="239">
        <v>44330</v>
      </c>
      <c r="O17" s="238" t="s">
        <v>17361</v>
      </c>
      <c r="P17" s="236">
        <v>53571</v>
      </c>
      <c r="Q17" s="236">
        <v>18822</v>
      </c>
      <c r="R17" s="236">
        <v>72393</v>
      </c>
      <c r="S17" s="238" t="s">
        <v>179</v>
      </c>
      <c r="T17" s="241"/>
      <c r="U17" s="238" t="s">
        <v>184</v>
      </c>
      <c r="V17" s="40"/>
      <c r="W17" s="395" t="s">
        <v>17423</v>
      </c>
      <c r="X17" s="396" t="s">
        <v>17416</v>
      </c>
      <c r="Y17" s="397">
        <v>44335</v>
      </c>
      <c r="Z17" s="396" t="s">
        <v>17417</v>
      </c>
      <c r="AA17" s="398">
        <v>1061989.3</v>
      </c>
      <c r="AB17" s="398">
        <v>163971.74</v>
      </c>
      <c r="AC17" s="398">
        <v>1225961.04</v>
      </c>
      <c r="AD17" s="396" t="s">
        <v>179</v>
      </c>
      <c r="AE17" s="241"/>
      <c r="AF17" s="402" t="s">
        <v>17418</v>
      </c>
      <c r="AG17" s="39"/>
      <c r="AH17" s="39"/>
      <c r="AI17" s="39"/>
      <c r="AJ17" s="39"/>
      <c r="AK17" s="39"/>
      <c r="AL17" s="39"/>
      <c r="AM17" s="39"/>
      <c r="AN17" s="39"/>
      <c r="AO17" s="39"/>
      <c r="AP17" s="39"/>
      <c r="AQ17" s="39"/>
      <c r="AR17" s="39"/>
      <c r="AS17" s="39"/>
      <c r="AT17" s="39"/>
    </row>
    <row r="18" spans="1:46" ht="77.5" customHeight="1" thickBot="1" x14ac:dyDescent="0.25">
      <c r="A18" s="45" t="s">
        <v>17424</v>
      </c>
      <c r="B18" t="s">
        <v>186</v>
      </c>
      <c r="C18"/>
      <c r="D18" t="s">
        <v>643</v>
      </c>
      <c r="E18" s="41"/>
      <c r="F18" s="392" t="s">
        <v>17425</v>
      </c>
      <c r="G18" s="51"/>
      <c r="H18" s="49"/>
      <c r="I18" s="400"/>
      <c r="J18" s="39"/>
      <c r="K18" s="394" t="s">
        <v>17426</v>
      </c>
      <c r="L18" s="238" t="s">
        <v>17427</v>
      </c>
      <c r="M18" s="238" t="s">
        <v>17428</v>
      </c>
      <c r="N18" s="239">
        <v>44330</v>
      </c>
      <c r="O18" s="238" t="s">
        <v>17429</v>
      </c>
      <c r="P18" s="236">
        <v>437413</v>
      </c>
      <c r="Q18" s="236">
        <v>140327</v>
      </c>
      <c r="R18" s="236">
        <v>577740</v>
      </c>
      <c r="S18" s="238" t="s">
        <v>183</v>
      </c>
      <c r="T18" s="241"/>
      <c r="U18" s="238" t="s">
        <v>178</v>
      </c>
      <c r="V18" s="40"/>
      <c r="W18" s="395" t="s">
        <v>17430</v>
      </c>
      <c r="X18" s="396" t="s">
        <v>17431</v>
      </c>
      <c r="Y18" s="397">
        <v>44336</v>
      </c>
      <c r="Z18" s="396" t="s">
        <v>17432</v>
      </c>
      <c r="AA18" s="398">
        <v>399503</v>
      </c>
      <c r="AB18" s="398">
        <v>100497</v>
      </c>
      <c r="AC18" s="398">
        <v>500000</v>
      </c>
      <c r="AD18" s="396" t="s">
        <v>182</v>
      </c>
      <c r="AE18" s="39"/>
      <c r="AF18" s="402" t="s">
        <v>17410</v>
      </c>
      <c r="AG18" s="39"/>
      <c r="AH18" s="39"/>
      <c r="AI18" s="39"/>
      <c r="AJ18" s="39"/>
      <c r="AK18" s="39"/>
      <c r="AL18" s="39"/>
      <c r="AM18" s="39"/>
      <c r="AN18" s="39"/>
      <c r="AO18" s="39"/>
      <c r="AP18" s="39"/>
      <c r="AQ18" s="39"/>
      <c r="AR18" s="39"/>
      <c r="AS18" s="39"/>
      <c r="AT18" s="39"/>
    </row>
    <row r="19" spans="1:46" ht="81" thickBot="1" x14ac:dyDescent="0.25">
      <c r="A19" s="45" t="s">
        <v>17433</v>
      </c>
      <c r="B19" t="s">
        <v>175</v>
      </c>
      <c r="C19"/>
      <c r="D19"/>
      <c r="E19" s="41"/>
      <c r="F19" s="51" t="s">
        <v>17434</v>
      </c>
      <c r="G19" s="405"/>
      <c r="H19" s="49"/>
      <c r="I19" s="400"/>
      <c r="J19" s="39"/>
      <c r="K19" s="394" t="s">
        <v>209</v>
      </c>
      <c r="L19" s="238" t="s">
        <v>206</v>
      </c>
      <c r="M19" s="238" t="s">
        <v>17435</v>
      </c>
      <c r="N19" s="239">
        <v>44330</v>
      </c>
      <c r="O19" s="238" t="s">
        <v>210</v>
      </c>
      <c r="P19" s="236">
        <v>191250</v>
      </c>
      <c r="Q19" s="236">
        <v>8125</v>
      </c>
      <c r="R19" s="236">
        <v>199375</v>
      </c>
      <c r="S19" s="238" t="s">
        <v>175</v>
      </c>
      <c r="T19" s="241"/>
      <c r="U19" s="238" t="s">
        <v>207</v>
      </c>
      <c r="V19" s="40"/>
      <c r="W19" s="395" t="s">
        <v>17436</v>
      </c>
      <c r="X19" s="396" t="s">
        <v>195</v>
      </c>
      <c r="Y19" s="397">
        <v>44375</v>
      </c>
      <c r="Z19" s="396" t="s">
        <v>17437</v>
      </c>
      <c r="AA19" s="398">
        <v>563794</v>
      </c>
      <c r="AB19" s="398">
        <v>293173</v>
      </c>
      <c r="AC19" s="398">
        <v>856967</v>
      </c>
      <c r="AD19" s="396" t="s">
        <v>183</v>
      </c>
      <c r="AE19" s="241"/>
      <c r="AF19" s="402" t="s">
        <v>17332</v>
      </c>
      <c r="AG19" s="39"/>
      <c r="AH19" s="39"/>
      <c r="AI19" s="39"/>
      <c r="AJ19" s="39"/>
      <c r="AK19" s="39"/>
      <c r="AL19" s="39"/>
      <c r="AM19" s="39"/>
      <c r="AN19" s="39"/>
      <c r="AO19" s="39"/>
      <c r="AP19" s="39"/>
      <c r="AQ19" s="39"/>
      <c r="AR19" s="39"/>
      <c r="AS19" s="39"/>
      <c r="AT19" s="39"/>
    </row>
    <row r="20" spans="1:46" ht="81" thickBot="1" x14ac:dyDescent="0.25">
      <c r="A20" s="45" t="s">
        <v>17438</v>
      </c>
      <c r="B20" t="s">
        <v>186</v>
      </c>
      <c r="C20"/>
      <c r="D20"/>
      <c r="E20" s="41"/>
      <c r="F20" s="392" t="s">
        <v>17439</v>
      </c>
      <c r="G20" s="51"/>
      <c r="H20" s="49"/>
      <c r="I20" s="393"/>
      <c r="J20" s="39"/>
      <c r="K20" s="394" t="s">
        <v>17440</v>
      </c>
      <c r="L20" s="238" t="s">
        <v>17441</v>
      </c>
      <c r="M20" s="238" t="s">
        <v>17255</v>
      </c>
      <c r="N20" s="239">
        <v>44328</v>
      </c>
      <c r="O20" s="238" t="s">
        <v>17442</v>
      </c>
      <c r="P20" s="236">
        <v>413744</v>
      </c>
      <c r="Q20" s="236">
        <v>134466</v>
      </c>
      <c r="R20" s="236">
        <v>548210</v>
      </c>
      <c r="S20" s="238" t="s">
        <v>182</v>
      </c>
      <c r="T20" s="241"/>
      <c r="U20" s="238" t="s">
        <v>207</v>
      </c>
      <c r="V20" s="40"/>
      <c r="W20" s="395" t="s">
        <v>17268</v>
      </c>
      <c r="X20" s="396" t="s">
        <v>193</v>
      </c>
      <c r="Y20" s="397">
        <v>44316</v>
      </c>
      <c r="Z20" s="396" t="s">
        <v>17269</v>
      </c>
      <c r="AA20" s="398">
        <v>90601</v>
      </c>
      <c r="AB20" s="398">
        <v>9060</v>
      </c>
      <c r="AC20" s="398">
        <v>99661</v>
      </c>
      <c r="AD20" s="396" t="s">
        <v>182</v>
      </c>
      <c r="AE20" s="241"/>
      <c r="AF20" s="402" t="s">
        <v>17332</v>
      </c>
      <c r="AG20" s="39"/>
      <c r="AH20" s="39"/>
      <c r="AI20" s="39"/>
      <c r="AJ20" s="39"/>
      <c r="AK20" s="39"/>
      <c r="AL20" s="39"/>
      <c r="AM20" s="39"/>
      <c r="AN20" s="39"/>
      <c r="AO20" s="39"/>
      <c r="AP20" s="39"/>
      <c r="AQ20" s="39"/>
      <c r="AR20" s="39"/>
      <c r="AS20" s="39"/>
      <c r="AT20" s="39"/>
    </row>
    <row r="21" spans="1:46" ht="65" thickBot="1" x14ac:dyDescent="0.25">
      <c r="A21" s="45" t="s">
        <v>17443</v>
      </c>
      <c r="B21" t="s">
        <v>17395</v>
      </c>
      <c r="C21" t="s">
        <v>17444</v>
      </c>
      <c r="D21"/>
      <c r="E21" s="41"/>
      <c r="F21" s="51" t="s">
        <v>17445</v>
      </c>
      <c r="G21" s="405"/>
      <c r="H21" s="49"/>
      <c r="I21" s="393"/>
      <c r="J21" s="39"/>
      <c r="K21" s="394" t="s">
        <v>17446</v>
      </c>
      <c r="L21" s="238" t="s">
        <v>17246</v>
      </c>
      <c r="M21" s="238" t="s">
        <v>17447</v>
      </c>
      <c r="N21" s="239">
        <v>44327</v>
      </c>
      <c r="O21" s="238" t="s">
        <v>17448</v>
      </c>
      <c r="P21" s="236">
        <v>20000</v>
      </c>
      <c r="Q21" s="236">
        <v>0</v>
      </c>
      <c r="R21" s="236">
        <v>20000</v>
      </c>
      <c r="S21" s="238" t="s">
        <v>182</v>
      </c>
      <c r="T21" s="241"/>
      <c r="U21" s="238" t="s">
        <v>189</v>
      </c>
      <c r="V21" s="40"/>
      <c r="W21" s="395" t="s">
        <v>17261</v>
      </c>
      <c r="X21" s="396" t="s">
        <v>192</v>
      </c>
      <c r="Y21" s="397">
        <v>44340</v>
      </c>
      <c r="Z21" s="396" t="s">
        <v>17262</v>
      </c>
      <c r="AA21" s="398">
        <v>97245</v>
      </c>
      <c r="AB21" s="398">
        <v>50567</v>
      </c>
      <c r="AC21" s="398">
        <v>147812</v>
      </c>
      <c r="AD21" s="396" t="s">
        <v>17374</v>
      </c>
      <c r="AE21" s="39"/>
      <c r="AF21" s="402" t="s">
        <v>17332</v>
      </c>
      <c r="AG21" s="39"/>
      <c r="AH21" s="39"/>
      <c r="AI21" s="39"/>
      <c r="AJ21" s="39"/>
      <c r="AK21" s="39"/>
      <c r="AL21" s="39"/>
      <c r="AM21" s="39"/>
      <c r="AN21" s="39"/>
      <c r="AO21" s="39"/>
      <c r="AP21" s="39"/>
      <c r="AQ21" s="39"/>
      <c r="AR21" s="39"/>
      <c r="AS21" s="39"/>
      <c r="AT21" s="39"/>
    </row>
    <row r="22" spans="1:46" ht="49" thickBot="1" x14ac:dyDescent="0.25">
      <c r="A22" s="45" t="s">
        <v>17449</v>
      </c>
      <c r="B22" t="s">
        <v>175</v>
      </c>
      <c r="C22"/>
      <c r="D22"/>
      <c r="E22" s="41"/>
      <c r="F22" s="392"/>
      <c r="G22" s="51"/>
      <c r="H22" s="49"/>
      <c r="I22" s="406"/>
      <c r="J22" s="39"/>
      <c r="K22" s="394" t="s">
        <v>17415</v>
      </c>
      <c r="L22" s="238" t="s">
        <v>17416</v>
      </c>
      <c r="M22" s="238" t="s">
        <v>17255</v>
      </c>
      <c r="N22" s="239">
        <v>44323</v>
      </c>
      <c r="O22" s="238" t="s">
        <v>17417</v>
      </c>
      <c r="P22" s="236">
        <v>1584469</v>
      </c>
      <c r="Q22" s="236">
        <v>376843</v>
      </c>
      <c r="R22" s="236">
        <v>1961312</v>
      </c>
      <c r="S22" s="238" t="s">
        <v>183</v>
      </c>
      <c r="T22" s="241"/>
      <c r="U22" s="238" t="s">
        <v>207</v>
      </c>
      <c r="V22" s="40"/>
      <c r="W22" s="395" t="s">
        <v>17450</v>
      </c>
      <c r="X22" s="396" t="s">
        <v>17253</v>
      </c>
      <c r="Y22" s="397">
        <v>44368</v>
      </c>
      <c r="Z22" s="396" t="s">
        <v>17451</v>
      </c>
      <c r="AA22" s="398">
        <v>125000</v>
      </c>
      <c r="AB22" s="398">
        <v>65000</v>
      </c>
      <c r="AC22" s="398">
        <v>190000</v>
      </c>
      <c r="AD22" s="396" t="s">
        <v>186</v>
      </c>
      <c r="AE22" s="241"/>
      <c r="AF22" s="402" t="s">
        <v>17410</v>
      </c>
      <c r="AG22" s="39"/>
      <c r="AH22" s="39"/>
      <c r="AI22" s="39"/>
      <c r="AJ22" s="39"/>
      <c r="AK22" s="39"/>
      <c r="AL22" s="39"/>
      <c r="AM22" s="39"/>
      <c r="AN22" s="39"/>
      <c r="AO22" s="39"/>
      <c r="AP22" s="39"/>
      <c r="AQ22" s="39"/>
      <c r="AR22" s="39"/>
      <c r="AS22" s="39"/>
      <c r="AT22" s="39"/>
    </row>
    <row r="23" spans="1:46" ht="46" thickBot="1" x14ac:dyDescent="0.25">
      <c r="A23" s="45" t="s">
        <v>17452</v>
      </c>
      <c r="B23" t="s">
        <v>535</v>
      </c>
      <c r="C23"/>
      <c r="D23"/>
      <c r="E23" s="41"/>
      <c r="F23" s="407"/>
      <c r="G23" s="408"/>
      <c r="H23" s="240"/>
      <c r="I23" s="44"/>
      <c r="J23" s="39"/>
      <c r="K23" s="394" t="s">
        <v>17453</v>
      </c>
      <c r="L23" s="238" t="s">
        <v>17248</v>
      </c>
      <c r="M23" s="238" t="s">
        <v>17454</v>
      </c>
      <c r="N23" s="239">
        <v>44320</v>
      </c>
      <c r="O23" s="238" t="s">
        <v>17455</v>
      </c>
      <c r="P23" s="236">
        <v>0</v>
      </c>
      <c r="Q23" s="236">
        <v>0</v>
      </c>
      <c r="R23" s="236">
        <v>0</v>
      </c>
      <c r="S23" s="238" t="s">
        <v>179</v>
      </c>
      <c r="T23" s="241"/>
      <c r="U23" s="238" t="s">
        <v>189</v>
      </c>
      <c r="V23" s="40"/>
      <c r="W23" s="395" t="s">
        <v>17456</v>
      </c>
      <c r="X23" s="396" t="s">
        <v>17457</v>
      </c>
      <c r="Y23" s="397">
        <v>44348</v>
      </c>
      <c r="Z23" s="396" t="s">
        <v>17458</v>
      </c>
      <c r="AA23" s="398">
        <v>327575</v>
      </c>
      <c r="AB23" s="398">
        <v>19042</v>
      </c>
      <c r="AC23" s="398">
        <v>346617</v>
      </c>
      <c r="AD23" s="396" t="s">
        <v>183</v>
      </c>
      <c r="AE23" s="39"/>
      <c r="AF23" s="402" t="s">
        <v>17397</v>
      </c>
      <c r="AG23" s="39"/>
      <c r="AH23" s="39"/>
      <c r="AI23" s="39"/>
      <c r="AJ23" s="39"/>
      <c r="AK23" s="39"/>
      <c r="AL23" s="39"/>
      <c r="AM23" s="39"/>
      <c r="AN23" s="39"/>
      <c r="AO23" s="39"/>
      <c r="AP23" s="39"/>
      <c r="AQ23" s="39"/>
      <c r="AR23" s="39"/>
      <c r="AS23" s="39"/>
      <c r="AT23" s="39"/>
    </row>
    <row r="24" spans="1:46" ht="33" thickBot="1" x14ac:dyDescent="0.25">
      <c r="A24" s="45" t="s">
        <v>17459</v>
      </c>
      <c r="B24" t="s">
        <v>186</v>
      </c>
      <c r="C24"/>
      <c r="D24"/>
      <c r="E24" s="41"/>
      <c r="F24" s="407"/>
      <c r="G24" s="408"/>
      <c r="H24" s="240"/>
      <c r="I24" s="44"/>
      <c r="J24" s="39"/>
      <c r="K24" s="394" t="s">
        <v>17460</v>
      </c>
      <c r="L24" s="238" t="s">
        <v>176</v>
      </c>
      <c r="M24" s="238" t="s">
        <v>177</v>
      </c>
      <c r="N24" s="239">
        <v>44316</v>
      </c>
      <c r="O24" s="238" t="s">
        <v>188</v>
      </c>
      <c r="P24" s="236">
        <v>350000</v>
      </c>
      <c r="Q24" s="236">
        <v>0</v>
      </c>
      <c r="R24" s="236">
        <v>350000</v>
      </c>
      <c r="S24" s="238" t="s">
        <v>183</v>
      </c>
      <c r="T24" s="241"/>
      <c r="U24" s="238" t="s">
        <v>178</v>
      </c>
      <c r="V24" s="40"/>
      <c r="W24" s="395" t="s">
        <v>17461</v>
      </c>
      <c r="X24" s="396" t="s">
        <v>17258</v>
      </c>
      <c r="Y24" s="397">
        <v>44349</v>
      </c>
      <c r="Z24" s="396" t="s">
        <v>17462</v>
      </c>
      <c r="AA24" s="398">
        <v>39583</v>
      </c>
      <c r="AB24" s="398">
        <v>0</v>
      </c>
      <c r="AC24" s="398">
        <v>39583</v>
      </c>
      <c r="AD24" s="396" t="s">
        <v>17374</v>
      </c>
      <c r="AE24" s="39"/>
      <c r="AF24" s="402" t="s">
        <v>17410</v>
      </c>
      <c r="AG24" s="39"/>
      <c r="AH24" s="39"/>
      <c r="AI24" s="39"/>
      <c r="AJ24" s="39"/>
      <c r="AK24" s="39"/>
      <c r="AL24" s="39"/>
      <c r="AM24" s="39"/>
      <c r="AN24" s="39"/>
      <c r="AO24" s="39"/>
      <c r="AP24" s="39"/>
      <c r="AQ24" s="39"/>
      <c r="AR24" s="39"/>
      <c r="AS24" s="39"/>
      <c r="AT24" s="39"/>
    </row>
    <row r="25" spans="1:46" ht="33" thickBot="1" x14ac:dyDescent="0.25">
      <c r="A25" s="45" t="s">
        <v>17463</v>
      </c>
      <c r="B25" t="s">
        <v>175</v>
      </c>
      <c r="C25"/>
      <c r="D25"/>
      <c r="E25" s="41"/>
      <c r="F25" s="407"/>
      <c r="G25" s="408"/>
      <c r="H25" s="242"/>
      <c r="I25" s="44"/>
      <c r="J25" s="39"/>
      <c r="K25" s="394" t="s">
        <v>17464</v>
      </c>
      <c r="L25" s="238" t="s">
        <v>17266</v>
      </c>
      <c r="M25" s="238" t="s">
        <v>17465</v>
      </c>
      <c r="N25" s="239">
        <v>44315</v>
      </c>
      <c r="O25" s="238" t="s">
        <v>17466</v>
      </c>
      <c r="P25" s="236">
        <v>34859</v>
      </c>
      <c r="Q25" s="236">
        <v>17429</v>
      </c>
      <c r="R25" s="236">
        <v>52288</v>
      </c>
      <c r="S25" s="238" t="s">
        <v>17467</v>
      </c>
      <c r="T25" s="241"/>
      <c r="U25" s="238" t="s">
        <v>189</v>
      </c>
      <c r="V25" s="40"/>
      <c r="W25" s="395" t="s">
        <v>17468</v>
      </c>
      <c r="X25" s="396" t="s">
        <v>17469</v>
      </c>
      <c r="Y25" s="397">
        <v>44305</v>
      </c>
      <c r="Z25" s="396" t="s">
        <v>17470</v>
      </c>
      <c r="AA25" s="398">
        <v>125000</v>
      </c>
      <c r="AB25" s="398">
        <v>65000</v>
      </c>
      <c r="AC25" s="398">
        <v>190000</v>
      </c>
      <c r="AD25" s="396" t="s">
        <v>17374</v>
      </c>
      <c r="AE25" s="241"/>
      <c r="AF25" s="402" t="s">
        <v>17410</v>
      </c>
      <c r="AG25" s="39"/>
      <c r="AH25" s="39"/>
      <c r="AI25" s="39"/>
      <c r="AJ25" s="39"/>
      <c r="AK25" s="39"/>
      <c r="AL25" s="39"/>
      <c r="AM25" s="39"/>
      <c r="AN25" s="39"/>
      <c r="AO25" s="39"/>
      <c r="AP25" s="39"/>
      <c r="AQ25" s="39"/>
      <c r="AR25" s="39"/>
      <c r="AS25" s="39"/>
      <c r="AT25" s="39"/>
    </row>
    <row r="26" spans="1:46" ht="49" thickBot="1" x14ac:dyDescent="0.25">
      <c r="A26" s="45" t="s">
        <v>17471</v>
      </c>
      <c r="B26" t="s">
        <v>175</v>
      </c>
      <c r="C26" t="s">
        <v>179</v>
      </c>
      <c r="D26"/>
      <c r="E26" s="41"/>
      <c r="F26" s="407"/>
      <c r="G26" s="408"/>
      <c r="H26" s="242"/>
      <c r="I26" s="44"/>
      <c r="J26" s="39"/>
      <c r="K26" s="394" t="s">
        <v>17267</v>
      </c>
      <c r="L26" s="238" t="s">
        <v>180</v>
      </c>
      <c r="M26" s="238" t="s">
        <v>177</v>
      </c>
      <c r="N26" s="239">
        <v>44315</v>
      </c>
      <c r="O26" s="238" t="s">
        <v>181</v>
      </c>
      <c r="P26" s="236">
        <v>108305</v>
      </c>
      <c r="Q26" s="236">
        <v>0</v>
      </c>
      <c r="R26" s="236">
        <v>108305</v>
      </c>
      <c r="S26" s="238" t="s">
        <v>183</v>
      </c>
      <c r="T26" s="241"/>
      <c r="U26" s="238" t="s">
        <v>178</v>
      </c>
      <c r="V26" s="40"/>
      <c r="W26" s="395" t="s">
        <v>17472</v>
      </c>
      <c r="X26" s="396" t="s">
        <v>17431</v>
      </c>
      <c r="Y26" s="397">
        <v>44351</v>
      </c>
      <c r="Z26" s="396" t="s">
        <v>17473</v>
      </c>
      <c r="AA26" s="398">
        <v>9057</v>
      </c>
      <c r="AB26" s="398">
        <v>2943</v>
      </c>
      <c r="AC26" s="398">
        <v>12000</v>
      </c>
      <c r="AD26" s="396" t="s">
        <v>182</v>
      </c>
      <c r="AE26" s="39"/>
      <c r="AF26" s="402" t="s">
        <v>17332</v>
      </c>
      <c r="AG26" s="39"/>
      <c r="AH26" s="39"/>
      <c r="AI26" s="39"/>
      <c r="AJ26" s="39"/>
      <c r="AK26" s="39"/>
      <c r="AL26" s="39"/>
      <c r="AM26" s="39"/>
      <c r="AN26" s="39"/>
      <c r="AO26" s="39"/>
      <c r="AP26" s="39"/>
      <c r="AQ26" s="39"/>
      <c r="AR26" s="39"/>
      <c r="AS26" s="39"/>
      <c r="AT26" s="39"/>
    </row>
    <row r="27" spans="1:46" ht="33" thickBot="1" x14ac:dyDescent="0.25">
      <c r="A27" s="45" t="s">
        <v>17474</v>
      </c>
      <c r="B27" t="s">
        <v>535</v>
      </c>
      <c r="C27"/>
      <c r="D27" t="s">
        <v>643</v>
      </c>
      <c r="E27" s="41"/>
      <c r="F27" s="49"/>
      <c r="G27" s="46"/>
      <c r="H27" s="39"/>
      <c r="I27" s="46"/>
      <c r="J27" s="39"/>
      <c r="K27" s="394" t="s">
        <v>17475</v>
      </c>
      <c r="L27" s="238" t="s">
        <v>192</v>
      </c>
      <c r="M27" s="238" t="s">
        <v>177</v>
      </c>
      <c r="N27" s="239">
        <v>44313</v>
      </c>
      <c r="O27" s="238" t="s">
        <v>17476</v>
      </c>
      <c r="P27" s="236">
        <v>1489079</v>
      </c>
      <c r="Q27" s="236">
        <v>744540</v>
      </c>
      <c r="R27" s="236">
        <v>2233619</v>
      </c>
      <c r="S27" s="238" t="s">
        <v>17477</v>
      </c>
      <c r="T27" s="241"/>
      <c r="U27" s="238" t="s">
        <v>178</v>
      </c>
      <c r="V27" s="40"/>
      <c r="W27" s="395" t="s">
        <v>17478</v>
      </c>
      <c r="X27" s="396" t="s">
        <v>17258</v>
      </c>
      <c r="Y27" s="397">
        <v>44358</v>
      </c>
      <c r="Z27" s="396" t="s">
        <v>17479</v>
      </c>
      <c r="AA27" s="398">
        <v>218750</v>
      </c>
      <c r="AB27" s="398">
        <v>109375</v>
      </c>
      <c r="AC27" s="398">
        <v>328125</v>
      </c>
      <c r="AD27" s="396" t="s">
        <v>17374</v>
      </c>
      <c r="AE27" s="241"/>
      <c r="AF27" s="402" t="s">
        <v>17410</v>
      </c>
      <c r="AG27" s="39"/>
      <c r="AH27" s="39"/>
      <c r="AI27" s="39"/>
      <c r="AJ27" s="39"/>
      <c r="AK27" s="39"/>
      <c r="AL27" s="39"/>
      <c r="AM27" s="39"/>
      <c r="AN27" s="39"/>
      <c r="AO27" s="39"/>
      <c r="AP27" s="39"/>
      <c r="AQ27" s="39"/>
      <c r="AR27" s="39"/>
      <c r="AS27" s="39"/>
      <c r="AT27" s="39"/>
    </row>
    <row r="28" spans="1:46" ht="31" thickBot="1" x14ac:dyDescent="0.25">
      <c r="A28" s="243"/>
      <c r="B28" s="46"/>
      <c r="C28" s="242"/>
      <c r="D28" s="44"/>
      <c r="E28" s="41"/>
      <c r="F28" s="49"/>
      <c r="G28" s="46"/>
      <c r="H28" s="39"/>
      <c r="I28" s="46"/>
      <c r="J28" s="39"/>
      <c r="K28" s="394" t="s">
        <v>17446</v>
      </c>
      <c r="L28" s="238" t="s">
        <v>17246</v>
      </c>
      <c r="M28" s="238" t="s">
        <v>640</v>
      </c>
      <c r="N28" s="239">
        <v>44309</v>
      </c>
      <c r="O28" s="238" t="s">
        <v>17448</v>
      </c>
      <c r="P28" s="236">
        <v>20000</v>
      </c>
      <c r="Q28" s="236">
        <v>0</v>
      </c>
      <c r="R28" s="236">
        <v>20000</v>
      </c>
      <c r="S28" s="238" t="s">
        <v>185</v>
      </c>
      <c r="T28" s="241"/>
      <c r="U28" s="238" t="s">
        <v>189</v>
      </c>
      <c r="V28" s="40"/>
      <c r="W28" s="395" t="s">
        <v>17480</v>
      </c>
      <c r="X28" s="396" t="s">
        <v>202</v>
      </c>
      <c r="Y28" s="397">
        <v>44292</v>
      </c>
      <c r="Z28" s="396" t="s">
        <v>17481</v>
      </c>
      <c r="AA28" s="398">
        <v>2769.84</v>
      </c>
      <c r="AB28" s="398">
        <v>720.16</v>
      </c>
      <c r="AC28" s="398">
        <v>3490</v>
      </c>
      <c r="AD28" s="396" t="s">
        <v>183</v>
      </c>
      <c r="AE28" s="39"/>
      <c r="AF28" s="402" t="s">
        <v>17397</v>
      </c>
      <c r="AG28" s="39"/>
      <c r="AH28" s="39"/>
      <c r="AI28" s="39"/>
      <c r="AJ28" s="39"/>
      <c r="AK28" s="39"/>
      <c r="AL28" s="39"/>
      <c r="AM28" s="39"/>
      <c r="AN28" s="39"/>
      <c r="AO28" s="39"/>
      <c r="AP28" s="39"/>
      <c r="AQ28" s="39"/>
      <c r="AR28" s="39"/>
      <c r="AS28" s="39"/>
      <c r="AT28" s="39"/>
    </row>
    <row r="29" spans="1:46" ht="17" thickBot="1" x14ac:dyDescent="0.25">
      <c r="A29" s="243"/>
      <c r="B29" s="46"/>
      <c r="C29" s="244"/>
      <c r="D29" s="44"/>
      <c r="E29" s="41"/>
      <c r="F29" s="49"/>
      <c r="G29" s="46"/>
      <c r="H29" s="39"/>
      <c r="I29" s="46"/>
      <c r="J29" s="39"/>
      <c r="K29" s="394" t="s">
        <v>17482</v>
      </c>
      <c r="L29" s="238" t="s">
        <v>191</v>
      </c>
      <c r="M29" s="238" t="s">
        <v>17483</v>
      </c>
      <c r="N29" s="239">
        <v>44309</v>
      </c>
      <c r="O29" s="238" t="s">
        <v>17484</v>
      </c>
      <c r="P29" s="236">
        <v>45000</v>
      </c>
      <c r="Q29" s="236">
        <v>5000</v>
      </c>
      <c r="R29" s="236">
        <v>50000</v>
      </c>
      <c r="S29" s="238" t="s">
        <v>183</v>
      </c>
      <c r="T29" s="241"/>
      <c r="U29" s="238" t="s">
        <v>189</v>
      </c>
      <c r="V29" s="40"/>
      <c r="W29" s="395" t="s">
        <v>17485</v>
      </c>
      <c r="X29" s="396" t="s">
        <v>205</v>
      </c>
      <c r="Y29" s="397">
        <v>44299</v>
      </c>
      <c r="Z29" s="396" t="s">
        <v>17486</v>
      </c>
      <c r="AA29" s="398">
        <v>1266.29</v>
      </c>
      <c r="AB29" s="398">
        <v>329.24</v>
      </c>
      <c r="AC29" s="398">
        <v>1595.53</v>
      </c>
      <c r="AD29" s="396" t="s">
        <v>183</v>
      </c>
      <c r="AE29" s="39"/>
      <c r="AF29" s="402" t="s">
        <v>17397</v>
      </c>
      <c r="AG29" s="39"/>
      <c r="AH29" s="39"/>
      <c r="AI29" s="39"/>
      <c r="AJ29" s="39"/>
      <c r="AK29" s="39"/>
      <c r="AL29" s="39"/>
      <c r="AM29" s="39"/>
      <c r="AN29" s="39"/>
      <c r="AO29" s="39"/>
      <c r="AP29" s="39"/>
      <c r="AQ29" s="39"/>
      <c r="AR29" s="39"/>
      <c r="AS29" s="39"/>
      <c r="AT29" s="39"/>
    </row>
    <row r="30" spans="1:46" ht="31" thickBot="1" x14ac:dyDescent="0.25">
      <c r="A30" s="243"/>
      <c r="B30" s="46"/>
      <c r="C30" s="244"/>
      <c r="D30" s="44"/>
      <c r="E30" s="41"/>
      <c r="F30" s="49"/>
      <c r="G30" s="46"/>
      <c r="H30" s="39"/>
      <c r="I30" s="46"/>
      <c r="J30" s="39"/>
      <c r="K30" s="394" t="s">
        <v>17487</v>
      </c>
      <c r="L30" s="238" t="s">
        <v>17273</v>
      </c>
      <c r="M30" s="238" t="s">
        <v>17488</v>
      </c>
      <c r="N30" s="239">
        <v>44306</v>
      </c>
      <c r="O30" s="238" t="s">
        <v>17489</v>
      </c>
      <c r="P30" s="236">
        <v>49645</v>
      </c>
      <c r="Q30" s="236">
        <v>3972</v>
      </c>
      <c r="R30" s="236">
        <v>53617</v>
      </c>
      <c r="S30" s="238" t="s">
        <v>185</v>
      </c>
      <c r="T30" s="241"/>
      <c r="U30" s="238" t="s">
        <v>178</v>
      </c>
      <c r="V30" s="40"/>
      <c r="W30" s="395" t="s">
        <v>17490</v>
      </c>
      <c r="X30" s="396" t="s">
        <v>17491</v>
      </c>
      <c r="Y30" s="397">
        <v>44312</v>
      </c>
      <c r="Z30" s="396" t="s">
        <v>17492</v>
      </c>
      <c r="AA30" s="398">
        <v>1428.57</v>
      </c>
      <c r="AB30" s="398">
        <v>371.43</v>
      </c>
      <c r="AC30" s="398">
        <v>1800</v>
      </c>
      <c r="AD30" s="396" t="s">
        <v>183</v>
      </c>
      <c r="AE30" s="241"/>
      <c r="AF30" s="402" t="s">
        <v>17332</v>
      </c>
      <c r="AG30" s="39"/>
      <c r="AH30" s="39"/>
      <c r="AI30" s="39"/>
      <c r="AJ30" s="39"/>
      <c r="AK30" s="39"/>
      <c r="AL30" s="39"/>
      <c r="AM30" s="39"/>
      <c r="AN30" s="39"/>
      <c r="AO30" s="39"/>
      <c r="AP30" s="39"/>
      <c r="AQ30" s="39"/>
      <c r="AR30" s="39"/>
      <c r="AS30" s="39"/>
      <c r="AT30" s="39"/>
    </row>
    <row r="31" spans="1:46" ht="31" thickBot="1" x14ac:dyDescent="0.25">
      <c r="A31" s="245"/>
      <c r="B31" s="46"/>
      <c r="C31" s="44"/>
      <c r="D31" s="44"/>
      <c r="E31" s="41"/>
      <c r="F31" s="49"/>
      <c r="G31" s="46"/>
      <c r="H31" s="39"/>
      <c r="I31" s="46"/>
      <c r="J31" s="39"/>
      <c r="K31" s="394" t="s">
        <v>17493</v>
      </c>
      <c r="L31" s="238" t="s">
        <v>17494</v>
      </c>
      <c r="M31" s="238" t="s">
        <v>17483</v>
      </c>
      <c r="N31" s="239">
        <v>44305</v>
      </c>
      <c r="O31" s="238" t="s">
        <v>17495</v>
      </c>
      <c r="P31" s="236">
        <v>45000</v>
      </c>
      <c r="Q31" s="236">
        <v>5000</v>
      </c>
      <c r="R31" s="236">
        <v>50000</v>
      </c>
      <c r="S31" s="238" t="s">
        <v>182</v>
      </c>
      <c r="T31" s="241"/>
      <c r="U31" s="238" t="s">
        <v>189</v>
      </c>
      <c r="V31" s="40"/>
      <c r="W31" s="395" t="s">
        <v>17496</v>
      </c>
      <c r="X31" s="396" t="s">
        <v>17497</v>
      </c>
      <c r="Y31" s="397">
        <v>44312</v>
      </c>
      <c r="Z31" s="396" t="s">
        <v>17498</v>
      </c>
      <c r="AA31" s="398">
        <v>5556</v>
      </c>
      <c r="AB31" s="398">
        <v>1444</v>
      </c>
      <c r="AC31" s="398">
        <v>7000</v>
      </c>
      <c r="AD31" s="396" t="s">
        <v>183</v>
      </c>
      <c r="AE31" s="241"/>
      <c r="AF31" s="402" t="s">
        <v>17397</v>
      </c>
      <c r="AG31" s="39"/>
      <c r="AH31" s="39"/>
      <c r="AI31" s="39"/>
      <c r="AJ31" s="39"/>
      <c r="AK31" s="39"/>
      <c r="AL31" s="39"/>
      <c r="AM31" s="39"/>
      <c r="AN31" s="39"/>
      <c r="AO31" s="39"/>
      <c r="AP31" s="39"/>
      <c r="AQ31" s="39"/>
      <c r="AR31" s="39"/>
      <c r="AS31" s="39"/>
      <c r="AT31" s="39"/>
    </row>
    <row r="32" spans="1:46" ht="31" thickBot="1" x14ac:dyDescent="0.25">
      <c r="A32" s="246"/>
      <c r="B32" s="46"/>
      <c r="C32" s="44"/>
      <c r="D32" s="44"/>
      <c r="E32" s="41"/>
      <c r="F32" s="49"/>
      <c r="G32" s="46"/>
      <c r="H32" s="39"/>
      <c r="I32" s="46"/>
      <c r="J32" s="39"/>
      <c r="K32" s="394" t="s">
        <v>17499</v>
      </c>
      <c r="L32" s="238" t="s">
        <v>17500</v>
      </c>
      <c r="M32" s="238" t="s">
        <v>203</v>
      </c>
      <c r="N32" s="239">
        <v>44298</v>
      </c>
      <c r="O32" s="238" t="s">
        <v>17501</v>
      </c>
      <c r="P32" s="236">
        <v>275000</v>
      </c>
      <c r="Q32" s="236">
        <v>143000</v>
      </c>
      <c r="R32" s="236">
        <v>418000</v>
      </c>
      <c r="S32" s="238" t="s">
        <v>179</v>
      </c>
      <c r="T32" s="241"/>
      <c r="U32" s="238" t="s">
        <v>178</v>
      </c>
      <c r="V32" s="40"/>
      <c r="W32" s="395" t="s">
        <v>17502</v>
      </c>
      <c r="X32" s="396" t="s">
        <v>17503</v>
      </c>
      <c r="Y32" s="397">
        <v>44312</v>
      </c>
      <c r="Z32" s="396" t="s">
        <v>17504</v>
      </c>
      <c r="AA32" s="398">
        <v>52271.85</v>
      </c>
      <c r="AB32" s="398">
        <v>26238.75</v>
      </c>
      <c r="AC32" s="398">
        <v>78510.600000000006</v>
      </c>
      <c r="AD32" s="396" t="s">
        <v>182</v>
      </c>
      <c r="AE32" s="241"/>
      <c r="AF32" s="402" t="s">
        <v>17332</v>
      </c>
      <c r="AG32" s="39"/>
      <c r="AH32" s="39"/>
      <c r="AI32" s="39"/>
      <c r="AJ32" s="39"/>
      <c r="AK32" s="39"/>
      <c r="AL32" s="39"/>
      <c r="AM32" s="39"/>
      <c r="AN32" s="39"/>
      <c r="AO32" s="39"/>
      <c r="AP32" s="39"/>
      <c r="AQ32" s="39"/>
      <c r="AR32" s="39"/>
      <c r="AS32" s="39"/>
      <c r="AT32" s="39"/>
    </row>
    <row r="33" spans="1:46" ht="31" thickBot="1" x14ac:dyDescent="0.25">
      <c r="A33" s="246"/>
      <c r="B33" s="46"/>
      <c r="C33" s="46"/>
      <c r="D33" s="44"/>
      <c r="E33" s="41"/>
      <c r="F33" s="49"/>
      <c r="G33" s="46"/>
      <c r="H33" s="39"/>
      <c r="I33" s="46"/>
      <c r="J33" s="39"/>
      <c r="K33" s="394" t="s">
        <v>17505</v>
      </c>
      <c r="L33" s="238" t="s">
        <v>659</v>
      </c>
      <c r="M33" s="238" t="s">
        <v>187</v>
      </c>
      <c r="N33" s="239">
        <v>44293</v>
      </c>
      <c r="O33" s="238" t="s">
        <v>17506</v>
      </c>
      <c r="P33" s="236">
        <v>134370</v>
      </c>
      <c r="Q33" s="236">
        <v>0</v>
      </c>
      <c r="R33" s="236">
        <v>134370</v>
      </c>
      <c r="S33" s="238" t="s">
        <v>17507</v>
      </c>
      <c r="T33" s="241"/>
      <c r="U33" s="238" t="s">
        <v>178</v>
      </c>
      <c r="V33" s="40"/>
      <c r="W33" s="395" t="s">
        <v>17508</v>
      </c>
      <c r="X33" s="396" t="s">
        <v>17509</v>
      </c>
      <c r="Y33" s="397">
        <v>44334</v>
      </c>
      <c r="Z33" s="396" t="s">
        <v>17510</v>
      </c>
      <c r="AA33" s="398">
        <v>19736</v>
      </c>
      <c r="AB33" s="398">
        <v>10263</v>
      </c>
      <c r="AC33" s="398">
        <v>29999</v>
      </c>
      <c r="AD33" s="396" t="s">
        <v>183</v>
      </c>
      <c r="AE33" s="241"/>
      <c r="AF33" s="402" t="s">
        <v>17332</v>
      </c>
      <c r="AG33" s="39"/>
      <c r="AH33" s="39"/>
      <c r="AI33" s="39"/>
      <c r="AJ33" s="39"/>
      <c r="AK33" s="39"/>
      <c r="AL33" s="39"/>
      <c r="AM33" s="39"/>
      <c r="AN33" s="39"/>
      <c r="AO33" s="39"/>
      <c r="AP33" s="39"/>
      <c r="AQ33" s="39"/>
      <c r="AR33" s="39"/>
      <c r="AS33" s="39"/>
      <c r="AT33" s="39"/>
    </row>
    <row r="34" spans="1:46" ht="46" thickBot="1" x14ac:dyDescent="0.25">
      <c r="A34" s="246"/>
      <c r="B34" s="46"/>
      <c r="C34" s="46"/>
      <c r="D34" s="44"/>
      <c r="E34" s="41"/>
      <c r="F34" s="49"/>
      <c r="G34" s="46"/>
      <c r="H34" s="39"/>
      <c r="I34" s="46"/>
      <c r="J34" s="39"/>
      <c r="K34" s="394" t="s">
        <v>17511</v>
      </c>
      <c r="L34" s="238" t="s">
        <v>17248</v>
      </c>
      <c r="M34" s="238" t="s">
        <v>17512</v>
      </c>
      <c r="N34" s="239">
        <v>44291</v>
      </c>
      <c r="O34" s="238" t="s">
        <v>17513</v>
      </c>
      <c r="P34" s="236">
        <v>0</v>
      </c>
      <c r="Q34" s="236">
        <v>0</v>
      </c>
      <c r="R34" s="236">
        <v>0</v>
      </c>
      <c r="S34" s="238" t="s">
        <v>185</v>
      </c>
      <c r="T34" s="241"/>
      <c r="U34" s="238" t="s">
        <v>184</v>
      </c>
      <c r="V34" s="40"/>
      <c r="W34" s="395" t="s">
        <v>17514</v>
      </c>
      <c r="X34" s="396" t="s">
        <v>17515</v>
      </c>
      <c r="Y34" s="397">
        <v>44310</v>
      </c>
      <c r="Z34" s="396" t="s">
        <v>17516</v>
      </c>
      <c r="AA34" s="398">
        <v>303162</v>
      </c>
      <c r="AB34" s="398">
        <v>157644</v>
      </c>
      <c r="AC34" s="398">
        <v>460806</v>
      </c>
      <c r="AD34" s="396" t="s">
        <v>185</v>
      </c>
      <c r="AE34" s="241"/>
      <c r="AF34" s="402" t="s">
        <v>17410</v>
      </c>
      <c r="AG34" s="39"/>
      <c r="AH34" s="39"/>
      <c r="AI34" s="39"/>
      <c r="AJ34" s="39"/>
      <c r="AK34" s="39"/>
      <c r="AL34" s="39"/>
      <c r="AM34" s="39"/>
      <c r="AN34" s="39"/>
      <c r="AO34" s="39"/>
      <c r="AP34" s="39"/>
      <c r="AQ34" s="39"/>
      <c r="AR34" s="39"/>
      <c r="AS34" s="39"/>
      <c r="AT34" s="39"/>
    </row>
    <row r="35" spans="1:46" ht="46" thickBot="1" x14ac:dyDescent="0.25">
      <c r="A35" s="246"/>
      <c r="B35" s="46"/>
      <c r="C35" s="44"/>
      <c r="D35" s="44"/>
      <c r="E35" s="41"/>
      <c r="F35" s="49"/>
      <c r="G35" s="46"/>
      <c r="H35" s="39"/>
      <c r="I35" s="46"/>
      <c r="J35" s="39"/>
      <c r="K35" s="394" t="s">
        <v>17517</v>
      </c>
      <c r="L35" s="238" t="s">
        <v>205</v>
      </c>
      <c r="M35" s="238" t="s">
        <v>17518</v>
      </c>
      <c r="N35" s="239">
        <v>44291</v>
      </c>
      <c r="O35" s="238" t="s">
        <v>211</v>
      </c>
      <c r="P35" s="236">
        <v>22774</v>
      </c>
      <c r="Q35" s="236">
        <v>8002</v>
      </c>
      <c r="R35" s="236">
        <v>30776</v>
      </c>
      <c r="S35" s="238" t="s">
        <v>17244</v>
      </c>
      <c r="T35" s="241"/>
      <c r="U35" s="238" t="s">
        <v>184</v>
      </c>
      <c r="V35" s="40"/>
      <c r="W35" s="395" t="s">
        <v>17519</v>
      </c>
      <c r="X35" s="396" t="s">
        <v>17520</v>
      </c>
      <c r="Y35" s="397">
        <v>44342</v>
      </c>
      <c r="Z35" s="396" t="s">
        <v>17521</v>
      </c>
      <c r="AA35" s="398">
        <v>5888.18</v>
      </c>
      <c r="AB35" s="398">
        <v>1531.37</v>
      </c>
      <c r="AC35" s="398">
        <v>7419.55</v>
      </c>
      <c r="AD35" s="396" t="s">
        <v>183</v>
      </c>
      <c r="AE35" s="39"/>
      <c r="AF35" s="402" t="s">
        <v>17397</v>
      </c>
      <c r="AG35" s="39"/>
      <c r="AH35" s="39"/>
      <c r="AI35" s="39"/>
      <c r="AJ35" s="39"/>
      <c r="AK35" s="39"/>
      <c r="AL35" s="39"/>
      <c r="AM35" s="39"/>
      <c r="AN35" s="39"/>
      <c r="AO35" s="39"/>
      <c r="AP35" s="39"/>
      <c r="AQ35" s="39"/>
      <c r="AR35" s="39"/>
      <c r="AS35" s="39"/>
      <c r="AT35" s="39"/>
    </row>
    <row r="36" spans="1:46" ht="46" thickBot="1" x14ac:dyDescent="0.25">
      <c r="A36" s="246"/>
      <c r="B36" s="46"/>
      <c r="C36" s="44"/>
      <c r="D36" s="44"/>
      <c r="E36" s="41"/>
      <c r="F36" s="49"/>
      <c r="G36" s="46"/>
      <c r="H36" s="39"/>
      <c r="I36" s="46"/>
      <c r="J36" s="39"/>
      <c r="K36" s="394" t="s">
        <v>17522</v>
      </c>
      <c r="L36" s="238" t="s">
        <v>205</v>
      </c>
      <c r="M36" s="238" t="s">
        <v>17518</v>
      </c>
      <c r="N36" s="239">
        <v>44291</v>
      </c>
      <c r="O36" s="238" t="s">
        <v>17523</v>
      </c>
      <c r="P36" s="236">
        <v>17760</v>
      </c>
      <c r="Q36" s="236">
        <v>6240</v>
      </c>
      <c r="R36" s="236">
        <v>24000</v>
      </c>
      <c r="S36" s="238" t="s">
        <v>183</v>
      </c>
      <c r="T36" s="241"/>
      <c r="U36" s="238" t="s">
        <v>184</v>
      </c>
      <c r="V36" s="40"/>
      <c r="W36" s="395" t="s">
        <v>17524</v>
      </c>
      <c r="X36" s="396" t="s">
        <v>17525</v>
      </c>
      <c r="Y36" s="397">
        <v>44306</v>
      </c>
      <c r="Z36" s="396" t="s">
        <v>17526</v>
      </c>
      <c r="AA36" s="398">
        <v>45000</v>
      </c>
      <c r="AB36" s="398">
        <v>5000</v>
      </c>
      <c r="AC36" s="398">
        <v>50000</v>
      </c>
      <c r="AD36" s="396" t="s">
        <v>535</v>
      </c>
      <c r="AE36" s="241"/>
      <c r="AF36" s="402" t="s">
        <v>17410</v>
      </c>
      <c r="AG36" s="39"/>
      <c r="AH36" s="39"/>
      <c r="AI36" s="39"/>
      <c r="AJ36" s="39"/>
      <c r="AK36" s="39"/>
      <c r="AL36" s="39"/>
      <c r="AM36" s="39"/>
      <c r="AN36" s="39"/>
      <c r="AO36" s="39"/>
      <c r="AP36" s="39"/>
      <c r="AQ36" s="39"/>
      <c r="AR36" s="39"/>
      <c r="AS36" s="39"/>
      <c r="AT36" s="39"/>
    </row>
    <row r="37" spans="1:46" ht="61" thickBot="1" x14ac:dyDescent="0.25">
      <c r="A37" s="246"/>
      <c r="B37" s="46"/>
      <c r="C37" s="46"/>
      <c r="D37" s="44"/>
      <c r="E37" s="41"/>
      <c r="F37" s="49"/>
      <c r="G37" s="46"/>
      <c r="H37" s="39"/>
      <c r="I37" s="46"/>
      <c r="J37" s="39"/>
      <c r="K37" s="394" t="s">
        <v>17527</v>
      </c>
      <c r="L37" s="238" t="s">
        <v>205</v>
      </c>
      <c r="M37" s="238" t="s">
        <v>17528</v>
      </c>
      <c r="N37" s="239">
        <v>44291</v>
      </c>
      <c r="O37" s="238" t="s">
        <v>17263</v>
      </c>
      <c r="P37" s="236">
        <v>8140</v>
      </c>
      <c r="Q37" s="236">
        <v>2860</v>
      </c>
      <c r="R37" s="236">
        <v>11000</v>
      </c>
      <c r="S37" s="238" t="s">
        <v>183</v>
      </c>
      <c r="T37" s="241"/>
      <c r="U37" s="238" t="s">
        <v>184</v>
      </c>
      <c r="V37" s="40"/>
      <c r="W37" s="395" t="s">
        <v>17529</v>
      </c>
      <c r="X37" s="396" t="s">
        <v>198</v>
      </c>
      <c r="Y37" s="397">
        <v>44327</v>
      </c>
      <c r="Z37" s="396" t="s">
        <v>17530</v>
      </c>
      <c r="AA37" s="398">
        <v>-793.65</v>
      </c>
      <c r="AB37" s="398">
        <v>-206.35</v>
      </c>
      <c r="AC37" s="398">
        <v>-1000</v>
      </c>
      <c r="AD37" s="396" t="s">
        <v>17244</v>
      </c>
      <c r="AE37" s="241"/>
      <c r="AF37" s="402" t="s">
        <v>17397</v>
      </c>
      <c r="AG37" s="39"/>
      <c r="AH37" s="39"/>
      <c r="AI37" s="39"/>
      <c r="AJ37" s="39"/>
      <c r="AK37" s="39"/>
      <c r="AL37" s="39"/>
      <c r="AM37" s="39"/>
      <c r="AN37" s="39"/>
      <c r="AO37" s="39"/>
      <c r="AP37" s="39"/>
      <c r="AQ37" s="39"/>
      <c r="AR37" s="39"/>
      <c r="AS37" s="39"/>
      <c r="AT37" s="39"/>
    </row>
    <row r="38" spans="1:46" ht="31" thickBot="1" x14ac:dyDescent="0.25">
      <c r="A38" s="246"/>
      <c r="B38" s="46"/>
      <c r="C38" s="44"/>
      <c r="D38" s="44"/>
      <c r="E38" s="41"/>
      <c r="F38" s="49"/>
      <c r="G38" s="46"/>
      <c r="H38" s="39"/>
      <c r="I38" s="46"/>
      <c r="J38" s="39"/>
      <c r="K38" s="394" t="s">
        <v>17519</v>
      </c>
      <c r="L38" s="238" t="s">
        <v>17520</v>
      </c>
      <c r="M38" s="238" t="s">
        <v>17531</v>
      </c>
      <c r="N38" s="239">
        <v>44291</v>
      </c>
      <c r="O38" s="238" t="s">
        <v>17521</v>
      </c>
      <c r="P38" s="236">
        <v>13510</v>
      </c>
      <c r="Q38" s="236">
        <v>4747</v>
      </c>
      <c r="R38" s="236">
        <v>18257</v>
      </c>
      <c r="S38" s="238" t="s">
        <v>183</v>
      </c>
      <c r="T38" s="241"/>
      <c r="U38" s="238" t="s">
        <v>184</v>
      </c>
      <c r="V38" s="40"/>
      <c r="W38" s="395" t="s">
        <v>17532</v>
      </c>
      <c r="X38" s="396" t="s">
        <v>17533</v>
      </c>
      <c r="Y38" s="397">
        <v>44345</v>
      </c>
      <c r="Z38" s="396" t="s">
        <v>17534</v>
      </c>
      <c r="AA38" s="398">
        <v>603774</v>
      </c>
      <c r="AB38" s="398">
        <v>196226</v>
      </c>
      <c r="AC38" s="398">
        <v>800000</v>
      </c>
      <c r="AD38" s="396" t="s">
        <v>182</v>
      </c>
      <c r="AE38" s="39"/>
      <c r="AF38" s="402" t="s">
        <v>17418</v>
      </c>
      <c r="AG38" s="39"/>
      <c r="AH38" s="39"/>
      <c r="AI38" s="39"/>
      <c r="AJ38" s="39"/>
      <c r="AK38" s="39"/>
      <c r="AL38" s="39"/>
      <c r="AM38" s="39"/>
      <c r="AN38" s="39"/>
      <c r="AO38" s="39"/>
      <c r="AP38" s="39"/>
      <c r="AQ38" s="39"/>
      <c r="AR38" s="39"/>
      <c r="AS38" s="39"/>
      <c r="AT38" s="39"/>
    </row>
    <row r="39" spans="1:46" ht="31" thickBot="1" x14ac:dyDescent="0.25">
      <c r="A39" s="246"/>
      <c r="B39" s="46"/>
      <c r="C39" s="46"/>
      <c r="D39" s="44"/>
      <c r="E39" s="41"/>
      <c r="F39" s="49"/>
      <c r="G39" s="46"/>
      <c r="H39" s="39"/>
      <c r="I39" s="46"/>
      <c r="J39" s="39"/>
      <c r="K39" s="394" t="s">
        <v>17535</v>
      </c>
      <c r="L39" s="238" t="s">
        <v>17536</v>
      </c>
      <c r="M39" s="238" t="s">
        <v>17271</v>
      </c>
      <c r="N39" s="239">
        <v>44291</v>
      </c>
      <c r="O39" s="238" t="s">
        <v>17272</v>
      </c>
      <c r="P39" s="236">
        <v>19223</v>
      </c>
      <c r="Q39" s="236">
        <v>4998</v>
      </c>
      <c r="R39" s="236">
        <v>24221</v>
      </c>
      <c r="S39" s="238" t="s">
        <v>183</v>
      </c>
      <c r="T39" s="241"/>
      <c r="U39" s="238" t="s">
        <v>184</v>
      </c>
      <c r="V39" s="40"/>
      <c r="W39" s="395" t="s">
        <v>17537</v>
      </c>
      <c r="X39" s="396" t="s">
        <v>17538</v>
      </c>
      <c r="Y39" s="397">
        <v>44343</v>
      </c>
      <c r="Z39" s="396" t="s">
        <v>17539</v>
      </c>
      <c r="AA39" s="398">
        <v>26228</v>
      </c>
      <c r="AB39" s="398">
        <v>8524</v>
      </c>
      <c r="AC39" s="398">
        <v>34752</v>
      </c>
      <c r="AD39" s="396" t="s">
        <v>179</v>
      </c>
      <c r="AE39" s="39"/>
      <c r="AF39" s="402" t="s">
        <v>17418</v>
      </c>
      <c r="AG39" s="39"/>
      <c r="AH39" s="39"/>
      <c r="AI39" s="39"/>
      <c r="AJ39" s="39"/>
      <c r="AK39" s="39"/>
      <c r="AL39" s="39"/>
      <c r="AM39" s="39"/>
      <c r="AN39" s="39"/>
      <c r="AO39" s="39"/>
      <c r="AP39" s="39"/>
      <c r="AQ39" s="39"/>
      <c r="AR39" s="39"/>
      <c r="AS39" s="39"/>
      <c r="AT39" s="39"/>
    </row>
    <row r="40" spans="1:46" ht="46" thickBot="1" x14ac:dyDescent="0.25">
      <c r="A40" s="246"/>
      <c r="B40" s="46"/>
      <c r="C40" s="46"/>
      <c r="D40" s="44"/>
      <c r="E40" s="41"/>
      <c r="F40" s="49"/>
      <c r="G40" s="46"/>
      <c r="H40" s="39"/>
      <c r="I40" s="46"/>
      <c r="J40" s="39"/>
      <c r="K40" s="394" t="s">
        <v>17352</v>
      </c>
      <c r="L40" s="238" t="s">
        <v>176</v>
      </c>
      <c r="M40" s="238" t="s">
        <v>17540</v>
      </c>
      <c r="N40" s="239">
        <v>44291</v>
      </c>
      <c r="O40" s="238" t="s">
        <v>17353</v>
      </c>
      <c r="P40" s="236">
        <v>7143</v>
      </c>
      <c r="Q40" s="236">
        <v>1857</v>
      </c>
      <c r="R40" s="236">
        <v>9000</v>
      </c>
      <c r="S40" s="238" t="s">
        <v>183</v>
      </c>
      <c r="T40" s="241"/>
      <c r="U40" s="238" t="s">
        <v>184</v>
      </c>
      <c r="V40" s="40"/>
      <c r="W40" s="395" t="s">
        <v>17541</v>
      </c>
      <c r="X40" s="396" t="s">
        <v>192</v>
      </c>
      <c r="Y40" s="397">
        <v>44348</v>
      </c>
      <c r="Z40" s="396" t="s">
        <v>17476</v>
      </c>
      <c r="AA40" s="398">
        <v>372270</v>
      </c>
      <c r="AB40" s="398">
        <v>186136</v>
      </c>
      <c r="AC40" s="398">
        <v>558406</v>
      </c>
      <c r="AD40" s="396" t="s">
        <v>17374</v>
      </c>
      <c r="AE40" s="39"/>
      <c r="AF40" s="402" t="s">
        <v>17410</v>
      </c>
      <c r="AG40" s="39"/>
      <c r="AH40" s="39"/>
      <c r="AI40" s="39"/>
      <c r="AJ40" s="39"/>
      <c r="AK40" s="39"/>
      <c r="AL40" s="39"/>
      <c r="AM40" s="39"/>
      <c r="AN40" s="39"/>
      <c r="AO40" s="39"/>
      <c r="AP40" s="39"/>
      <c r="AQ40" s="39"/>
      <c r="AR40" s="39"/>
      <c r="AS40" s="39"/>
      <c r="AT40" s="39"/>
    </row>
    <row r="41" spans="1:46" ht="17" thickBot="1" x14ac:dyDescent="0.25">
      <c r="A41" s="246"/>
      <c r="B41" s="46"/>
      <c r="C41" s="44"/>
      <c r="D41" s="44"/>
      <c r="E41" s="41"/>
      <c r="F41" s="49"/>
      <c r="G41" s="46"/>
      <c r="H41" s="39"/>
      <c r="I41" s="46"/>
      <c r="J41" s="39"/>
      <c r="K41" s="394" t="s">
        <v>17542</v>
      </c>
      <c r="L41" s="238" t="s">
        <v>17253</v>
      </c>
      <c r="M41" s="238" t="s">
        <v>17260</v>
      </c>
      <c r="N41" s="239">
        <v>44291</v>
      </c>
      <c r="O41" s="238" t="s">
        <v>17451</v>
      </c>
      <c r="P41" s="236">
        <v>125000</v>
      </c>
      <c r="Q41" s="236">
        <v>65000</v>
      </c>
      <c r="R41" s="236">
        <v>190000</v>
      </c>
      <c r="S41" s="238" t="s">
        <v>17354</v>
      </c>
      <c r="T41" s="241"/>
      <c r="U41" s="238" t="s">
        <v>178</v>
      </c>
      <c r="V41" s="40"/>
      <c r="W41" s="395" t="s">
        <v>17543</v>
      </c>
      <c r="X41" s="396" t="s">
        <v>17544</v>
      </c>
      <c r="Y41" s="397">
        <v>44294</v>
      </c>
      <c r="Z41" s="396" t="s">
        <v>17545</v>
      </c>
      <c r="AA41" s="398">
        <v>32557</v>
      </c>
      <c r="AB41" s="398">
        <v>10581</v>
      </c>
      <c r="AC41" s="398">
        <v>43138</v>
      </c>
      <c r="AD41" s="396" t="s">
        <v>179</v>
      </c>
      <c r="AE41" s="39"/>
      <c r="AF41" s="402" t="s">
        <v>17332</v>
      </c>
      <c r="AG41" s="39"/>
      <c r="AH41" s="39"/>
      <c r="AI41" s="39"/>
      <c r="AJ41" s="39"/>
      <c r="AK41" s="39"/>
      <c r="AL41" s="39"/>
      <c r="AM41" s="39"/>
      <c r="AN41" s="39"/>
      <c r="AO41" s="39"/>
      <c r="AP41" s="39"/>
      <c r="AQ41" s="39"/>
      <c r="AR41" s="39"/>
      <c r="AS41" s="39"/>
      <c r="AT41" s="39"/>
    </row>
    <row r="42" spans="1:46" ht="31" thickBot="1" x14ac:dyDescent="0.25">
      <c r="A42" s="246"/>
      <c r="B42" s="46"/>
      <c r="C42" s="46"/>
      <c r="D42" s="44"/>
      <c r="E42" s="41"/>
      <c r="F42" s="49"/>
      <c r="G42" s="46"/>
      <c r="H42" s="39"/>
      <c r="I42" s="46"/>
      <c r="J42" s="39"/>
      <c r="K42" s="394" t="s">
        <v>17546</v>
      </c>
      <c r="L42" s="238" t="s">
        <v>199</v>
      </c>
      <c r="M42" s="238" t="s">
        <v>187</v>
      </c>
      <c r="N42" s="239">
        <v>44286</v>
      </c>
      <c r="O42" s="238" t="s">
        <v>17547</v>
      </c>
      <c r="P42" s="236">
        <v>1250000</v>
      </c>
      <c r="Q42" s="236">
        <v>650000</v>
      </c>
      <c r="R42" s="236">
        <v>1900000</v>
      </c>
      <c r="S42" s="238" t="s">
        <v>186</v>
      </c>
      <c r="T42" s="241"/>
      <c r="U42" s="238" t="s">
        <v>178</v>
      </c>
      <c r="V42" s="40"/>
      <c r="W42" s="395" t="s">
        <v>17548</v>
      </c>
      <c r="X42" s="396" t="s">
        <v>17431</v>
      </c>
      <c r="Y42" s="397">
        <v>44302</v>
      </c>
      <c r="Z42" s="396" t="s">
        <v>17549</v>
      </c>
      <c r="AA42" s="398">
        <v>135849</v>
      </c>
      <c r="AB42" s="398">
        <v>44151</v>
      </c>
      <c r="AC42" s="398">
        <v>180000</v>
      </c>
      <c r="AD42" s="396" t="s">
        <v>182</v>
      </c>
      <c r="AE42" s="39"/>
      <c r="AF42" s="402" t="s">
        <v>17332</v>
      </c>
      <c r="AG42" s="39"/>
      <c r="AH42" s="39"/>
      <c r="AI42" s="39"/>
      <c r="AJ42" s="39"/>
      <c r="AK42" s="39"/>
      <c r="AL42" s="39"/>
      <c r="AM42" s="39"/>
      <c r="AN42" s="39"/>
      <c r="AO42" s="39"/>
      <c r="AP42" s="39"/>
      <c r="AQ42" s="39"/>
      <c r="AR42" s="39"/>
      <c r="AS42" s="39"/>
      <c r="AT42" s="39"/>
    </row>
    <row r="43" spans="1:46" ht="17" thickBot="1" x14ac:dyDescent="0.25">
      <c r="A43" s="246"/>
      <c r="B43" s="46"/>
      <c r="C43" s="44"/>
      <c r="D43" s="44"/>
      <c r="E43" s="41"/>
      <c r="F43" s="49"/>
      <c r="G43" s="46"/>
      <c r="H43" s="39"/>
      <c r="I43" s="46"/>
      <c r="J43" s="39"/>
      <c r="K43" s="394" t="s">
        <v>17550</v>
      </c>
      <c r="L43" s="238" t="s">
        <v>212</v>
      </c>
      <c r="M43" s="238" t="s">
        <v>17551</v>
      </c>
      <c r="N43" s="239">
        <v>44286</v>
      </c>
      <c r="O43" s="238" t="s">
        <v>17552</v>
      </c>
      <c r="P43" s="236">
        <v>16948</v>
      </c>
      <c r="Q43" s="236">
        <v>5954</v>
      </c>
      <c r="R43" s="236">
        <v>22902</v>
      </c>
      <c r="S43" s="238" t="s">
        <v>535</v>
      </c>
      <c r="T43" s="241"/>
      <c r="U43" s="238" t="s">
        <v>184</v>
      </c>
      <c r="V43" s="40"/>
      <c r="W43" s="395" t="s">
        <v>17249</v>
      </c>
      <c r="X43" s="396" t="s">
        <v>17250</v>
      </c>
      <c r="Y43" s="397">
        <v>44370</v>
      </c>
      <c r="Z43" s="396" t="s">
        <v>17251</v>
      </c>
      <c r="AA43" s="398">
        <v>115530</v>
      </c>
      <c r="AB43" s="398">
        <v>11553</v>
      </c>
      <c r="AC43" s="398">
        <v>127083</v>
      </c>
      <c r="AD43" s="396" t="s">
        <v>183</v>
      </c>
      <c r="AE43" s="39"/>
      <c r="AF43" s="402" t="s">
        <v>17418</v>
      </c>
      <c r="AG43" s="39"/>
      <c r="AH43" s="39"/>
      <c r="AI43" s="39"/>
      <c r="AJ43" s="39"/>
      <c r="AK43" s="39"/>
      <c r="AL43" s="39"/>
      <c r="AM43" s="39"/>
      <c r="AN43" s="39"/>
      <c r="AO43" s="39"/>
      <c r="AP43" s="39"/>
      <c r="AQ43" s="39"/>
      <c r="AR43" s="39"/>
      <c r="AS43" s="39"/>
      <c r="AT43" s="39"/>
    </row>
    <row r="44" spans="1:46" ht="17" thickBot="1" x14ac:dyDescent="0.25">
      <c r="A44" s="246"/>
      <c r="B44" s="46"/>
      <c r="C44" s="44"/>
      <c r="D44" s="44"/>
      <c r="E44" s="41"/>
      <c r="F44" s="49"/>
      <c r="G44" s="46"/>
      <c r="H44" s="39"/>
      <c r="I44" s="46"/>
      <c r="J44" s="39"/>
      <c r="K44" s="394" t="s">
        <v>17267</v>
      </c>
      <c r="L44" s="238" t="s">
        <v>180</v>
      </c>
      <c r="M44" s="238" t="s">
        <v>177</v>
      </c>
      <c r="N44" s="239">
        <v>44286</v>
      </c>
      <c r="O44" s="238" t="s">
        <v>181</v>
      </c>
      <c r="P44" s="236">
        <v>1500000</v>
      </c>
      <c r="Q44" s="236">
        <v>776619</v>
      </c>
      <c r="R44" s="236">
        <v>2276619</v>
      </c>
      <c r="S44" s="238" t="s">
        <v>183</v>
      </c>
      <c r="T44" s="241"/>
      <c r="U44" s="238" t="s">
        <v>178</v>
      </c>
      <c r="V44" s="40"/>
      <c r="W44" s="395" t="s">
        <v>17553</v>
      </c>
      <c r="X44" s="396" t="s">
        <v>17503</v>
      </c>
      <c r="Y44" s="397">
        <v>44348</v>
      </c>
      <c r="Z44" s="396" t="s">
        <v>17554</v>
      </c>
      <c r="AA44" s="398">
        <v>558394</v>
      </c>
      <c r="AB44" s="398">
        <v>165342</v>
      </c>
      <c r="AC44" s="398">
        <v>723736</v>
      </c>
      <c r="AD44" s="396" t="s">
        <v>182</v>
      </c>
      <c r="AE44" s="39"/>
      <c r="AF44" s="402" t="s">
        <v>17410</v>
      </c>
      <c r="AG44" s="39"/>
      <c r="AH44" s="39"/>
      <c r="AI44" s="39"/>
      <c r="AJ44" s="39"/>
      <c r="AK44" s="39"/>
      <c r="AL44" s="39"/>
      <c r="AM44" s="39"/>
      <c r="AN44" s="39"/>
      <c r="AO44" s="39"/>
      <c r="AP44" s="39"/>
      <c r="AQ44" s="39"/>
      <c r="AR44" s="39"/>
      <c r="AS44" s="39"/>
      <c r="AT44" s="39"/>
    </row>
    <row r="45" spans="1:46" ht="17" thickBot="1" x14ac:dyDescent="0.25">
      <c r="A45" s="246"/>
      <c r="B45" s="46"/>
      <c r="C45" s="44"/>
      <c r="D45" s="44"/>
      <c r="E45" s="41"/>
      <c r="F45" s="49"/>
      <c r="G45" s="46"/>
      <c r="H45" s="39"/>
      <c r="I45" s="46"/>
      <c r="J45" s="39"/>
      <c r="K45" s="394" t="s">
        <v>17555</v>
      </c>
      <c r="L45" s="238" t="s">
        <v>191</v>
      </c>
      <c r="M45" s="238" t="s">
        <v>17556</v>
      </c>
      <c r="N45" s="239">
        <v>44286</v>
      </c>
      <c r="O45" s="238" t="s">
        <v>17557</v>
      </c>
      <c r="P45" s="236">
        <v>78948</v>
      </c>
      <c r="Q45" s="236">
        <v>41052</v>
      </c>
      <c r="R45" s="236">
        <v>120000</v>
      </c>
      <c r="S45" s="238" t="s">
        <v>17477</v>
      </c>
      <c r="T45" s="241"/>
      <c r="U45" s="238" t="s">
        <v>184</v>
      </c>
      <c r="V45" s="40"/>
      <c r="W45" s="409"/>
      <c r="X45" s="402"/>
      <c r="Y45" s="410"/>
      <c r="Z45" s="402"/>
      <c r="AA45" s="411"/>
      <c r="AB45" s="411"/>
      <c r="AC45" s="411"/>
      <c r="AD45" s="46"/>
      <c r="AE45" s="39"/>
      <c r="AF45" s="402"/>
      <c r="AG45" s="39"/>
      <c r="AH45" s="39"/>
      <c r="AI45" s="39"/>
      <c r="AJ45" s="39"/>
      <c r="AK45" s="39"/>
      <c r="AL45" s="39"/>
      <c r="AM45" s="39"/>
      <c r="AN45" s="39"/>
      <c r="AO45" s="39"/>
      <c r="AP45" s="39"/>
      <c r="AQ45" s="39"/>
      <c r="AR45" s="39"/>
      <c r="AS45" s="39"/>
      <c r="AT45" s="39"/>
    </row>
    <row r="46" spans="1:46" ht="17" thickBot="1" x14ac:dyDescent="0.25">
      <c r="A46" s="246"/>
      <c r="B46" s="46"/>
      <c r="C46" s="44"/>
      <c r="D46" s="44"/>
      <c r="E46" s="41"/>
      <c r="F46" s="49"/>
      <c r="G46" s="46"/>
      <c r="H46" s="39"/>
      <c r="I46" s="46"/>
      <c r="J46" s="39"/>
      <c r="K46" s="394" t="s">
        <v>17558</v>
      </c>
      <c r="L46" s="238" t="s">
        <v>176</v>
      </c>
      <c r="M46" s="238" t="s">
        <v>177</v>
      </c>
      <c r="N46" s="239">
        <v>44286</v>
      </c>
      <c r="O46" s="238" t="s">
        <v>188</v>
      </c>
      <c r="P46" s="236">
        <v>499816</v>
      </c>
      <c r="Q46" s="236">
        <v>178213</v>
      </c>
      <c r="R46" s="236">
        <v>678029</v>
      </c>
      <c r="S46" s="238" t="s">
        <v>179</v>
      </c>
      <c r="T46" s="241"/>
      <c r="U46" s="238" t="s">
        <v>178</v>
      </c>
      <c r="V46" s="40"/>
      <c r="W46" s="409"/>
      <c r="X46" s="402"/>
      <c r="Y46" s="410"/>
      <c r="Z46" s="402"/>
      <c r="AA46" s="411"/>
      <c r="AB46" s="411"/>
      <c r="AC46" s="411"/>
      <c r="AD46" s="46"/>
      <c r="AE46" s="39"/>
      <c r="AF46" s="402"/>
      <c r="AG46" s="39"/>
      <c r="AH46" s="39"/>
      <c r="AI46" s="39"/>
      <c r="AJ46" s="39"/>
      <c r="AK46" s="39"/>
      <c r="AL46" s="39"/>
      <c r="AM46" s="39"/>
      <c r="AN46" s="39"/>
      <c r="AO46" s="39"/>
      <c r="AP46" s="39"/>
      <c r="AQ46" s="39"/>
      <c r="AR46" s="39"/>
      <c r="AS46" s="39"/>
      <c r="AT46" s="39"/>
    </row>
    <row r="47" spans="1:46" ht="17" thickBot="1" x14ac:dyDescent="0.25">
      <c r="A47" s="246"/>
      <c r="B47" s="46"/>
      <c r="C47" s="44"/>
      <c r="D47" s="44"/>
      <c r="E47" s="41"/>
      <c r="F47" s="49"/>
      <c r="G47" s="46"/>
      <c r="H47" s="39"/>
      <c r="I47" s="46"/>
      <c r="J47" s="39"/>
      <c r="K47" s="394" t="s">
        <v>17461</v>
      </c>
      <c r="L47" s="238" t="s">
        <v>17258</v>
      </c>
      <c r="M47" s="238" t="s">
        <v>17559</v>
      </c>
      <c r="N47" s="239">
        <v>44285</v>
      </c>
      <c r="O47" s="238" t="s">
        <v>17462</v>
      </c>
      <c r="P47" s="236">
        <v>43959</v>
      </c>
      <c r="Q47" s="236">
        <v>0</v>
      </c>
      <c r="R47" s="236">
        <v>43959</v>
      </c>
      <c r="S47" s="238" t="s">
        <v>17560</v>
      </c>
      <c r="T47" s="241"/>
      <c r="U47" s="238" t="s">
        <v>178</v>
      </c>
      <c r="V47" s="40"/>
      <c r="W47" s="409"/>
      <c r="X47" s="402"/>
      <c r="Y47" s="410"/>
      <c r="Z47" s="402"/>
      <c r="AA47" s="411"/>
      <c r="AB47" s="411" t="s">
        <v>171</v>
      </c>
      <c r="AC47" s="411">
        <f>SUBTOTAL(109,AC3:AC46)</f>
        <v>10737376.43</v>
      </c>
      <c r="AD47" s="46"/>
      <c r="AE47" s="39"/>
      <c r="AF47" s="402"/>
      <c r="AG47" s="39"/>
      <c r="AH47" s="39"/>
      <c r="AI47" s="39"/>
      <c r="AJ47" s="39"/>
      <c r="AK47" s="39"/>
      <c r="AL47" s="39"/>
      <c r="AM47" s="39"/>
      <c r="AN47" s="39"/>
      <c r="AO47" s="39"/>
      <c r="AP47" s="39"/>
      <c r="AQ47" s="39"/>
      <c r="AR47" s="39"/>
      <c r="AS47" s="39"/>
      <c r="AT47" s="39"/>
    </row>
    <row r="48" spans="1:46" ht="31" thickBot="1" x14ac:dyDescent="0.25">
      <c r="A48" s="50"/>
      <c r="B48" s="46"/>
      <c r="C48" s="44"/>
      <c r="D48" s="44"/>
      <c r="E48" s="41"/>
      <c r="F48" s="49"/>
      <c r="G48" s="46"/>
      <c r="H48" s="39"/>
      <c r="I48" s="46"/>
      <c r="J48" s="39"/>
      <c r="K48" s="394" t="s">
        <v>17561</v>
      </c>
      <c r="L48" s="238" t="s">
        <v>208</v>
      </c>
      <c r="M48" s="238" t="s">
        <v>17562</v>
      </c>
      <c r="N48" s="239">
        <v>44281</v>
      </c>
      <c r="O48" s="238" t="s">
        <v>17563</v>
      </c>
      <c r="P48" s="236">
        <v>8785</v>
      </c>
      <c r="Q48" s="236">
        <v>2460</v>
      </c>
      <c r="R48" s="236">
        <v>11245</v>
      </c>
      <c r="S48" s="238" t="s">
        <v>17374</v>
      </c>
      <c r="T48" s="241"/>
      <c r="U48" s="238" t="s">
        <v>184</v>
      </c>
      <c r="V48" s="40"/>
      <c r="W48" s="409"/>
      <c r="X48" s="402"/>
      <c r="Y48" s="410"/>
      <c r="Z48" s="402"/>
      <c r="AA48" s="411"/>
      <c r="AB48" s="411"/>
      <c r="AC48" s="411"/>
      <c r="AD48" s="46"/>
      <c r="AE48" s="39"/>
      <c r="AF48" s="402"/>
      <c r="AG48" s="39"/>
      <c r="AH48" s="39"/>
      <c r="AI48" s="39"/>
      <c r="AJ48" s="39"/>
      <c r="AK48" s="39"/>
      <c r="AL48" s="39"/>
      <c r="AM48" s="39"/>
      <c r="AN48" s="39"/>
      <c r="AO48" s="39"/>
      <c r="AP48" s="39"/>
      <c r="AQ48" s="39"/>
      <c r="AR48" s="39"/>
      <c r="AS48" s="39"/>
      <c r="AT48" s="39"/>
    </row>
    <row r="49" spans="1:46" ht="61" thickBot="1" x14ac:dyDescent="0.25">
      <c r="A49" s="50"/>
      <c r="B49" s="46"/>
      <c r="C49" s="44"/>
      <c r="D49" s="44"/>
      <c r="E49" s="41"/>
      <c r="F49" s="49"/>
      <c r="G49" s="46"/>
      <c r="H49" s="39"/>
      <c r="I49" s="46"/>
      <c r="J49" s="39"/>
      <c r="K49" s="394" t="s">
        <v>17564</v>
      </c>
      <c r="L49" s="238" t="s">
        <v>17259</v>
      </c>
      <c r="M49" s="238" t="s">
        <v>17565</v>
      </c>
      <c r="N49" s="239">
        <v>44281</v>
      </c>
      <c r="O49" s="238" t="s">
        <v>17368</v>
      </c>
      <c r="P49" s="236">
        <v>28295</v>
      </c>
      <c r="Q49" s="236">
        <v>9942</v>
      </c>
      <c r="R49" s="236">
        <v>38237</v>
      </c>
      <c r="S49" s="238" t="s">
        <v>183</v>
      </c>
      <c r="T49" s="241"/>
      <c r="U49" s="238" t="s">
        <v>184</v>
      </c>
      <c r="V49" s="40"/>
      <c r="W49" s="409"/>
      <c r="X49" s="402"/>
      <c r="Y49" s="410"/>
      <c r="Z49" s="402"/>
      <c r="AA49" s="411"/>
      <c r="AB49" s="411"/>
      <c r="AC49" s="411"/>
      <c r="AD49" s="46"/>
      <c r="AE49" s="39"/>
      <c r="AF49" s="402"/>
      <c r="AG49" s="39"/>
      <c r="AH49" s="39"/>
      <c r="AI49" s="39"/>
      <c r="AJ49" s="39"/>
      <c r="AK49" s="39"/>
      <c r="AL49" s="39"/>
      <c r="AM49" s="39"/>
      <c r="AN49" s="39"/>
      <c r="AO49" s="39"/>
      <c r="AP49" s="39"/>
      <c r="AQ49" s="39"/>
      <c r="AR49" s="39"/>
      <c r="AS49" s="39"/>
      <c r="AT49" s="39"/>
    </row>
    <row r="50" spans="1:46" ht="17" thickBot="1" x14ac:dyDescent="0.25">
      <c r="A50" s="50"/>
      <c r="B50" s="46"/>
      <c r="C50" s="44"/>
      <c r="D50" s="44"/>
      <c r="E50" s="41"/>
      <c r="F50" s="49"/>
      <c r="G50" s="46"/>
      <c r="H50" s="39"/>
      <c r="I50" s="46"/>
      <c r="J50" s="39"/>
      <c r="K50" s="394" t="s">
        <v>17430</v>
      </c>
      <c r="L50" s="238" t="s">
        <v>17431</v>
      </c>
      <c r="M50" s="238" t="s">
        <v>17264</v>
      </c>
      <c r="N50" s="239">
        <v>44281</v>
      </c>
      <c r="O50" s="238" t="s">
        <v>17566</v>
      </c>
      <c r="P50" s="236">
        <v>399503</v>
      </c>
      <c r="Q50" s="236">
        <v>100497</v>
      </c>
      <c r="R50" s="236">
        <v>500000</v>
      </c>
      <c r="S50" s="238" t="s">
        <v>183</v>
      </c>
      <c r="T50" s="241"/>
      <c r="U50" s="238" t="s">
        <v>178</v>
      </c>
      <c r="V50" s="40"/>
      <c r="W50" s="409"/>
      <c r="X50" s="402"/>
      <c r="Y50" s="410"/>
      <c r="Z50" s="402"/>
      <c r="AA50" s="411"/>
      <c r="AB50" s="412"/>
      <c r="AC50" s="411"/>
      <c r="AD50" s="46"/>
      <c r="AE50" s="39"/>
      <c r="AF50" s="402"/>
      <c r="AG50" s="39"/>
      <c r="AH50" s="39"/>
      <c r="AI50" s="39"/>
      <c r="AJ50" s="39"/>
      <c r="AK50" s="39"/>
      <c r="AL50" s="39"/>
      <c r="AM50" s="39"/>
      <c r="AN50" s="39"/>
      <c r="AO50" s="39"/>
      <c r="AP50" s="39"/>
      <c r="AQ50" s="39"/>
      <c r="AR50" s="39"/>
      <c r="AS50" s="39"/>
      <c r="AT50" s="39"/>
    </row>
    <row r="51" spans="1:46" ht="46" thickBot="1" x14ac:dyDescent="0.25">
      <c r="A51" s="50"/>
      <c r="B51" s="46"/>
      <c r="C51" s="44"/>
      <c r="D51" s="44"/>
      <c r="E51" s="41"/>
      <c r="F51" s="49"/>
      <c r="G51" s="46"/>
      <c r="H51" s="39"/>
      <c r="I51" s="46"/>
      <c r="J51" s="39"/>
      <c r="K51" s="394" t="s">
        <v>17567</v>
      </c>
      <c r="L51" s="238" t="s">
        <v>198</v>
      </c>
      <c r="M51" s="238" t="s">
        <v>17568</v>
      </c>
      <c r="N51" s="239">
        <v>44280</v>
      </c>
      <c r="O51" s="238" t="s">
        <v>17569</v>
      </c>
      <c r="P51" s="236">
        <v>0</v>
      </c>
      <c r="Q51" s="236">
        <v>0</v>
      </c>
      <c r="R51" s="236">
        <v>0</v>
      </c>
      <c r="S51" s="238" t="s">
        <v>182</v>
      </c>
      <c r="T51" s="241"/>
      <c r="U51" s="238" t="s">
        <v>184</v>
      </c>
      <c r="V51" s="40"/>
      <c r="W51" s="409"/>
      <c r="X51" s="402"/>
      <c r="Y51" s="410"/>
      <c r="Z51" s="402"/>
      <c r="AA51" s="411"/>
      <c r="AB51" s="411"/>
      <c r="AC51" s="411"/>
      <c r="AD51" s="46"/>
      <c r="AE51" s="39"/>
      <c r="AF51" s="402"/>
      <c r="AG51" s="39"/>
      <c r="AH51" s="39"/>
      <c r="AI51" s="39"/>
      <c r="AJ51" s="39"/>
      <c r="AK51" s="39"/>
      <c r="AL51" s="39"/>
      <c r="AM51" s="39"/>
      <c r="AN51" s="39"/>
      <c r="AO51" s="39"/>
      <c r="AP51" s="39"/>
      <c r="AQ51" s="39"/>
      <c r="AR51" s="39"/>
      <c r="AS51" s="39"/>
      <c r="AT51" s="39"/>
    </row>
    <row r="52" spans="1:46" ht="31" thickBot="1" x14ac:dyDescent="0.25">
      <c r="A52" s="50"/>
      <c r="B52" s="46"/>
      <c r="C52" s="44"/>
      <c r="D52" s="44"/>
      <c r="E52" s="41"/>
      <c r="F52" s="49"/>
      <c r="G52" s="46"/>
      <c r="H52" s="39"/>
      <c r="I52" s="46"/>
      <c r="J52" s="39"/>
      <c r="K52" s="394" t="s">
        <v>17561</v>
      </c>
      <c r="L52" s="238" t="s">
        <v>208</v>
      </c>
      <c r="M52" s="238" t="s">
        <v>17570</v>
      </c>
      <c r="N52" s="239">
        <v>44280</v>
      </c>
      <c r="O52" s="238" t="s">
        <v>17571</v>
      </c>
      <c r="P52" s="236">
        <v>8218</v>
      </c>
      <c r="Q52" s="236">
        <v>2137</v>
      </c>
      <c r="R52" s="236">
        <v>10355</v>
      </c>
      <c r="S52" s="238" t="s">
        <v>175</v>
      </c>
      <c r="T52" s="241"/>
      <c r="U52" s="238" t="s">
        <v>184</v>
      </c>
      <c r="V52" s="40"/>
      <c r="W52" s="409"/>
      <c r="X52" s="402"/>
      <c r="Y52" s="410"/>
      <c r="Z52" s="402"/>
      <c r="AA52" s="411"/>
      <c r="AB52" s="411"/>
      <c r="AC52" s="411"/>
      <c r="AD52" s="46"/>
      <c r="AE52" s="39"/>
      <c r="AF52" s="402"/>
      <c r="AG52" s="39"/>
      <c r="AH52" s="39"/>
      <c r="AI52" s="39"/>
      <c r="AJ52" s="39"/>
      <c r="AK52" s="39"/>
      <c r="AL52" s="39"/>
      <c r="AM52" s="39"/>
      <c r="AN52" s="39"/>
      <c r="AO52" s="39"/>
      <c r="AP52" s="39"/>
      <c r="AQ52" s="39"/>
      <c r="AR52" s="39"/>
      <c r="AS52" s="39"/>
      <c r="AT52" s="39"/>
    </row>
    <row r="53" spans="1:46" ht="46" thickBot="1" x14ac:dyDescent="0.25">
      <c r="A53" s="50"/>
      <c r="B53" s="46"/>
      <c r="C53" s="44"/>
      <c r="D53" s="44"/>
      <c r="E53" s="41"/>
      <c r="F53" s="49"/>
      <c r="G53" s="46"/>
      <c r="H53" s="39"/>
      <c r="I53" s="46"/>
      <c r="J53" s="39"/>
      <c r="K53" s="394" t="s">
        <v>17572</v>
      </c>
      <c r="L53" s="238" t="s">
        <v>17573</v>
      </c>
      <c r="M53" s="238" t="s">
        <v>17574</v>
      </c>
      <c r="N53" s="239">
        <v>44280</v>
      </c>
      <c r="O53" s="238" t="s">
        <v>17575</v>
      </c>
      <c r="P53" s="236">
        <v>27777</v>
      </c>
      <c r="Q53" s="236">
        <v>9759</v>
      </c>
      <c r="R53" s="236">
        <v>37536</v>
      </c>
      <c r="S53" s="238" t="s">
        <v>183</v>
      </c>
      <c r="T53" s="241"/>
      <c r="U53" s="238" t="s">
        <v>184</v>
      </c>
      <c r="V53" s="40"/>
      <c r="W53" s="409"/>
      <c r="X53" s="402"/>
      <c r="Y53" s="410"/>
      <c r="Z53" s="402"/>
      <c r="AA53" s="411"/>
      <c r="AB53" s="411"/>
      <c r="AC53" s="411"/>
      <c r="AD53" s="240"/>
      <c r="AE53" s="241"/>
      <c r="AF53" s="402"/>
      <c r="AG53" s="39"/>
      <c r="AH53" s="39"/>
      <c r="AI53" s="39"/>
      <c r="AJ53" s="39"/>
      <c r="AK53" s="39"/>
      <c r="AL53" s="39"/>
      <c r="AM53" s="39"/>
      <c r="AN53" s="39"/>
      <c r="AO53" s="39"/>
      <c r="AP53" s="39"/>
      <c r="AQ53" s="39"/>
      <c r="AR53" s="39"/>
      <c r="AS53" s="39"/>
      <c r="AT53" s="39"/>
    </row>
    <row r="54" spans="1:46" ht="17" thickBot="1" x14ac:dyDescent="0.25">
      <c r="A54" s="50"/>
      <c r="B54" s="46"/>
      <c r="C54" s="44"/>
      <c r="D54" s="44"/>
      <c r="E54" s="41"/>
      <c r="F54" s="49"/>
      <c r="G54" s="46"/>
      <c r="H54" s="39"/>
      <c r="I54" s="46"/>
      <c r="J54" s="39"/>
      <c r="K54" s="394" t="s">
        <v>17576</v>
      </c>
      <c r="L54" s="238" t="s">
        <v>17573</v>
      </c>
      <c r="M54" s="238" t="s">
        <v>17574</v>
      </c>
      <c r="N54" s="239">
        <v>44280</v>
      </c>
      <c r="O54" s="238" t="s">
        <v>17577</v>
      </c>
      <c r="P54" s="236">
        <v>35791</v>
      </c>
      <c r="Q54" s="236">
        <v>12575</v>
      </c>
      <c r="R54" s="236">
        <v>48366</v>
      </c>
      <c r="S54" s="238" t="s">
        <v>183</v>
      </c>
      <c r="T54" s="241"/>
      <c r="U54" s="238" t="s">
        <v>184</v>
      </c>
      <c r="V54" s="40"/>
      <c r="W54" s="409"/>
      <c r="X54" s="402"/>
      <c r="Y54" s="410"/>
      <c r="Z54" s="402"/>
      <c r="AA54" s="411"/>
      <c r="AB54" s="411"/>
      <c r="AC54" s="411"/>
      <c r="AD54" s="240"/>
      <c r="AE54" s="241"/>
      <c r="AF54" s="402"/>
      <c r="AG54" s="39"/>
      <c r="AH54" s="39"/>
      <c r="AI54" s="39"/>
      <c r="AJ54" s="39"/>
      <c r="AK54" s="39"/>
      <c r="AL54" s="39"/>
      <c r="AM54" s="39"/>
      <c r="AN54" s="39"/>
      <c r="AO54" s="39"/>
      <c r="AP54" s="39"/>
      <c r="AQ54" s="39"/>
      <c r="AR54" s="39"/>
      <c r="AS54" s="39"/>
      <c r="AT54" s="39"/>
    </row>
    <row r="55" spans="1:46" ht="17" thickBot="1" x14ac:dyDescent="0.25">
      <c r="A55" s="50"/>
      <c r="B55" s="46"/>
      <c r="C55" s="44"/>
      <c r="D55" s="44"/>
      <c r="E55" s="41"/>
      <c r="F55" s="49"/>
      <c r="G55" s="46"/>
      <c r="H55" s="39"/>
      <c r="I55" s="46"/>
      <c r="J55" s="39"/>
      <c r="K55" s="394" t="s">
        <v>17578</v>
      </c>
      <c r="L55" s="238" t="s">
        <v>17265</v>
      </c>
      <c r="M55" s="238" t="s">
        <v>196</v>
      </c>
      <c r="N55" s="239">
        <v>44278</v>
      </c>
      <c r="O55" s="238" t="s">
        <v>17579</v>
      </c>
      <c r="P55" s="236">
        <v>822589</v>
      </c>
      <c r="Q55" s="236">
        <v>427746</v>
      </c>
      <c r="R55" s="236">
        <v>1250335</v>
      </c>
      <c r="S55" s="238" t="s">
        <v>183</v>
      </c>
      <c r="T55" s="241"/>
      <c r="U55" s="238" t="s">
        <v>189</v>
      </c>
      <c r="V55" s="40"/>
      <c r="W55" s="409"/>
      <c r="X55" s="402"/>
      <c r="Y55" s="410"/>
      <c r="Z55" s="402"/>
      <c r="AA55" s="411"/>
      <c r="AB55" s="411"/>
      <c r="AC55" s="411"/>
      <c r="AD55" s="240"/>
      <c r="AE55" s="241"/>
      <c r="AF55" s="402"/>
      <c r="AG55" s="39"/>
      <c r="AH55" s="39"/>
      <c r="AI55" s="39"/>
      <c r="AJ55" s="39"/>
      <c r="AK55" s="39"/>
      <c r="AL55" s="39"/>
      <c r="AM55" s="39"/>
      <c r="AN55" s="39"/>
      <c r="AO55" s="39"/>
      <c r="AP55" s="39"/>
      <c r="AQ55" s="39"/>
      <c r="AR55" s="39"/>
      <c r="AS55" s="39"/>
      <c r="AT55" s="39"/>
    </row>
    <row r="56" spans="1:46" ht="17" thickBot="1" x14ac:dyDescent="0.25">
      <c r="A56" s="50"/>
      <c r="B56" s="46"/>
      <c r="C56" s="44"/>
      <c r="D56" s="44"/>
      <c r="E56" s="41"/>
      <c r="F56" s="49"/>
      <c r="G56" s="46"/>
      <c r="H56" s="39"/>
      <c r="I56" s="46"/>
      <c r="J56" s="39"/>
      <c r="K56" s="394" t="s">
        <v>17580</v>
      </c>
      <c r="L56" s="238" t="s">
        <v>176</v>
      </c>
      <c r="M56" s="238" t="s">
        <v>201</v>
      </c>
      <c r="N56" s="239">
        <v>44278</v>
      </c>
      <c r="O56" s="238" t="s">
        <v>17581</v>
      </c>
      <c r="P56" s="236">
        <v>75547936</v>
      </c>
      <c r="Q56" s="236">
        <v>3897515</v>
      </c>
      <c r="R56" s="236">
        <v>79445451</v>
      </c>
      <c r="S56" s="238" t="s">
        <v>17374</v>
      </c>
      <c r="T56" s="241"/>
      <c r="U56" s="238" t="s">
        <v>178</v>
      </c>
      <c r="V56" s="40"/>
      <c r="W56" s="409"/>
      <c r="X56" s="402"/>
      <c r="Y56" s="410"/>
      <c r="Z56" s="402"/>
      <c r="AA56" s="411"/>
      <c r="AB56" s="411"/>
      <c r="AC56" s="411"/>
      <c r="AD56" s="240"/>
      <c r="AE56" s="241"/>
      <c r="AF56" s="402"/>
      <c r="AG56" s="39"/>
      <c r="AH56" s="39"/>
      <c r="AI56" s="39"/>
      <c r="AJ56" s="39"/>
      <c r="AK56" s="39"/>
      <c r="AL56" s="39"/>
      <c r="AM56" s="39"/>
      <c r="AN56" s="39"/>
      <c r="AO56" s="39"/>
      <c r="AP56" s="39"/>
      <c r="AQ56" s="39"/>
      <c r="AR56" s="39"/>
      <c r="AS56" s="39"/>
      <c r="AT56" s="39"/>
    </row>
    <row r="57" spans="1:46" ht="31" thickBot="1" x14ac:dyDescent="0.25">
      <c r="A57" s="50"/>
      <c r="B57" s="46"/>
      <c r="C57" s="44"/>
      <c r="D57" s="44"/>
      <c r="E57" s="41"/>
      <c r="F57" s="49"/>
      <c r="G57" s="46"/>
      <c r="H57" s="39"/>
      <c r="I57" s="46"/>
      <c r="J57" s="39"/>
      <c r="K57" s="394" t="s">
        <v>17582</v>
      </c>
      <c r="L57" s="238" t="s">
        <v>204</v>
      </c>
      <c r="M57" s="238" t="s">
        <v>17583</v>
      </c>
      <c r="N57" s="239">
        <v>44274</v>
      </c>
      <c r="O57" s="238" t="s">
        <v>17584</v>
      </c>
      <c r="P57" s="236">
        <v>162412</v>
      </c>
      <c r="Q57" s="236">
        <v>84454</v>
      </c>
      <c r="R57" s="236">
        <v>246866</v>
      </c>
      <c r="S57" s="238" t="s">
        <v>17560</v>
      </c>
      <c r="T57" s="241"/>
      <c r="U57" s="238" t="s">
        <v>184</v>
      </c>
      <c r="V57" s="40"/>
      <c r="W57" s="409"/>
      <c r="X57" s="402"/>
      <c r="Y57" s="410"/>
      <c r="Z57" s="402"/>
      <c r="AA57" s="411"/>
      <c r="AB57" s="411"/>
      <c r="AC57" s="411"/>
      <c r="AD57" s="46"/>
      <c r="AE57" s="39"/>
      <c r="AF57" s="402"/>
      <c r="AG57" s="39"/>
      <c r="AH57" s="39"/>
      <c r="AI57" s="39"/>
      <c r="AJ57" s="39"/>
      <c r="AK57" s="39"/>
      <c r="AL57" s="39"/>
      <c r="AM57" s="39"/>
      <c r="AN57" s="39"/>
      <c r="AO57" s="39"/>
      <c r="AP57" s="39"/>
      <c r="AQ57" s="39"/>
      <c r="AR57" s="39"/>
      <c r="AS57" s="39"/>
      <c r="AT57" s="39"/>
    </row>
    <row r="58" spans="1:46" ht="31" thickBot="1" x14ac:dyDescent="0.25">
      <c r="A58" s="50"/>
      <c r="B58" s="46"/>
      <c r="C58" s="44"/>
      <c r="D58" s="44"/>
      <c r="E58" s="41"/>
      <c r="F58" s="49"/>
      <c r="G58" s="46"/>
      <c r="H58" s="39"/>
      <c r="I58" s="46"/>
      <c r="J58" s="39"/>
      <c r="K58" s="394" t="s">
        <v>17585</v>
      </c>
      <c r="L58" s="238" t="s">
        <v>17586</v>
      </c>
      <c r="M58" s="238" t="s">
        <v>17587</v>
      </c>
      <c r="N58" s="239">
        <v>44273</v>
      </c>
      <c r="O58" s="238" t="s">
        <v>17588</v>
      </c>
      <c r="P58" s="236">
        <v>10175.200000000001</v>
      </c>
      <c r="Q58" s="236">
        <v>2951.3</v>
      </c>
      <c r="R58" s="236">
        <v>13126.5</v>
      </c>
      <c r="S58" s="238" t="s">
        <v>17589</v>
      </c>
      <c r="T58" s="241"/>
      <c r="U58" s="238" t="s">
        <v>184</v>
      </c>
      <c r="V58" s="40"/>
      <c r="W58" s="409"/>
      <c r="X58" s="402"/>
      <c r="Y58" s="410"/>
      <c r="Z58" s="402"/>
      <c r="AA58" s="411"/>
      <c r="AB58" s="411"/>
      <c r="AC58" s="411"/>
      <c r="AD58" s="240"/>
      <c r="AE58" s="241"/>
      <c r="AF58" s="402"/>
      <c r="AG58" s="39"/>
      <c r="AH58" s="39"/>
      <c r="AI58" s="39"/>
      <c r="AJ58" s="39"/>
      <c r="AK58" s="39"/>
      <c r="AL58" s="39"/>
      <c r="AM58" s="39"/>
      <c r="AN58" s="39"/>
      <c r="AO58" s="39"/>
      <c r="AP58" s="39"/>
      <c r="AQ58" s="39"/>
      <c r="AR58" s="39"/>
      <c r="AS58" s="39"/>
      <c r="AT58" s="39"/>
    </row>
    <row r="59" spans="1:46" ht="17" thickBot="1" x14ac:dyDescent="0.25">
      <c r="A59" s="50"/>
      <c r="B59" s="46"/>
      <c r="C59" s="44"/>
      <c r="D59" s="44"/>
      <c r="E59" s="41"/>
      <c r="F59" s="49"/>
      <c r="G59" s="46"/>
      <c r="H59" s="39"/>
      <c r="I59" s="46"/>
      <c r="J59" s="39"/>
      <c r="K59" s="394" t="s">
        <v>17514</v>
      </c>
      <c r="L59" s="238" t="s">
        <v>17515</v>
      </c>
      <c r="M59" s="238" t="s">
        <v>17559</v>
      </c>
      <c r="N59" s="239">
        <v>44270</v>
      </c>
      <c r="O59" s="238" t="s">
        <v>17516</v>
      </c>
      <c r="P59" s="236">
        <v>303162</v>
      </c>
      <c r="Q59" s="236">
        <v>157644</v>
      </c>
      <c r="R59" s="236">
        <v>460806</v>
      </c>
      <c r="S59" s="238" t="s">
        <v>17374</v>
      </c>
      <c r="T59" s="241"/>
      <c r="U59" s="238" t="s">
        <v>178</v>
      </c>
      <c r="V59" s="40"/>
      <c r="W59" s="409"/>
      <c r="X59" s="402"/>
      <c r="Y59" s="410"/>
      <c r="Z59" s="402"/>
      <c r="AA59" s="411"/>
      <c r="AB59" s="411"/>
      <c r="AC59" s="411"/>
      <c r="AD59" s="46"/>
      <c r="AE59" s="39"/>
      <c r="AF59" s="402"/>
      <c r="AG59" s="39"/>
      <c r="AH59" s="39"/>
      <c r="AI59" s="39"/>
      <c r="AJ59" s="39"/>
      <c r="AK59" s="39"/>
      <c r="AL59" s="39"/>
      <c r="AM59" s="39"/>
      <c r="AN59" s="39"/>
      <c r="AO59" s="39"/>
      <c r="AP59" s="39"/>
      <c r="AQ59" s="39"/>
      <c r="AR59" s="39"/>
      <c r="AS59" s="39"/>
      <c r="AT59" s="39"/>
    </row>
    <row r="60" spans="1:46" ht="17" thickBot="1" x14ac:dyDescent="0.25">
      <c r="A60" s="50"/>
      <c r="B60" s="46"/>
      <c r="C60" s="44"/>
      <c r="D60" s="44"/>
      <c r="E60" s="41"/>
      <c r="F60" s="49"/>
      <c r="G60" s="46"/>
      <c r="H60" s="39"/>
      <c r="I60" s="46"/>
      <c r="J60" s="39"/>
      <c r="K60" s="394" t="s">
        <v>17342</v>
      </c>
      <c r="L60" s="238" t="s">
        <v>17343</v>
      </c>
      <c r="M60" s="238" t="s">
        <v>17590</v>
      </c>
      <c r="N60" s="239">
        <v>44270</v>
      </c>
      <c r="O60" s="238" t="s">
        <v>17344</v>
      </c>
      <c r="P60" s="236">
        <v>450000</v>
      </c>
      <c r="Q60" s="236">
        <v>234000</v>
      </c>
      <c r="R60" s="236">
        <v>684000</v>
      </c>
      <c r="S60" s="238" t="s">
        <v>185</v>
      </c>
      <c r="T60" s="241"/>
      <c r="U60" s="238" t="s">
        <v>178</v>
      </c>
      <c r="V60" s="40"/>
      <c r="W60" s="409"/>
      <c r="X60" s="402"/>
      <c r="Y60" s="410"/>
      <c r="Z60" s="402"/>
      <c r="AA60" s="411"/>
      <c r="AB60" s="411"/>
      <c r="AC60" s="411"/>
      <c r="AD60" s="46"/>
      <c r="AE60" s="39"/>
      <c r="AF60" s="402"/>
      <c r="AG60" s="39"/>
      <c r="AH60" s="39"/>
      <c r="AI60" s="39"/>
      <c r="AJ60" s="39"/>
      <c r="AK60" s="39"/>
      <c r="AL60" s="39"/>
      <c r="AM60" s="39"/>
      <c r="AN60" s="39"/>
      <c r="AO60" s="39"/>
      <c r="AP60" s="39"/>
      <c r="AQ60" s="39"/>
      <c r="AR60" s="39"/>
      <c r="AS60" s="39"/>
      <c r="AT60" s="39"/>
    </row>
    <row r="61" spans="1:46" ht="17" thickBot="1" x14ac:dyDescent="0.25">
      <c r="A61" s="50"/>
      <c r="B61" s="46"/>
      <c r="C61" s="44"/>
      <c r="D61" s="44"/>
      <c r="E61" s="41"/>
      <c r="F61" s="49"/>
      <c r="G61" s="46"/>
      <c r="H61" s="39"/>
      <c r="I61" s="46"/>
      <c r="J61" s="39"/>
      <c r="K61" s="394" t="s">
        <v>17591</v>
      </c>
      <c r="L61" s="238" t="s">
        <v>17325</v>
      </c>
      <c r="M61" s="238" t="s">
        <v>187</v>
      </c>
      <c r="N61" s="239">
        <v>44270</v>
      </c>
      <c r="O61" s="238" t="s">
        <v>17339</v>
      </c>
      <c r="P61" s="236">
        <v>390517</v>
      </c>
      <c r="Q61" s="236">
        <v>95942</v>
      </c>
      <c r="R61" s="236">
        <v>486459</v>
      </c>
      <c r="S61" s="238" t="s">
        <v>179</v>
      </c>
      <c r="T61" s="241"/>
      <c r="U61" s="238" t="s">
        <v>178</v>
      </c>
      <c r="V61" s="40"/>
      <c r="W61" s="409"/>
      <c r="X61" s="402"/>
      <c r="Y61" s="410"/>
      <c r="Z61" s="402"/>
      <c r="AA61" s="411"/>
      <c r="AB61" s="411"/>
      <c r="AC61" s="411"/>
      <c r="AD61" s="46"/>
      <c r="AE61" s="39"/>
      <c r="AF61" s="402"/>
      <c r="AG61" s="39"/>
      <c r="AH61" s="39"/>
      <c r="AI61" s="39"/>
      <c r="AJ61" s="39"/>
      <c r="AK61" s="39"/>
      <c r="AL61" s="39"/>
      <c r="AM61" s="39"/>
      <c r="AN61" s="39"/>
      <c r="AO61" s="39"/>
      <c r="AP61" s="39"/>
      <c r="AQ61" s="39"/>
      <c r="AR61" s="39"/>
      <c r="AS61" s="39"/>
      <c r="AT61" s="39"/>
    </row>
    <row r="62" spans="1:46" ht="17" thickBot="1" x14ac:dyDescent="0.25">
      <c r="A62" s="50"/>
      <c r="B62" s="46"/>
      <c r="C62" s="44"/>
      <c r="D62" s="44"/>
      <c r="E62" s="41"/>
      <c r="F62" s="49"/>
      <c r="G62" s="46"/>
      <c r="H62" s="39"/>
      <c r="I62" s="46"/>
      <c r="J62" s="39"/>
      <c r="K62" s="394" t="s">
        <v>17592</v>
      </c>
      <c r="L62" s="238" t="s">
        <v>17593</v>
      </c>
      <c r="M62" s="238" t="s">
        <v>17594</v>
      </c>
      <c r="N62" s="239">
        <v>44270</v>
      </c>
      <c r="O62" s="238" t="s">
        <v>17595</v>
      </c>
      <c r="P62" s="236">
        <v>31000</v>
      </c>
      <c r="Q62" s="236">
        <v>8060</v>
      </c>
      <c r="R62" s="236">
        <v>39060</v>
      </c>
      <c r="S62" s="238" t="s">
        <v>183</v>
      </c>
      <c r="T62" s="241"/>
      <c r="U62" s="238" t="s">
        <v>184</v>
      </c>
      <c r="V62" s="40"/>
      <c r="W62" s="409"/>
      <c r="X62" s="402"/>
      <c r="Y62" s="410"/>
      <c r="Z62" s="402"/>
      <c r="AA62" s="411"/>
      <c r="AB62" s="411"/>
      <c r="AC62" s="411"/>
      <c r="AD62" s="46"/>
      <c r="AE62" s="39"/>
      <c r="AF62" s="402"/>
      <c r="AG62" s="39"/>
      <c r="AH62" s="39"/>
      <c r="AI62" s="39"/>
      <c r="AJ62" s="39"/>
      <c r="AK62" s="39"/>
      <c r="AL62" s="39"/>
      <c r="AM62" s="39"/>
      <c r="AN62" s="39"/>
      <c r="AO62" s="39"/>
      <c r="AP62" s="39"/>
      <c r="AQ62" s="39"/>
      <c r="AR62" s="39"/>
      <c r="AS62" s="39"/>
      <c r="AT62" s="39"/>
    </row>
    <row r="63" spans="1:46" ht="17" thickBot="1" x14ac:dyDescent="0.25">
      <c r="A63" s="50"/>
      <c r="B63" s="46"/>
      <c r="C63" s="44"/>
      <c r="D63" s="44"/>
      <c r="E63" s="41"/>
      <c r="F63" s="49"/>
      <c r="G63" s="46"/>
      <c r="H63" s="39"/>
      <c r="I63" s="46"/>
      <c r="J63" s="39"/>
      <c r="K63" s="394" t="s">
        <v>17596</v>
      </c>
      <c r="L63" s="238" t="s">
        <v>658</v>
      </c>
      <c r="M63" s="238" t="s">
        <v>17597</v>
      </c>
      <c r="N63" s="239">
        <v>44267</v>
      </c>
      <c r="O63" s="238" t="s">
        <v>17598</v>
      </c>
      <c r="P63" s="236">
        <v>0</v>
      </c>
      <c r="Q63" s="236">
        <v>0</v>
      </c>
      <c r="R63" s="236">
        <v>0</v>
      </c>
      <c r="S63" s="238" t="s">
        <v>17374</v>
      </c>
      <c r="T63" s="241"/>
      <c r="U63" s="238" t="s">
        <v>189</v>
      </c>
      <c r="V63" s="40"/>
      <c r="W63" s="409"/>
      <c r="X63" s="402"/>
      <c r="Y63" s="410"/>
      <c r="Z63" s="402"/>
      <c r="AA63" s="411"/>
      <c r="AB63" s="411"/>
      <c r="AC63" s="411"/>
      <c r="AD63" s="46"/>
      <c r="AE63" s="39"/>
      <c r="AF63" s="402"/>
      <c r="AG63" s="39"/>
      <c r="AH63" s="39"/>
      <c r="AI63" s="39"/>
      <c r="AJ63" s="39"/>
      <c r="AK63" s="39"/>
      <c r="AL63" s="39"/>
      <c r="AM63" s="39"/>
      <c r="AN63" s="39"/>
      <c r="AO63" s="39"/>
      <c r="AP63" s="39"/>
      <c r="AQ63" s="39"/>
      <c r="AR63" s="39"/>
      <c r="AS63" s="39"/>
      <c r="AT63" s="39"/>
    </row>
    <row r="64" spans="1:46" ht="31" thickBot="1" x14ac:dyDescent="0.25">
      <c r="A64" s="51"/>
      <c r="B64" s="46"/>
      <c r="C64" s="44"/>
      <c r="D64" s="44"/>
      <c r="E64" s="41"/>
      <c r="F64" s="49"/>
      <c r="G64" s="46"/>
      <c r="H64" s="39"/>
      <c r="I64" s="46"/>
      <c r="J64" s="39"/>
      <c r="K64" s="394" t="s">
        <v>17561</v>
      </c>
      <c r="L64" s="238" t="s">
        <v>208</v>
      </c>
      <c r="M64" s="238" t="s">
        <v>17528</v>
      </c>
      <c r="N64" s="239">
        <v>44266</v>
      </c>
      <c r="O64" s="238" t="s">
        <v>17599</v>
      </c>
      <c r="P64" s="236">
        <v>8108</v>
      </c>
      <c r="Q64" s="236">
        <v>2108</v>
      </c>
      <c r="R64" s="236">
        <v>10216</v>
      </c>
      <c r="S64" s="238" t="s">
        <v>179</v>
      </c>
      <c r="T64" s="241"/>
      <c r="U64" s="238" t="s">
        <v>184</v>
      </c>
      <c r="V64" s="40"/>
      <c r="W64" s="409"/>
      <c r="X64" s="402"/>
      <c r="Y64" s="410"/>
      <c r="Z64" s="402"/>
      <c r="AA64" s="411"/>
      <c r="AB64" s="411"/>
      <c r="AC64" s="411"/>
      <c r="AD64" s="46"/>
      <c r="AE64" s="39"/>
      <c r="AF64" s="402"/>
      <c r="AG64" s="39"/>
      <c r="AH64" s="39"/>
      <c r="AI64" s="39"/>
      <c r="AJ64" s="39"/>
      <c r="AK64" s="39"/>
      <c r="AL64" s="39"/>
      <c r="AM64" s="39"/>
      <c r="AN64" s="39"/>
      <c r="AO64" s="39"/>
      <c r="AP64" s="39"/>
      <c r="AQ64" s="39"/>
      <c r="AR64" s="39"/>
      <c r="AS64" s="39"/>
      <c r="AT64" s="39"/>
    </row>
    <row r="65" spans="1:46" ht="17" thickBot="1" x14ac:dyDescent="0.25">
      <c r="A65" s="50"/>
      <c r="B65" s="46"/>
      <c r="C65" s="44"/>
      <c r="D65" s="44"/>
      <c r="E65" s="41"/>
      <c r="F65" s="49"/>
      <c r="G65" s="46"/>
      <c r="H65" s="39"/>
      <c r="I65" s="46"/>
      <c r="J65" s="39"/>
      <c r="K65" s="394" t="s">
        <v>17524</v>
      </c>
      <c r="L65" s="238" t="s">
        <v>17525</v>
      </c>
      <c r="M65" s="238" t="s">
        <v>17600</v>
      </c>
      <c r="N65" s="239">
        <v>44265</v>
      </c>
      <c r="O65" s="238" t="s">
        <v>17526</v>
      </c>
      <c r="P65" s="236">
        <v>45000</v>
      </c>
      <c r="Q65" s="236">
        <v>5000</v>
      </c>
      <c r="R65" s="236">
        <v>50000</v>
      </c>
      <c r="S65" s="238" t="s">
        <v>183</v>
      </c>
      <c r="T65" s="241"/>
      <c r="U65" s="238" t="s">
        <v>178</v>
      </c>
      <c r="V65" s="40"/>
      <c r="W65" s="409"/>
      <c r="X65" s="402"/>
      <c r="Y65" s="410"/>
      <c r="Z65" s="402"/>
      <c r="AA65" s="411"/>
      <c r="AB65" s="411"/>
      <c r="AC65" s="411"/>
      <c r="AD65" s="46"/>
      <c r="AE65" s="39"/>
      <c r="AF65" s="402"/>
      <c r="AG65" s="39"/>
      <c r="AH65" s="39"/>
      <c r="AI65" s="39"/>
      <c r="AJ65" s="39"/>
      <c r="AK65" s="39"/>
      <c r="AL65" s="39"/>
      <c r="AM65" s="39"/>
      <c r="AN65" s="39"/>
      <c r="AO65" s="39"/>
      <c r="AP65" s="39"/>
      <c r="AQ65" s="39"/>
      <c r="AR65" s="39"/>
      <c r="AS65" s="39"/>
      <c r="AT65" s="39"/>
    </row>
    <row r="66" spans="1:46" ht="17" thickBot="1" x14ac:dyDescent="0.25">
      <c r="A66" s="50"/>
      <c r="B66" s="46"/>
      <c r="C66" s="44"/>
      <c r="D66" s="44"/>
      <c r="E66" s="41"/>
      <c r="F66" s="49"/>
      <c r="G66" s="46"/>
      <c r="H66" s="39"/>
      <c r="I66" s="46"/>
      <c r="J66" s="39"/>
      <c r="K66" s="394" t="s">
        <v>17275</v>
      </c>
      <c r="L66" s="238" t="s">
        <v>17276</v>
      </c>
      <c r="M66" s="238" t="s">
        <v>214</v>
      </c>
      <c r="N66" s="239">
        <v>44264</v>
      </c>
      <c r="O66" s="238" t="s">
        <v>17277</v>
      </c>
      <c r="P66" s="236">
        <v>373237</v>
      </c>
      <c r="Q66" s="236">
        <v>26763</v>
      </c>
      <c r="R66" s="236">
        <v>400000</v>
      </c>
      <c r="S66" s="238" t="s">
        <v>535</v>
      </c>
      <c r="T66" s="241"/>
      <c r="U66" s="238" t="s">
        <v>178</v>
      </c>
      <c r="V66" s="40"/>
      <c r="W66" s="409"/>
      <c r="X66" s="402"/>
      <c r="Y66" s="410"/>
      <c r="Z66" s="402"/>
      <c r="AA66" s="411"/>
      <c r="AB66" s="411"/>
      <c r="AC66" s="411"/>
      <c r="AD66" s="240"/>
      <c r="AE66" s="241"/>
      <c r="AF66" s="402"/>
      <c r="AG66" s="39"/>
      <c r="AH66" s="39"/>
      <c r="AI66" s="39"/>
      <c r="AJ66" s="39"/>
      <c r="AK66" s="39"/>
      <c r="AL66" s="39"/>
      <c r="AM66" s="39"/>
      <c r="AN66" s="39"/>
      <c r="AO66" s="39"/>
      <c r="AP66" s="39"/>
      <c r="AQ66" s="39"/>
      <c r="AR66" s="39"/>
      <c r="AS66" s="39"/>
      <c r="AT66" s="39"/>
    </row>
    <row r="67" spans="1:46" ht="17" thickBot="1" x14ac:dyDescent="0.25">
      <c r="A67" s="50"/>
      <c r="B67" s="46"/>
      <c r="C67" s="44"/>
      <c r="D67" s="44"/>
      <c r="E67" s="41"/>
      <c r="F67" s="49" t="str">
        <f t="shared" ref="F67:F70" si="0">CONCATENATE(H67, I67, J67, K67, L67)</f>
        <v>CoVPN Site Preparedness &amp; CoVPN 3006Burrell, Carmen</v>
      </c>
      <c r="G67" s="46"/>
      <c r="H67" s="39"/>
      <c r="I67" s="46"/>
      <c r="J67" s="39"/>
      <c r="K67" s="394" t="s">
        <v>17601</v>
      </c>
      <c r="L67" s="238" t="s">
        <v>17602</v>
      </c>
      <c r="M67" s="238" t="s">
        <v>17603</v>
      </c>
      <c r="N67" s="239">
        <v>44260</v>
      </c>
      <c r="O67" s="238" t="s">
        <v>17604</v>
      </c>
      <c r="P67" s="236">
        <v>50000</v>
      </c>
      <c r="Q67" s="236">
        <v>25999</v>
      </c>
      <c r="R67" s="236">
        <v>75999</v>
      </c>
      <c r="S67" s="238" t="s">
        <v>182</v>
      </c>
      <c r="T67" s="241"/>
      <c r="U67" s="238" t="s">
        <v>184</v>
      </c>
      <c r="V67" s="40"/>
      <c r="W67" s="49"/>
      <c r="X67" s="49"/>
      <c r="Y67" s="49"/>
      <c r="Z67" s="49"/>
      <c r="AA67" s="52"/>
      <c r="AB67" s="52"/>
      <c r="AC67" s="52"/>
      <c r="AD67" s="46"/>
      <c r="AE67" s="39"/>
      <c r="AF67" s="40"/>
      <c r="AG67" s="39"/>
      <c r="AH67" s="39"/>
      <c r="AI67" s="39"/>
      <c r="AJ67" s="39"/>
      <c r="AK67" s="39"/>
      <c r="AL67" s="39"/>
      <c r="AM67" s="39"/>
      <c r="AN67" s="39"/>
      <c r="AO67" s="39"/>
      <c r="AP67" s="39"/>
      <c r="AQ67" s="39"/>
      <c r="AR67" s="39"/>
      <c r="AS67" s="39"/>
      <c r="AT67" s="39"/>
    </row>
    <row r="68" spans="1:46" ht="33" thickBot="1" x14ac:dyDescent="0.25">
      <c r="A68" s="50"/>
      <c r="B68" s="46"/>
      <c r="C68" s="44"/>
      <c r="D68" s="44"/>
      <c r="E68" s="41"/>
      <c r="F68" s="49" t="str">
        <f t="shared" si="0"/>
        <v>PERK Dependent Mechanisms of NeuroinflammationMeares, Gordon</v>
      </c>
      <c r="G68" s="46"/>
      <c r="H68" s="39"/>
      <c r="I68" s="46"/>
      <c r="J68" s="39"/>
      <c r="K68" s="394" t="s">
        <v>17478</v>
      </c>
      <c r="L68" s="238" t="s">
        <v>17258</v>
      </c>
      <c r="M68" s="238" t="s">
        <v>17559</v>
      </c>
      <c r="N68" s="239">
        <v>44260</v>
      </c>
      <c r="O68" s="238" t="s">
        <v>17479</v>
      </c>
      <c r="P68" s="236">
        <v>1904560</v>
      </c>
      <c r="Q68" s="236">
        <v>990372</v>
      </c>
      <c r="R68" s="236">
        <v>2894932</v>
      </c>
      <c r="S68" s="238" t="s">
        <v>17354</v>
      </c>
      <c r="T68" s="241"/>
      <c r="U68" s="238" t="s">
        <v>178</v>
      </c>
      <c r="V68" s="40"/>
      <c r="W68" s="49"/>
      <c r="X68" s="49"/>
      <c r="Y68" s="49"/>
      <c r="Z68" s="49"/>
      <c r="AA68" s="52"/>
      <c r="AB68" s="52"/>
      <c r="AC68" s="52"/>
      <c r="AD68" s="46"/>
      <c r="AE68" s="39"/>
      <c r="AF68" s="40"/>
      <c r="AG68" s="39"/>
      <c r="AH68" s="39"/>
      <c r="AI68" s="39"/>
      <c r="AJ68" s="39"/>
      <c r="AK68" s="39"/>
      <c r="AL68" s="39"/>
      <c r="AM68" s="39"/>
      <c r="AN68" s="39"/>
      <c r="AO68" s="39"/>
      <c r="AP68" s="39"/>
      <c r="AQ68" s="39"/>
      <c r="AR68" s="39"/>
      <c r="AS68" s="39"/>
      <c r="AT68" s="39"/>
    </row>
    <row r="69" spans="1:46" ht="33" thickBot="1" x14ac:dyDescent="0.25">
      <c r="A69" s="50"/>
      <c r="B69" s="46"/>
      <c r="C69" s="44"/>
      <c r="D69" s="44"/>
      <c r="E69" s="41"/>
      <c r="F69" s="49" t="str">
        <f t="shared" si="0"/>
        <v>Reactive oxygen species generation in response to changes in radiation dose rate in human glioblastomaCifarelli, Christopher</v>
      </c>
      <c r="G69" s="46"/>
      <c r="H69" s="39"/>
      <c r="I69" s="46"/>
      <c r="J69" s="39"/>
      <c r="K69" s="394" t="s">
        <v>17605</v>
      </c>
      <c r="L69" s="238" t="s">
        <v>17606</v>
      </c>
      <c r="M69" s="238" t="s">
        <v>187</v>
      </c>
      <c r="N69" s="239">
        <v>44260</v>
      </c>
      <c r="O69" s="238" t="s">
        <v>17607</v>
      </c>
      <c r="P69" s="236">
        <v>1836508</v>
      </c>
      <c r="Q69" s="236">
        <v>954984</v>
      </c>
      <c r="R69" s="236">
        <v>2791492</v>
      </c>
      <c r="S69" s="238" t="s">
        <v>17374</v>
      </c>
      <c r="T69" s="241"/>
      <c r="U69" s="238" t="s">
        <v>178</v>
      </c>
      <c r="V69" s="40"/>
      <c r="W69" s="49"/>
      <c r="X69" s="49"/>
      <c r="Y69" s="49"/>
      <c r="Z69" s="49"/>
      <c r="AA69" s="52"/>
      <c r="AB69" s="52"/>
      <c r="AC69" s="52"/>
      <c r="AD69" s="46"/>
      <c r="AE69" s="39"/>
      <c r="AF69" s="40"/>
      <c r="AG69" s="39"/>
      <c r="AH69" s="39"/>
      <c r="AI69" s="39"/>
      <c r="AJ69" s="39"/>
      <c r="AK69" s="39"/>
      <c r="AL69" s="39"/>
      <c r="AM69" s="39"/>
      <c r="AN69" s="39"/>
      <c r="AO69" s="39"/>
      <c r="AP69" s="39"/>
      <c r="AQ69" s="39"/>
      <c r="AR69" s="39"/>
      <c r="AS69" s="39"/>
      <c r="AT69" s="39"/>
    </row>
    <row r="70" spans="1:46" ht="33" thickBot="1" x14ac:dyDescent="0.25">
      <c r="A70" s="50"/>
      <c r="B70" s="46"/>
      <c r="C70" s="44"/>
      <c r="D70" s="44"/>
      <c r="E70" s="41"/>
      <c r="F70" s="49" t="str">
        <f t="shared" si="0"/>
        <v>Linking molecular nano-organization of spine synapses and structural plasticity using super-resolution imagingHruska, Martin</v>
      </c>
      <c r="G70" s="46"/>
      <c r="H70" s="39"/>
      <c r="I70" s="46"/>
      <c r="J70" s="39"/>
      <c r="K70" s="394" t="s">
        <v>17468</v>
      </c>
      <c r="L70" s="238" t="s">
        <v>17469</v>
      </c>
      <c r="M70" s="238" t="s">
        <v>17608</v>
      </c>
      <c r="N70" s="239">
        <v>44260</v>
      </c>
      <c r="O70" s="238" t="s">
        <v>17470</v>
      </c>
      <c r="P70" s="236">
        <v>125000</v>
      </c>
      <c r="Q70" s="236">
        <v>65000</v>
      </c>
      <c r="R70" s="236">
        <v>190000</v>
      </c>
      <c r="S70" s="238" t="s">
        <v>17374</v>
      </c>
      <c r="T70" s="241"/>
      <c r="U70" s="238" t="s">
        <v>178</v>
      </c>
      <c r="V70" s="40"/>
      <c r="W70" s="49"/>
      <c r="X70" s="49"/>
      <c r="Y70" s="49"/>
      <c r="Z70" s="49"/>
      <c r="AA70" s="52"/>
      <c r="AB70" s="52"/>
      <c r="AC70" s="52"/>
      <c r="AD70" s="46"/>
      <c r="AE70" s="39"/>
      <c r="AF70" s="40"/>
      <c r="AG70" s="39"/>
      <c r="AH70" s="39"/>
      <c r="AI70" s="39"/>
      <c r="AJ70" s="39"/>
      <c r="AK70" s="39"/>
      <c r="AL70" s="39"/>
      <c r="AM70" s="39"/>
      <c r="AN70" s="39"/>
      <c r="AO70" s="39"/>
      <c r="AP70" s="39"/>
      <c r="AQ70" s="39"/>
      <c r="AR70" s="39"/>
      <c r="AS70" s="39"/>
      <c r="AT70" s="39"/>
    </row>
    <row r="71" spans="1:46" ht="31" thickBot="1" x14ac:dyDescent="0.25">
      <c r="A71" s="49"/>
      <c r="B71" s="40"/>
      <c r="C71" s="41"/>
      <c r="D71" s="40"/>
      <c r="E71" s="39"/>
      <c r="F71" s="39"/>
      <c r="H71" s="39"/>
      <c r="I71" s="39"/>
      <c r="J71" s="39"/>
      <c r="K71" s="394" t="s">
        <v>17609</v>
      </c>
      <c r="L71" s="238" t="s">
        <v>17610</v>
      </c>
      <c r="M71" s="238" t="s">
        <v>17611</v>
      </c>
      <c r="N71" s="239">
        <v>44259</v>
      </c>
      <c r="O71" s="238" t="s">
        <v>17612</v>
      </c>
      <c r="P71" s="236">
        <v>229771</v>
      </c>
      <c r="Q71" s="236">
        <v>18382</v>
      </c>
      <c r="R71" s="236">
        <v>248153</v>
      </c>
      <c r="S71" s="238" t="s">
        <v>17374</v>
      </c>
      <c r="T71" s="241"/>
      <c r="U71" s="238" t="s">
        <v>189</v>
      </c>
      <c r="V71" s="40"/>
      <c r="W71" s="49"/>
      <c r="X71" s="39"/>
      <c r="Y71" s="39"/>
      <c r="Z71" s="39"/>
      <c r="AA71" s="39"/>
      <c r="AB71" s="39"/>
      <c r="AC71" s="39"/>
      <c r="AD71" s="39"/>
      <c r="AE71" s="39"/>
      <c r="AF71" s="39"/>
      <c r="AG71" s="39"/>
      <c r="AH71" s="39"/>
      <c r="AI71" s="39"/>
      <c r="AJ71" s="39"/>
      <c r="AK71" s="39"/>
      <c r="AL71" s="39"/>
      <c r="AM71" s="39"/>
      <c r="AN71" s="39"/>
      <c r="AO71" s="39"/>
      <c r="AP71" s="39"/>
      <c r="AQ71" s="39"/>
      <c r="AR71" s="39"/>
      <c r="AS71" s="39"/>
      <c r="AT71" s="39"/>
    </row>
    <row r="72" spans="1:46" ht="17" thickBot="1" x14ac:dyDescent="0.25">
      <c r="A72" s="747" t="s">
        <v>217</v>
      </c>
      <c r="B72" s="747"/>
      <c r="C72" s="747"/>
      <c r="D72" s="747"/>
      <c r="E72" s="747"/>
      <c r="F72" s="747"/>
      <c r="G72" s="747"/>
      <c r="H72" s="39"/>
      <c r="I72" s="39"/>
      <c r="J72" s="39"/>
      <c r="K72" s="394" t="s">
        <v>17613</v>
      </c>
      <c r="L72" s="238" t="s">
        <v>17614</v>
      </c>
      <c r="M72" s="238" t="s">
        <v>201</v>
      </c>
      <c r="N72" s="239">
        <v>44259</v>
      </c>
      <c r="O72" s="238" t="s">
        <v>17615</v>
      </c>
      <c r="P72" s="236">
        <v>1250000</v>
      </c>
      <c r="Q72" s="236">
        <v>650000</v>
      </c>
      <c r="R72" s="236">
        <v>1900000</v>
      </c>
      <c r="S72" s="238" t="s">
        <v>179</v>
      </c>
      <c r="T72" s="241"/>
      <c r="U72" s="238" t="s">
        <v>178</v>
      </c>
      <c r="V72" s="40"/>
      <c r="W72" s="49"/>
      <c r="X72" s="39"/>
      <c r="Y72" s="39"/>
      <c r="Z72" s="39"/>
      <c r="AA72" s="39"/>
      <c r="AB72" s="39"/>
      <c r="AC72" s="39"/>
      <c r="AD72" s="39"/>
      <c r="AE72" s="39"/>
      <c r="AF72" s="39"/>
      <c r="AG72" s="39"/>
      <c r="AH72" s="39"/>
      <c r="AI72" s="39"/>
      <c r="AJ72" s="39"/>
      <c r="AK72" s="39"/>
      <c r="AL72" s="39"/>
      <c r="AM72" s="39"/>
      <c r="AN72" s="39"/>
      <c r="AO72" s="39"/>
      <c r="AP72" s="39"/>
      <c r="AQ72" s="39"/>
      <c r="AR72" s="39"/>
      <c r="AS72" s="39"/>
      <c r="AT72" s="39"/>
    </row>
    <row r="73" spans="1:46" ht="17" thickBot="1" x14ac:dyDescent="0.25">
      <c r="A73" s="49" t="s">
        <v>218</v>
      </c>
      <c r="B73" s="39" t="s">
        <v>219</v>
      </c>
      <c r="C73" s="39" t="s">
        <v>220</v>
      </c>
      <c r="D73" s="39" t="s">
        <v>221</v>
      </c>
      <c r="E73" s="39" t="s">
        <v>222</v>
      </c>
      <c r="F73" s="39" t="s">
        <v>223</v>
      </c>
      <c r="G73" s="39" t="s">
        <v>224</v>
      </c>
      <c r="H73" s="39"/>
      <c r="I73" s="39"/>
      <c r="J73" s="39"/>
      <c r="K73" s="394" t="s">
        <v>17616</v>
      </c>
      <c r="L73" s="238" t="s">
        <v>17416</v>
      </c>
      <c r="M73" s="238" t="s">
        <v>17255</v>
      </c>
      <c r="N73" s="239">
        <v>44258</v>
      </c>
      <c r="O73" s="238" t="s">
        <v>17417</v>
      </c>
      <c r="P73" s="236">
        <v>1061989</v>
      </c>
      <c r="Q73" s="236">
        <v>163972</v>
      </c>
      <c r="R73" s="236">
        <v>1225961</v>
      </c>
      <c r="S73" s="238" t="s">
        <v>179</v>
      </c>
      <c r="T73" s="241"/>
      <c r="U73" s="238" t="s">
        <v>207</v>
      </c>
      <c r="V73" s="40"/>
      <c r="W73" s="49"/>
      <c r="X73" s="39"/>
      <c r="Y73" s="39"/>
      <c r="Z73" s="39"/>
      <c r="AA73" s="39"/>
      <c r="AB73" s="39"/>
      <c r="AC73" s="39"/>
      <c r="AD73" s="39"/>
      <c r="AE73" s="39"/>
      <c r="AF73" s="39"/>
      <c r="AG73" s="39"/>
      <c r="AH73" s="39"/>
      <c r="AI73" s="39"/>
      <c r="AJ73" s="39"/>
      <c r="AK73" s="39"/>
      <c r="AL73" s="39"/>
      <c r="AM73" s="39"/>
      <c r="AN73" s="39"/>
      <c r="AO73" s="39"/>
      <c r="AP73" s="39"/>
      <c r="AQ73" s="39"/>
      <c r="AR73" s="39"/>
      <c r="AS73" s="39"/>
      <c r="AT73" s="39"/>
    </row>
    <row r="74" spans="1:46" ht="31" thickBot="1" x14ac:dyDescent="0.25">
      <c r="A74" s="49"/>
      <c r="B74" s="39"/>
      <c r="C74" s="39"/>
      <c r="D74" s="404"/>
      <c r="E74" s="39"/>
      <c r="F74" s="39"/>
      <c r="H74" s="39"/>
      <c r="I74" s="39"/>
      <c r="J74" s="39"/>
      <c r="K74" s="394" t="s">
        <v>17617</v>
      </c>
      <c r="L74" s="238" t="s">
        <v>17497</v>
      </c>
      <c r="M74" s="238" t="s">
        <v>17618</v>
      </c>
      <c r="N74" s="239">
        <v>44257</v>
      </c>
      <c r="O74" s="238" t="s">
        <v>17619</v>
      </c>
      <c r="P74" s="236">
        <v>1925</v>
      </c>
      <c r="Q74" s="236">
        <v>500.5</v>
      </c>
      <c r="R74" s="236">
        <v>2425.5</v>
      </c>
      <c r="S74" s="238" t="s">
        <v>179</v>
      </c>
      <c r="T74" s="241"/>
      <c r="U74" s="238" t="s">
        <v>184</v>
      </c>
      <c r="V74" s="40"/>
      <c r="W74" s="49"/>
      <c r="X74" s="39"/>
      <c r="Y74" s="39"/>
      <c r="Z74" s="39"/>
      <c r="AA74" s="39"/>
      <c r="AB74" s="39"/>
      <c r="AC74" s="39"/>
      <c r="AD74" s="39"/>
      <c r="AE74" s="39"/>
      <c r="AF74" s="39"/>
      <c r="AG74" s="39"/>
      <c r="AH74" s="39"/>
      <c r="AI74" s="39"/>
      <c r="AJ74" s="39"/>
      <c r="AK74" s="39"/>
      <c r="AL74" s="39"/>
      <c r="AM74" s="39"/>
      <c r="AN74" s="39"/>
      <c r="AO74" s="39"/>
      <c r="AP74" s="39"/>
      <c r="AQ74" s="39"/>
      <c r="AR74" s="39"/>
      <c r="AS74" s="39"/>
      <c r="AT74" s="39"/>
    </row>
    <row r="75" spans="1:46" ht="17" thickBot="1" x14ac:dyDescent="0.25">
      <c r="A75" s="49"/>
      <c r="B75" s="39"/>
      <c r="C75" s="39"/>
      <c r="D75" s="404"/>
      <c r="E75" s="39"/>
      <c r="F75" s="39"/>
      <c r="H75" s="39"/>
      <c r="I75" s="39"/>
      <c r="J75" s="39"/>
      <c r="K75" s="394" t="s">
        <v>17620</v>
      </c>
      <c r="L75" s="238" t="s">
        <v>17621</v>
      </c>
      <c r="M75" s="238" t="s">
        <v>17622</v>
      </c>
      <c r="N75" s="239">
        <v>44256</v>
      </c>
      <c r="O75" s="238" t="s">
        <v>17623</v>
      </c>
      <c r="P75" s="236">
        <v>1584761</v>
      </c>
      <c r="Q75" s="236">
        <v>635300</v>
      </c>
      <c r="R75" s="236">
        <v>2220061</v>
      </c>
      <c r="S75" s="238" t="s">
        <v>183</v>
      </c>
      <c r="T75" s="241"/>
      <c r="U75" s="238" t="s">
        <v>178</v>
      </c>
      <c r="V75" s="40"/>
      <c r="W75" s="49"/>
      <c r="X75" s="39"/>
      <c r="Y75" s="39"/>
      <c r="Z75" s="39"/>
      <c r="AA75" s="39"/>
      <c r="AB75" s="39"/>
      <c r="AC75" s="39"/>
      <c r="AD75" s="39"/>
      <c r="AE75" s="39"/>
      <c r="AF75" s="39"/>
      <c r="AG75" s="39"/>
      <c r="AH75" s="39"/>
      <c r="AI75" s="39"/>
      <c r="AJ75" s="39"/>
      <c r="AK75" s="39"/>
      <c r="AL75" s="39"/>
      <c r="AM75" s="39"/>
      <c r="AN75" s="39"/>
      <c r="AO75" s="39"/>
      <c r="AP75" s="39"/>
      <c r="AQ75" s="39"/>
      <c r="AR75" s="39"/>
      <c r="AS75" s="39"/>
      <c r="AT75" s="39"/>
    </row>
    <row r="76" spans="1:46" ht="31" thickBot="1" x14ac:dyDescent="0.25">
      <c r="A76" s="49"/>
      <c r="B76" s="39"/>
      <c r="C76" s="39"/>
      <c r="D76" s="404"/>
      <c r="E76" s="39"/>
      <c r="F76" s="39"/>
      <c r="H76" s="39"/>
      <c r="I76" s="39"/>
      <c r="J76" s="39"/>
      <c r="K76" s="394" t="s">
        <v>17624</v>
      </c>
      <c r="L76" s="238" t="s">
        <v>204</v>
      </c>
      <c r="M76" s="413" t="s">
        <v>17625</v>
      </c>
      <c r="N76" s="414">
        <v>44256</v>
      </c>
      <c r="O76" s="413" t="s">
        <v>17626</v>
      </c>
      <c r="P76" s="415">
        <v>2248614</v>
      </c>
      <c r="Q76" s="415">
        <v>1044959</v>
      </c>
      <c r="R76" s="415">
        <v>3293573</v>
      </c>
      <c r="S76" s="238" t="s">
        <v>175</v>
      </c>
      <c r="T76" s="241"/>
      <c r="U76" s="413" t="s">
        <v>178</v>
      </c>
      <c r="V76" s="40"/>
      <c r="W76" s="49"/>
      <c r="X76" s="39"/>
      <c r="Y76" s="39"/>
      <c r="Z76" s="39"/>
      <c r="AA76" s="39"/>
      <c r="AB76" s="39"/>
      <c r="AC76" s="39"/>
      <c r="AD76" s="39"/>
      <c r="AE76" s="39"/>
      <c r="AF76" s="39"/>
      <c r="AG76" s="39"/>
      <c r="AH76" s="39"/>
      <c r="AI76" s="39"/>
      <c r="AJ76" s="39"/>
      <c r="AK76" s="39"/>
      <c r="AL76" s="39"/>
      <c r="AM76" s="39"/>
      <c r="AN76" s="39"/>
      <c r="AO76" s="39"/>
      <c r="AP76" s="39"/>
      <c r="AQ76" s="39"/>
      <c r="AR76" s="39"/>
      <c r="AS76" s="39"/>
      <c r="AT76" s="39"/>
    </row>
    <row r="77" spans="1:46" ht="17" thickBot="1" x14ac:dyDescent="0.25">
      <c r="A77" s="49"/>
      <c r="B77" s="39"/>
      <c r="C77" s="39"/>
      <c r="D77" s="404"/>
      <c r="E77" s="39"/>
      <c r="F77" s="39"/>
      <c r="H77" s="39"/>
      <c r="I77" s="39"/>
      <c r="J77" s="39"/>
      <c r="K77" s="416"/>
      <c r="L77" s="247"/>
      <c r="M77" s="247"/>
      <c r="N77" s="248"/>
      <c r="O77" s="247"/>
      <c r="P77" s="249"/>
      <c r="Q77" s="249"/>
      <c r="R77" s="249"/>
      <c r="S77" s="413" t="s">
        <v>185</v>
      </c>
      <c r="T77" s="241"/>
      <c r="U77" s="417"/>
      <c r="V77" s="40"/>
      <c r="W77" s="49"/>
      <c r="X77" s="39"/>
      <c r="Y77" s="39"/>
      <c r="Z77" s="39"/>
      <c r="AA77" s="39"/>
      <c r="AB77" s="39"/>
      <c r="AC77" s="39"/>
      <c r="AD77" s="39"/>
      <c r="AE77" s="39"/>
      <c r="AF77" s="39"/>
      <c r="AG77" s="39"/>
      <c r="AH77" s="39"/>
      <c r="AI77" s="39"/>
      <c r="AJ77" s="39"/>
      <c r="AK77" s="39"/>
      <c r="AL77" s="39"/>
      <c r="AM77" s="39"/>
      <c r="AN77" s="39"/>
      <c r="AO77" s="39"/>
      <c r="AP77" s="39"/>
      <c r="AQ77" s="39"/>
      <c r="AR77" s="39"/>
      <c r="AS77" s="39"/>
      <c r="AT77" s="39"/>
    </row>
    <row r="78" spans="1:46" x14ac:dyDescent="0.2">
      <c r="A78" s="49"/>
      <c r="B78" s="39"/>
      <c r="C78" s="39"/>
      <c r="D78" s="39"/>
      <c r="E78" s="39"/>
      <c r="F78" s="39"/>
      <c r="H78" s="39"/>
      <c r="I78" s="39"/>
      <c r="J78" s="39"/>
      <c r="K78" s="49"/>
      <c r="L78" s="39"/>
      <c r="M78" s="39"/>
      <c r="N78" s="39"/>
      <c r="O78" s="39"/>
      <c r="P78" s="39"/>
      <c r="Q78" s="39"/>
      <c r="R78" s="39"/>
      <c r="S78" s="39"/>
      <c r="T78" s="39"/>
      <c r="U78" s="39"/>
      <c r="V78" s="39"/>
      <c r="W78" s="49"/>
      <c r="X78" s="39"/>
      <c r="Y78" s="39"/>
      <c r="Z78" s="39"/>
      <c r="AA78" s="39"/>
      <c r="AB78" s="39"/>
      <c r="AC78" s="39"/>
      <c r="AD78" s="39"/>
      <c r="AE78" s="39"/>
      <c r="AF78" s="39"/>
      <c r="AG78" s="39"/>
      <c r="AH78" s="39"/>
      <c r="AI78" s="39"/>
      <c r="AJ78" s="39"/>
      <c r="AK78" s="39"/>
      <c r="AL78" s="39"/>
      <c r="AM78" s="39"/>
      <c r="AN78" s="39"/>
      <c r="AO78" s="39"/>
      <c r="AP78" s="39"/>
      <c r="AQ78" s="39"/>
      <c r="AR78" s="39"/>
      <c r="AS78" s="39"/>
      <c r="AT78" s="39"/>
    </row>
    <row r="79" spans="1:46" x14ac:dyDescent="0.2">
      <c r="A79" s="49"/>
      <c r="B79" s="39"/>
      <c r="C79" s="39"/>
      <c r="D79" s="39"/>
      <c r="E79" s="39"/>
      <c r="F79" s="39"/>
      <c r="H79" s="39"/>
      <c r="I79" s="39"/>
      <c r="J79" s="39"/>
      <c r="K79" s="49"/>
      <c r="L79" s="39"/>
      <c r="M79" s="39"/>
      <c r="N79" s="39"/>
      <c r="O79" s="39"/>
      <c r="P79" s="39"/>
      <c r="Q79" s="39" t="s">
        <v>171</v>
      </c>
      <c r="R79" s="363">
        <f>SUM(R3:R78)</f>
        <v>124162257.63</v>
      </c>
      <c r="S79" s="39"/>
      <c r="T79" s="39"/>
      <c r="U79" s="39"/>
      <c r="V79" s="39"/>
      <c r="W79" s="49"/>
      <c r="X79" s="39"/>
      <c r="Y79" s="39"/>
      <c r="Z79" s="39"/>
      <c r="AA79" s="39"/>
      <c r="AB79" s="39"/>
      <c r="AC79" s="39"/>
      <c r="AD79" s="39"/>
      <c r="AE79" s="39"/>
      <c r="AF79" s="39"/>
      <c r="AG79" s="39"/>
      <c r="AH79" s="39"/>
      <c r="AI79" s="39"/>
      <c r="AJ79" s="39"/>
      <c r="AK79" s="39"/>
      <c r="AL79" s="39"/>
      <c r="AM79" s="39"/>
      <c r="AN79" s="39"/>
      <c r="AO79" s="39"/>
      <c r="AP79" s="39"/>
      <c r="AQ79" s="39"/>
      <c r="AR79" s="39"/>
      <c r="AS79" s="39"/>
      <c r="AT79" s="39"/>
    </row>
    <row r="80" spans="1:46" x14ac:dyDescent="0.2">
      <c r="A80" s="49"/>
      <c r="B80" s="39"/>
      <c r="C80" s="39"/>
      <c r="D80" s="39"/>
      <c r="E80" s="39"/>
      <c r="F80" s="39"/>
      <c r="H80" s="39"/>
      <c r="I80" s="39"/>
      <c r="J80" s="39"/>
      <c r="K80" s="49"/>
      <c r="L80" s="39"/>
      <c r="M80" s="39"/>
      <c r="N80" s="39"/>
      <c r="O80" s="39"/>
      <c r="P80" s="39"/>
      <c r="Q80" s="39"/>
      <c r="R80" s="39"/>
      <c r="S80" s="39"/>
      <c r="T80" s="39"/>
      <c r="U80" s="39"/>
      <c r="V80" s="39"/>
      <c r="W80" s="49"/>
      <c r="X80" s="39"/>
      <c r="Y80" s="39"/>
      <c r="Z80" s="39"/>
      <c r="AA80" s="39"/>
      <c r="AB80" s="39"/>
      <c r="AC80" s="39"/>
      <c r="AD80" s="39"/>
      <c r="AE80" s="39"/>
      <c r="AF80" s="39"/>
      <c r="AG80" s="39"/>
      <c r="AH80" s="39"/>
      <c r="AI80" s="39"/>
      <c r="AJ80" s="39"/>
      <c r="AK80" s="39"/>
      <c r="AL80" s="39"/>
      <c r="AM80" s="39"/>
      <c r="AN80" s="39"/>
      <c r="AO80" s="39"/>
      <c r="AP80" s="39"/>
      <c r="AQ80" s="39"/>
      <c r="AR80" s="39"/>
      <c r="AS80" s="39"/>
      <c r="AT80" s="39"/>
    </row>
    <row r="81" spans="1:46" x14ac:dyDescent="0.2">
      <c r="A81" s="49"/>
      <c r="B81" s="39"/>
      <c r="C81" s="39"/>
      <c r="D81" s="39"/>
      <c r="E81" s="39"/>
      <c r="F81" s="39"/>
      <c r="H81" s="39"/>
      <c r="I81" s="39"/>
      <c r="J81" s="39"/>
      <c r="K81" s="49"/>
      <c r="L81" s="39"/>
      <c r="M81" s="39"/>
      <c r="N81" s="39"/>
      <c r="O81" s="39"/>
      <c r="P81" s="39"/>
      <c r="Q81" s="39"/>
      <c r="R81" s="39"/>
      <c r="S81" s="39"/>
      <c r="T81" s="39"/>
      <c r="U81" s="39"/>
      <c r="V81" s="39"/>
      <c r="W81" s="49"/>
      <c r="X81" s="39"/>
      <c r="Y81" s="39"/>
      <c r="Z81" s="39"/>
      <c r="AA81" s="39"/>
      <c r="AB81" s="39"/>
      <c r="AC81" s="39"/>
      <c r="AD81" s="39"/>
      <c r="AE81" s="39"/>
      <c r="AF81" s="39"/>
      <c r="AG81" s="39"/>
      <c r="AH81" s="39"/>
      <c r="AI81" s="39"/>
      <c r="AJ81" s="39"/>
      <c r="AK81" s="39"/>
      <c r="AL81" s="39"/>
      <c r="AM81" s="39"/>
      <c r="AN81" s="39"/>
      <c r="AO81" s="39"/>
      <c r="AP81" s="39"/>
      <c r="AQ81" s="39"/>
      <c r="AR81" s="39"/>
      <c r="AS81" s="39"/>
      <c r="AT81" s="39"/>
    </row>
    <row r="82" spans="1:46" x14ac:dyDescent="0.2">
      <c r="A82" s="49"/>
      <c r="B82" s="39"/>
      <c r="C82" s="39"/>
      <c r="D82" s="39"/>
      <c r="E82" s="39"/>
      <c r="F82" s="39"/>
      <c r="H82" s="39"/>
      <c r="I82" s="39"/>
      <c r="J82" s="39"/>
      <c r="K82" s="49"/>
      <c r="L82" s="39"/>
      <c r="M82" s="39"/>
      <c r="N82" s="39"/>
      <c r="O82" s="39"/>
      <c r="P82" s="39"/>
      <c r="Q82" s="39"/>
      <c r="R82" s="39"/>
      <c r="S82" s="39"/>
      <c r="T82" s="39"/>
      <c r="U82" s="39"/>
      <c r="V82" s="39"/>
      <c r="W82" s="49"/>
      <c r="X82" s="39"/>
      <c r="Y82" s="39"/>
      <c r="Z82" s="39"/>
      <c r="AA82" s="39"/>
      <c r="AB82" s="39"/>
      <c r="AC82" s="39"/>
      <c r="AD82" s="39"/>
      <c r="AE82" s="39"/>
      <c r="AF82" s="39"/>
      <c r="AG82" s="39"/>
      <c r="AH82" s="39"/>
      <c r="AI82" s="39"/>
      <c r="AJ82" s="39"/>
      <c r="AK82" s="39"/>
      <c r="AL82" s="39"/>
      <c r="AM82" s="39"/>
      <c r="AN82" s="39"/>
      <c r="AO82" s="39"/>
      <c r="AP82" s="39"/>
      <c r="AQ82" s="39"/>
      <c r="AR82" s="39"/>
      <c r="AS82" s="39"/>
      <c r="AT82" s="39"/>
    </row>
    <row r="83" spans="1:46" x14ac:dyDescent="0.2">
      <c r="A83" s="49"/>
      <c r="B83" s="39"/>
      <c r="C83" s="39"/>
      <c r="D83" s="39"/>
      <c r="E83" s="39"/>
      <c r="F83" s="39"/>
      <c r="H83" s="39"/>
      <c r="I83" s="39"/>
      <c r="J83" s="39"/>
      <c r="K83" s="49"/>
      <c r="L83" s="39"/>
      <c r="M83" s="39"/>
      <c r="N83" s="39"/>
      <c r="O83" s="39"/>
      <c r="P83" s="39"/>
      <c r="Q83" s="39"/>
      <c r="R83" s="39"/>
      <c r="S83" s="39"/>
      <c r="T83" s="39"/>
      <c r="U83" s="39"/>
      <c r="V83" s="39"/>
      <c r="W83" s="49"/>
      <c r="X83" s="39"/>
      <c r="Y83" s="39"/>
      <c r="Z83" s="39"/>
      <c r="AA83" s="39"/>
      <c r="AB83" s="39"/>
      <c r="AC83" s="39"/>
      <c r="AD83" s="39"/>
      <c r="AE83" s="39"/>
      <c r="AF83" s="39"/>
      <c r="AG83" s="39"/>
      <c r="AH83" s="39"/>
      <c r="AI83" s="39"/>
      <c r="AJ83" s="39"/>
      <c r="AK83" s="39"/>
      <c r="AL83" s="39"/>
      <c r="AM83" s="39"/>
      <c r="AN83" s="39"/>
      <c r="AO83" s="39"/>
      <c r="AP83" s="39"/>
      <c r="AQ83" s="39"/>
      <c r="AR83" s="39"/>
      <c r="AS83" s="39"/>
      <c r="AT83" s="39"/>
    </row>
    <row r="84" spans="1:46" x14ac:dyDescent="0.2">
      <c r="A84" s="49"/>
      <c r="B84" s="39"/>
      <c r="C84" s="39"/>
      <c r="D84" s="39"/>
      <c r="E84" s="39"/>
      <c r="F84" s="39"/>
      <c r="H84" s="39"/>
      <c r="I84" s="39"/>
      <c r="J84" s="39"/>
      <c r="K84" s="49"/>
      <c r="L84" s="39"/>
      <c r="M84" s="39"/>
      <c r="N84" s="39"/>
      <c r="O84" s="39"/>
      <c r="P84" s="39"/>
      <c r="Q84" s="39"/>
      <c r="R84" s="39"/>
      <c r="S84" s="39"/>
      <c r="T84" s="39"/>
      <c r="U84" s="39"/>
      <c r="V84" s="39"/>
      <c r="W84" s="49"/>
      <c r="X84" s="39"/>
      <c r="Y84" s="39"/>
      <c r="Z84" s="39"/>
      <c r="AA84" s="39"/>
      <c r="AB84" s="39"/>
      <c r="AC84" s="39"/>
      <c r="AD84" s="39"/>
      <c r="AE84" s="39"/>
      <c r="AF84" s="39"/>
      <c r="AG84" s="39"/>
      <c r="AH84" s="39"/>
      <c r="AI84" s="39"/>
      <c r="AJ84" s="39"/>
      <c r="AK84" s="39"/>
      <c r="AL84" s="39"/>
      <c r="AM84" s="39"/>
      <c r="AN84" s="39"/>
      <c r="AO84" s="39"/>
      <c r="AP84" s="39"/>
      <c r="AQ84" s="39"/>
      <c r="AR84" s="39"/>
      <c r="AS84" s="39"/>
      <c r="AT84" s="39"/>
    </row>
    <row r="85" spans="1:46" x14ac:dyDescent="0.2">
      <c r="A85" s="49"/>
      <c r="B85" s="39"/>
      <c r="C85" s="39"/>
      <c r="D85" s="39"/>
      <c r="E85" s="39"/>
      <c r="F85" s="39"/>
      <c r="H85" s="39"/>
      <c r="I85" s="39"/>
      <c r="J85" s="39"/>
      <c r="K85" s="49"/>
      <c r="L85" s="39"/>
      <c r="M85" s="39"/>
      <c r="N85" s="39"/>
      <c r="O85" s="39"/>
      <c r="P85" s="39"/>
      <c r="Q85" s="39"/>
      <c r="R85" s="39"/>
      <c r="S85" s="39"/>
      <c r="T85" s="39"/>
      <c r="U85" s="39"/>
      <c r="V85" s="39"/>
      <c r="W85" s="49"/>
      <c r="X85" s="39"/>
      <c r="Y85" s="39"/>
      <c r="Z85" s="39"/>
      <c r="AA85" s="39"/>
      <c r="AB85" s="39"/>
      <c r="AC85" s="39"/>
      <c r="AD85" s="39"/>
      <c r="AE85" s="39"/>
      <c r="AF85" s="39"/>
      <c r="AG85" s="39"/>
      <c r="AH85" s="39"/>
      <c r="AI85" s="39"/>
      <c r="AJ85" s="39"/>
      <c r="AK85" s="39"/>
      <c r="AL85" s="39"/>
      <c r="AM85" s="39"/>
      <c r="AN85" s="39"/>
      <c r="AO85" s="39"/>
      <c r="AP85" s="39"/>
      <c r="AQ85" s="39"/>
      <c r="AR85" s="39"/>
      <c r="AS85" s="39"/>
      <c r="AT85" s="39"/>
    </row>
    <row r="86" spans="1:46" x14ac:dyDescent="0.2">
      <c r="A86" s="49"/>
      <c r="B86" s="39"/>
      <c r="C86" s="39"/>
      <c r="D86" s="39"/>
      <c r="E86" s="39"/>
      <c r="F86" s="39"/>
      <c r="H86" s="39"/>
      <c r="I86" s="39"/>
      <c r="J86" s="39"/>
      <c r="K86" s="49"/>
      <c r="L86" s="39"/>
      <c r="M86" s="39"/>
      <c r="N86" s="39"/>
      <c r="O86" s="39"/>
      <c r="P86" s="39"/>
      <c r="Q86" s="39"/>
      <c r="R86" s="39"/>
      <c r="S86" s="39"/>
      <c r="T86" s="39"/>
      <c r="U86" s="39"/>
      <c r="V86" s="39"/>
      <c r="W86" s="49"/>
      <c r="X86" s="39"/>
      <c r="Y86" s="39"/>
      <c r="Z86" s="39"/>
      <c r="AA86" s="39"/>
      <c r="AB86" s="39"/>
      <c r="AC86" s="39"/>
      <c r="AD86" s="39"/>
      <c r="AE86" s="39"/>
      <c r="AF86" s="39"/>
      <c r="AG86" s="39"/>
      <c r="AH86" s="39"/>
      <c r="AI86" s="39"/>
      <c r="AJ86" s="39"/>
      <c r="AK86" s="39"/>
      <c r="AL86" s="39"/>
      <c r="AM86" s="39"/>
      <c r="AN86" s="39"/>
      <c r="AO86" s="39"/>
      <c r="AP86" s="39"/>
      <c r="AQ86" s="39"/>
      <c r="AR86" s="39"/>
      <c r="AS86" s="39"/>
      <c r="AT86" s="39"/>
    </row>
    <row r="87" spans="1:46" x14ac:dyDescent="0.2">
      <c r="A87" s="49"/>
      <c r="B87" s="39"/>
      <c r="C87" s="39"/>
      <c r="D87" s="39"/>
      <c r="E87" s="39"/>
      <c r="F87" s="39"/>
      <c r="H87" s="39"/>
      <c r="I87" s="39"/>
      <c r="J87" s="39"/>
      <c r="K87" s="49"/>
      <c r="L87" s="39"/>
      <c r="M87" s="39"/>
      <c r="N87" s="39"/>
      <c r="O87" s="39"/>
      <c r="P87" s="39"/>
      <c r="Q87" s="39"/>
      <c r="R87" s="39"/>
      <c r="S87" s="39"/>
      <c r="T87" s="39"/>
      <c r="U87" s="39"/>
      <c r="V87" s="39"/>
      <c r="W87" s="49"/>
      <c r="X87" s="39"/>
      <c r="Y87" s="39"/>
      <c r="Z87" s="39"/>
      <c r="AA87" s="39"/>
      <c r="AB87" s="39"/>
      <c r="AC87" s="39"/>
      <c r="AD87" s="39"/>
      <c r="AE87" s="39"/>
      <c r="AF87" s="39"/>
      <c r="AG87" s="39"/>
      <c r="AH87" s="39"/>
      <c r="AI87" s="39"/>
      <c r="AJ87" s="39"/>
      <c r="AK87" s="39"/>
      <c r="AL87" s="39"/>
      <c r="AM87" s="39"/>
      <c r="AN87" s="39"/>
      <c r="AO87" s="39"/>
      <c r="AP87" s="39"/>
      <c r="AQ87" s="39"/>
      <c r="AR87" s="39"/>
      <c r="AS87" s="39"/>
      <c r="AT87" s="39"/>
    </row>
    <row r="88" spans="1:46" x14ac:dyDescent="0.2">
      <c r="A88" s="49"/>
      <c r="B88" s="39"/>
      <c r="C88" s="39"/>
      <c r="D88" s="39"/>
      <c r="E88" s="39"/>
      <c r="F88" s="39"/>
      <c r="H88" s="39"/>
      <c r="I88" s="39"/>
      <c r="J88" s="39"/>
      <c r="K88" s="49"/>
      <c r="L88" s="39"/>
      <c r="M88" s="39"/>
      <c r="N88" s="39"/>
      <c r="O88" s="39"/>
      <c r="P88" s="39"/>
      <c r="Q88" s="39"/>
      <c r="R88" s="39"/>
      <c r="S88" s="39"/>
      <c r="T88" s="39"/>
      <c r="U88" s="39"/>
      <c r="V88" s="39"/>
      <c r="W88" s="49"/>
      <c r="X88" s="39"/>
      <c r="Y88" s="39"/>
      <c r="Z88" s="39"/>
      <c r="AA88" s="39"/>
      <c r="AB88" s="39"/>
      <c r="AC88" s="39"/>
      <c r="AD88" s="39"/>
      <c r="AE88" s="39"/>
      <c r="AF88" s="39"/>
      <c r="AG88" s="39"/>
      <c r="AH88" s="39"/>
      <c r="AI88" s="39"/>
      <c r="AJ88" s="39"/>
      <c r="AK88" s="39"/>
      <c r="AL88" s="39"/>
      <c r="AM88" s="39"/>
      <c r="AN88" s="39"/>
      <c r="AO88" s="39"/>
      <c r="AP88" s="39"/>
      <c r="AQ88" s="39"/>
      <c r="AR88" s="39"/>
      <c r="AS88" s="39"/>
      <c r="AT88" s="39"/>
    </row>
    <row r="89" spans="1:46" x14ac:dyDescent="0.2">
      <c r="A89" s="49"/>
      <c r="B89" s="39"/>
      <c r="C89" s="39"/>
      <c r="D89" s="39"/>
      <c r="E89" s="39"/>
      <c r="F89" s="39"/>
      <c r="H89" s="39"/>
      <c r="I89" s="39"/>
      <c r="J89" s="39"/>
      <c r="K89" s="49"/>
      <c r="L89" s="39"/>
      <c r="M89" s="39"/>
      <c r="N89" s="39"/>
      <c r="O89" s="39"/>
      <c r="P89" s="39"/>
      <c r="Q89" s="39"/>
      <c r="R89" s="39"/>
      <c r="S89" s="39"/>
      <c r="T89" s="39"/>
      <c r="U89" s="39"/>
      <c r="V89" s="39"/>
      <c r="W89" s="49"/>
      <c r="X89" s="39"/>
      <c r="Y89" s="39"/>
      <c r="Z89" s="39"/>
      <c r="AA89" s="39"/>
      <c r="AB89" s="39"/>
      <c r="AC89" s="39"/>
      <c r="AD89" s="39"/>
      <c r="AE89" s="39"/>
      <c r="AF89" s="39"/>
      <c r="AG89" s="39"/>
      <c r="AH89" s="39"/>
      <c r="AI89" s="39"/>
      <c r="AJ89" s="39"/>
      <c r="AK89" s="39"/>
      <c r="AL89" s="39"/>
      <c r="AM89" s="39"/>
      <c r="AN89" s="39"/>
      <c r="AO89" s="39"/>
      <c r="AP89" s="39"/>
      <c r="AQ89" s="39"/>
      <c r="AR89" s="39"/>
      <c r="AS89" s="39"/>
      <c r="AT89" s="39"/>
    </row>
    <row r="90" spans="1:46" x14ac:dyDescent="0.2">
      <c r="A90" s="49"/>
      <c r="B90" s="39"/>
      <c r="C90" s="39"/>
      <c r="D90" s="39"/>
      <c r="E90" s="39"/>
      <c r="F90" s="39"/>
      <c r="H90" s="39"/>
      <c r="I90" s="39"/>
      <c r="J90" s="39"/>
      <c r="K90" s="49"/>
      <c r="L90" s="39"/>
      <c r="M90" s="39"/>
      <c r="N90" s="39"/>
      <c r="O90" s="39"/>
      <c r="P90" s="39"/>
      <c r="Q90" s="39"/>
      <c r="R90" s="39"/>
      <c r="S90" s="39"/>
      <c r="T90" s="39"/>
      <c r="U90" s="39"/>
      <c r="V90" s="39"/>
      <c r="W90" s="49"/>
      <c r="X90" s="39"/>
      <c r="Y90" s="39"/>
      <c r="Z90" s="39"/>
      <c r="AA90" s="39"/>
      <c r="AB90" s="39"/>
      <c r="AC90" s="39"/>
      <c r="AD90" s="39"/>
      <c r="AE90" s="39"/>
      <c r="AF90" s="39"/>
      <c r="AG90" s="39"/>
      <c r="AH90" s="39"/>
      <c r="AI90" s="39"/>
      <c r="AJ90" s="39"/>
      <c r="AK90" s="39"/>
      <c r="AL90" s="39"/>
      <c r="AM90" s="39"/>
      <c r="AN90" s="39"/>
      <c r="AO90" s="39"/>
      <c r="AP90" s="39"/>
      <c r="AQ90" s="39"/>
      <c r="AR90" s="39"/>
      <c r="AS90" s="39"/>
      <c r="AT90" s="39"/>
    </row>
    <row r="91" spans="1:46" x14ac:dyDescent="0.2">
      <c r="A91" s="49"/>
      <c r="B91" s="39"/>
      <c r="C91" s="39"/>
      <c r="D91" s="39"/>
      <c r="E91" s="39"/>
      <c r="F91" s="39"/>
      <c r="H91" s="39"/>
      <c r="I91" s="39"/>
      <c r="J91" s="39"/>
      <c r="K91" s="49"/>
      <c r="L91" s="39"/>
      <c r="M91" s="39"/>
      <c r="N91" s="39"/>
      <c r="O91" s="39"/>
      <c r="P91" s="39"/>
      <c r="Q91" s="39"/>
      <c r="R91" s="39"/>
      <c r="S91" s="39"/>
      <c r="T91" s="39"/>
      <c r="U91" s="39"/>
      <c r="V91" s="39"/>
      <c r="W91" s="49"/>
      <c r="X91" s="39"/>
      <c r="Y91" s="39"/>
      <c r="Z91" s="39"/>
      <c r="AA91" s="39"/>
      <c r="AB91" s="39"/>
      <c r="AC91" s="39"/>
      <c r="AD91" s="39"/>
      <c r="AE91" s="39"/>
      <c r="AF91" s="39"/>
      <c r="AG91" s="39"/>
      <c r="AH91" s="39"/>
      <c r="AI91" s="39"/>
      <c r="AJ91" s="39"/>
      <c r="AK91" s="39"/>
      <c r="AL91" s="39"/>
      <c r="AM91" s="39"/>
      <c r="AN91" s="39"/>
      <c r="AO91" s="39"/>
      <c r="AP91" s="39"/>
      <c r="AQ91" s="39"/>
      <c r="AR91" s="39"/>
      <c r="AS91" s="39"/>
      <c r="AT91" s="39"/>
    </row>
    <row r="92" spans="1:46" x14ac:dyDescent="0.2">
      <c r="A92" s="49"/>
      <c r="B92" s="39"/>
      <c r="C92" s="39"/>
      <c r="D92" s="39"/>
      <c r="E92" s="39"/>
      <c r="F92" s="39"/>
      <c r="H92" s="39"/>
      <c r="I92" s="39"/>
      <c r="J92" s="39"/>
      <c r="K92" s="49"/>
      <c r="L92" s="39"/>
      <c r="M92" s="39"/>
      <c r="N92" s="39"/>
      <c r="O92" s="39"/>
      <c r="P92" s="39"/>
      <c r="Q92" s="39"/>
      <c r="R92" s="39"/>
      <c r="S92" s="39"/>
      <c r="T92" s="39"/>
      <c r="U92" s="39"/>
      <c r="V92" s="39"/>
      <c r="W92" s="49"/>
      <c r="X92" s="39"/>
      <c r="Y92" s="39"/>
      <c r="Z92" s="39"/>
      <c r="AA92" s="39"/>
      <c r="AB92" s="39"/>
      <c r="AC92" s="39"/>
      <c r="AD92" s="39"/>
      <c r="AE92" s="39"/>
      <c r="AF92" s="39"/>
      <c r="AG92" s="39"/>
      <c r="AH92" s="39"/>
      <c r="AI92" s="39"/>
      <c r="AJ92" s="39"/>
      <c r="AK92" s="39"/>
      <c r="AL92" s="39"/>
      <c r="AM92" s="39"/>
      <c r="AN92" s="39"/>
      <c r="AO92" s="39"/>
      <c r="AP92" s="39"/>
      <c r="AQ92" s="39"/>
      <c r="AR92" s="39"/>
      <c r="AS92" s="39"/>
      <c r="AT92" s="39"/>
    </row>
    <row r="93" spans="1:46" x14ac:dyDescent="0.2">
      <c r="A93" s="49"/>
      <c r="B93" s="39"/>
      <c r="C93" s="39"/>
      <c r="D93" s="39"/>
      <c r="E93" s="39"/>
      <c r="F93" s="39"/>
      <c r="H93" s="39"/>
      <c r="I93" s="39"/>
      <c r="J93" s="39"/>
      <c r="K93" s="49"/>
      <c r="L93" s="39"/>
      <c r="M93" s="39"/>
      <c r="N93" s="39"/>
      <c r="O93" s="39"/>
      <c r="P93" s="39"/>
      <c r="Q93" s="39"/>
      <c r="R93" s="39"/>
      <c r="S93" s="39"/>
      <c r="T93" s="39"/>
      <c r="U93" s="39"/>
      <c r="V93" s="39"/>
      <c r="W93" s="49"/>
      <c r="X93" s="39"/>
      <c r="Y93" s="39"/>
      <c r="Z93" s="39"/>
      <c r="AA93" s="39"/>
      <c r="AB93" s="39"/>
      <c r="AC93" s="39"/>
      <c r="AD93" s="39"/>
      <c r="AE93" s="39"/>
      <c r="AF93" s="39"/>
      <c r="AG93" s="39"/>
      <c r="AH93" s="39"/>
      <c r="AI93" s="39"/>
      <c r="AJ93" s="39"/>
      <c r="AK93" s="39"/>
      <c r="AL93" s="39"/>
      <c r="AM93" s="39"/>
      <c r="AN93" s="39"/>
      <c r="AO93" s="39"/>
      <c r="AP93" s="39"/>
      <c r="AQ93" s="39"/>
      <c r="AR93" s="39"/>
      <c r="AS93" s="39"/>
      <c r="AT93" s="39"/>
    </row>
    <row r="94" spans="1:46" x14ac:dyDescent="0.2">
      <c r="A94" s="49"/>
      <c r="B94" s="39"/>
      <c r="C94" s="39"/>
      <c r="D94" s="39"/>
      <c r="E94" s="39"/>
      <c r="F94" s="39"/>
      <c r="H94" s="39"/>
      <c r="I94" s="39"/>
      <c r="J94" s="39"/>
      <c r="K94" s="49"/>
      <c r="L94" s="39"/>
      <c r="M94" s="39"/>
      <c r="N94" s="39"/>
      <c r="O94" s="39"/>
      <c r="P94" s="39"/>
      <c r="Q94" s="39"/>
      <c r="R94" s="39"/>
      <c r="S94" s="39"/>
      <c r="T94" s="39"/>
      <c r="U94" s="39"/>
      <c r="V94" s="39"/>
      <c r="W94" s="49"/>
      <c r="X94" s="39"/>
      <c r="Y94" s="39"/>
      <c r="Z94" s="39"/>
      <c r="AA94" s="39"/>
      <c r="AB94" s="39"/>
      <c r="AC94" s="39"/>
      <c r="AD94" s="39"/>
      <c r="AE94" s="39"/>
      <c r="AF94" s="39"/>
      <c r="AG94" s="39"/>
      <c r="AH94" s="39"/>
      <c r="AI94" s="39"/>
      <c r="AJ94" s="39"/>
      <c r="AK94" s="39"/>
      <c r="AL94" s="39"/>
      <c r="AM94" s="39"/>
      <c r="AN94" s="39"/>
      <c r="AO94" s="39"/>
      <c r="AP94" s="39"/>
      <c r="AQ94" s="39"/>
      <c r="AR94" s="39"/>
      <c r="AS94" s="39"/>
      <c r="AT94" s="39"/>
    </row>
    <row r="95" spans="1:46" x14ac:dyDescent="0.2">
      <c r="A95" s="49"/>
      <c r="B95" s="39"/>
      <c r="C95" s="39"/>
      <c r="D95" s="39"/>
      <c r="E95" s="39"/>
      <c r="F95" s="39"/>
      <c r="H95" s="39"/>
      <c r="I95" s="39"/>
      <c r="J95" s="39"/>
      <c r="K95" s="49"/>
      <c r="L95" s="39"/>
      <c r="M95" s="39"/>
      <c r="N95" s="39"/>
      <c r="O95" s="39"/>
      <c r="P95" s="39"/>
      <c r="Q95" s="39"/>
      <c r="R95" s="39"/>
      <c r="S95" s="39"/>
      <c r="T95" s="39"/>
      <c r="U95" s="39"/>
      <c r="V95" s="39"/>
      <c r="W95" s="49"/>
      <c r="X95" s="39"/>
      <c r="Y95" s="39"/>
      <c r="Z95" s="39"/>
      <c r="AA95" s="39"/>
      <c r="AB95" s="39"/>
      <c r="AC95" s="39"/>
      <c r="AD95" s="39"/>
      <c r="AE95" s="39"/>
      <c r="AF95" s="39"/>
      <c r="AG95" s="39"/>
      <c r="AH95" s="39"/>
      <c r="AI95" s="39"/>
      <c r="AJ95" s="39"/>
      <c r="AK95" s="39"/>
      <c r="AL95" s="39"/>
      <c r="AM95" s="39"/>
      <c r="AN95" s="39"/>
      <c r="AO95" s="39"/>
      <c r="AP95" s="39"/>
      <c r="AQ95" s="39"/>
      <c r="AR95" s="39"/>
      <c r="AS95" s="39"/>
      <c r="AT95" s="39"/>
    </row>
    <row r="96" spans="1:46" x14ac:dyDescent="0.2">
      <c r="A96" s="49"/>
      <c r="B96" s="39"/>
      <c r="C96" s="39"/>
      <c r="D96" s="39"/>
      <c r="E96" s="39"/>
      <c r="F96" s="39"/>
      <c r="H96" s="39"/>
      <c r="I96" s="39"/>
      <c r="J96" s="39"/>
      <c r="K96" s="49"/>
      <c r="L96" s="39"/>
      <c r="M96" s="39"/>
      <c r="N96" s="39"/>
      <c r="O96" s="39"/>
      <c r="P96" s="39"/>
      <c r="Q96" s="39"/>
      <c r="R96" s="39"/>
      <c r="S96" s="39"/>
      <c r="T96" s="39"/>
      <c r="U96" s="39"/>
      <c r="V96" s="39"/>
      <c r="W96" s="49"/>
      <c r="X96" s="39"/>
      <c r="Y96" s="39"/>
      <c r="Z96" s="39"/>
      <c r="AA96" s="39"/>
      <c r="AB96" s="39"/>
      <c r="AC96" s="39"/>
      <c r="AD96" s="39"/>
      <c r="AE96" s="39"/>
      <c r="AF96" s="39"/>
      <c r="AG96" s="39"/>
      <c r="AH96" s="39"/>
      <c r="AI96" s="39"/>
      <c r="AJ96" s="39"/>
      <c r="AK96" s="39"/>
      <c r="AL96" s="39"/>
      <c r="AM96" s="39"/>
      <c r="AN96" s="39"/>
      <c r="AO96" s="39"/>
      <c r="AP96" s="39"/>
      <c r="AQ96" s="39"/>
      <c r="AR96" s="39"/>
      <c r="AS96" s="39"/>
      <c r="AT96" s="39"/>
    </row>
    <row r="97" spans="1:46" x14ac:dyDescent="0.2">
      <c r="A97" s="49"/>
      <c r="B97" s="39"/>
      <c r="C97" s="39"/>
      <c r="D97" s="39"/>
      <c r="E97" s="39"/>
      <c r="F97" s="39"/>
      <c r="H97" s="39"/>
      <c r="I97" s="39"/>
      <c r="J97" s="39"/>
      <c r="K97" s="49"/>
      <c r="L97" s="39"/>
      <c r="M97" s="39"/>
      <c r="N97" s="39"/>
      <c r="O97" s="39"/>
      <c r="P97" s="39"/>
      <c r="Q97" s="39"/>
      <c r="R97" s="39"/>
      <c r="S97" s="39"/>
      <c r="T97" s="39"/>
      <c r="U97" s="39"/>
      <c r="V97" s="39"/>
      <c r="W97" s="49"/>
      <c r="X97" s="39"/>
      <c r="Y97" s="39"/>
      <c r="Z97" s="39"/>
      <c r="AA97" s="39"/>
      <c r="AB97" s="39"/>
      <c r="AC97" s="39"/>
      <c r="AD97" s="39"/>
      <c r="AE97" s="39"/>
      <c r="AF97" s="39"/>
      <c r="AG97" s="39"/>
      <c r="AH97" s="39"/>
      <c r="AI97" s="39"/>
      <c r="AJ97" s="39"/>
      <c r="AK97" s="39"/>
      <c r="AL97" s="39"/>
      <c r="AM97" s="39"/>
      <c r="AN97" s="39"/>
      <c r="AO97" s="39"/>
      <c r="AP97" s="39"/>
      <c r="AQ97" s="39"/>
      <c r="AR97" s="39"/>
      <c r="AS97" s="39"/>
      <c r="AT97" s="39"/>
    </row>
    <row r="98" spans="1:46" x14ac:dyDescent="0.2">
      <c r="A98" s="49"/>
      <c r="B98" s="39"/>
      <c r="C98" s="39"/>
      <c r="D98" s="39"/>
      <c r="E98" s="39"/>
      <c r="F98" s="39"/>
      <c r="H98" s="39"/>
      <c r="I98" s="39"/>
      <c r="J98" s="39"/>
      <c r="K98" s="49"/>
      <c r="L98" s="39"/>
      <c r="M98" s="39"/>
      <c r="N98" s="39"/>
      <c r="O98" s="39"/>
      <c r="P98" s="39"/>
      <c r="Q98" s="39"/>
      <c r="R98" s="39"/>
      <c r="S98" s="39"/>
      <c r="T98" s="39"/>
      <c r="U98" s="39"/>
      <c r="V98" s="39"/>
      <c r="W98" s="49"/>
      <c r="X98" s="39"/>
      <c r="Y98" s="39"/>
      <c r="Z98" s="39"/>
      <c r="AA98" s="39"/>
      <c r="AB98" s="39"/>
      <c r="AC98" s="39"/>
      <c r="AD98" s="39"/>
      <c r="AE98" s="39"/>
      <c r="AF98" s="39"/>
      <c r="AG98" s="39"/>
      <c r="AH98" s="39"/>
      <c r="AI98" s="39"/>
      <c r="AJ98" s="39"/>
      <c r="AK98" s="39"/>
      <c r="AL98" s="39"/>
      <c r="AM98" s="39"/>
      <c r="AN98" s="39"/>
      <c r="AO98" s="39"/>
      <c r="AP98" s="39"/>
      <c r="AQ98" s="39"/>
      <c r="AR98" s="39"/>
      <c r="AS98" s="39"/>
      <c r="AT98" s="39"/>
    </row>
    <row r="99" spans="1:46" x14ac:dyDescent="0.2">
      <c r="A99" s="747" t="s">
        <v>225</v>
      </c>
      <c r="B99" s="747"/>
      <c r="C99" s="747"/>
      <c r="D99" s="49"/>
      <c r="E99" s="39"/>
      <c r="F99" s="39"/>
      <c r="H99" s="39"/>
      <c r="I99" s="39"/>
      <c r="J99" s="39"/>
      <c r="K99" s="49"/>
      <c r="L99" s="39"/>
      <c r="M99" s="39"/>
      <c r="N99" s="39"/>
      <c r="O99" s="39"/>
      <c r="P99" s="39"/>
      <c r="Q99" s="39"/>
      <c r="R99" s="39"/>
      <c r="S99" s="39"/>
      <c r="T99" s="39"/>
      <c r="U99" s="39"/>
      <c r="V99" s="39"/>
      <c r="W99" s="49"/>
      <c r="X99" s="39"/>
      <c r="Y99" s="39"/>
      <c r="Z99" s="39"/>
      <c r="AA99" s="39"/>
      <c r="AB99" s="39"/>
      <c r="AC99" s="39"/>
      <c r="AD99" s="39"/>
      <c r="AE99" s="39"/>
      <c r="AF99" s="39"/>
      <c r="AG99" s="39"/>
      <c r="AH99" s="39"/>
      <c r="AI99" s="39"/>
      <c r="AJ99" s="39"/>
      <c r="AK99" s="39"/>
      <c r="AL99" s="39"/>
      <c r="AM99" s="39"/>
      <c r="AN99" s="39"/>
      <c r="AO99" s="39"/>
      <c r="AP99" s="39"/>
      <c r="AQ99" s="39"/>
      <c r="AR99" s="39"/>
      <c r="AS99" s="39"/>
      <c r="AT99" s="39"/>
    </row>
    <row r="100" spans="1:46" ht="16" x14ac:dyDescent="0.2">
      <c r="A100" s="49" t="s">
        <v>218</v>
      </c>
      <c r="B100" s="39" t="s">
        <v>220</v>
      </c>
      <c r="C100" s="39" t="s">
        <v>221</v>
      </c>
      <c r="D100" s="39"/>
      <c r="E100" s="39"/>
      <c r="F100" s="39"/>
      <c r="H100" s="39"/>
      <c r="I100" s="39"/>
      <c r="J100" s="39"/>
      <c r="K100" s="49"/>
      <c r="L100" s="39"/>
      <c r="M100" s="39"/>
      <c r="N100" s="39"/>
      <c r="O100" s="39"/>
      <c r="P100" s="39"/>
      <c r="Q100" s="39"/>
      <c r="R100" s="39"/>
      <c r="S100" s="39"/>
      <c r="T100" s="39"/>
      <c r="U100" s="39"/>
      <c r="V100" s="39"/>
      <c r="W100" s="4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row>
    <row r="101" spans="1:46" x14ac:dyDescent="0.2">
      <c r="A101" s="49"/>
      <c r="B101" s="39"/>
      <c r="C101" s="418"/>
      <c r="D101" s="39"/>
      <c r="E101" s="39"/>
      <c r="F101" s="39"/>
      <c r="H101" s="39"/>
      <c r="I101" s="39"/>
      <c r="J101" s="39"/>
      <c r="K101" s="49"/>
      <c r="L101" s="39"/>
      <c r="M101" s="39"/>
      <c r="N101" s="39"/>
      <c r="O101" s="39"/>
      <c r="P101" s="39"/>
      <c r="Q101" s="39"/>
      <c r="R101" s="39"/>
      <c r="S101" s="39"/>
      <c r="T101" s="39"/>
      <c r="U101" s="39"/>
      <c r="V101" s="39"/>
      <c r="W101" s="4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row>
    <row r="102" spans="1:46" x14ac:dyDescent="0.2">
      <c r="A102" s="49"/>
      <c r="B102" s="419"/>
      <c r="C102" s="401"/>
      <c r="D102" s="39"/>
      <c r="E102" s="39"/>
      <c r="F102" s="39"/>
      <c r="H102" s="39"/>
      <c r="I102" s="39"/>
      <c r="J102" s="39"/>
      <c r="K102" s="49"/>
      <c r="L102" s="39"/>
      <c r="M102" s="39"/>
      <c r="N102" s="39"/>
      <c r="O102" s="39"/>
      <c r="P102" s="39"/>
      <c r="Q102" s="39"/>
      <c r="R102" s="39"/>
      <c r="S102" s="39"/>
      <c r="T102" s="39"/>
      <c r="U102" s="39"/>
      <c r="V102" s="39"/>
      <c r="W102" s="4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row>
    <row r="103" spans="1:46" x14ac:dyDescent="0.2">
      <c r="A103" s="49"/>
      <c r="B103" s="39"/>
      <c r="C103" s="418"/>
      <c r="D103" s="39"/>
      <c r="E103" s="39"/>
      <c r="F103" s="39"/>
      <c r="H103" s="39"/>
      <c r="I103" s="39"/>
      <c r="J103" s="39"/>
      <c r="K103" s="49"/>
      <c r="L103" s="39"/>
      <c r="M103" s="39"/>
      <c r="N103" s="39"/>
      <c r="O103" s="39"/>
      <c r="P103" s="39"/>
      <c r="Q103" s="39"/>
      <c r="R103" s="39"/>
      <c r="S103" s="39"/>
      <c r="T103" s="39"/>
      <c r="U103" s="39"/>
      <c r="V103" s="39"/>
      <c r="W103" s="4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row>
    <row r="104" spans="1:46" x14ac:dyDescent="0.2">
      <c r="A104" s="49"/>
      <c r="B104" s="39"/>
      <c r="C104" s="401"/>
      <c r="D104" s="39"/>
      <c r="E104" s="39"/>
      <c r="F104" s="39"/>
      <c r="H104" s="39"/>
      <c r="I104" s="39"/>
      <c r="J104" s="39"/>
      <c r="K104" s="49"/>
      <c r="L104" s="39"/>
      <c r="M104" s="39"/>
      <c r="N104" s="39"/>
      <c r="O104" s="39"/>
      <c r="P104" s="39"/>
      <c r="Q104" s="39"/>
      <c r="R104" s="39"/>
      <c r="S104" s="39"/>
      <c r="T104" s="39"/>
      <c r="U104" s="39"/>
      <c r="V104" s="39"/>
      <c r="W104" s="4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row>
    <row r="105" spans="1:46" x14ac:dyDescent="0.2">
      <c r="A105" s="49"/>
      <c r="B105" s="39"/>
      <c r="C105" s="39"/>
      <c r="D105" s="39"/>
      <c r="E105" s="39"/>
      <c r="F105" s="39"/>
      <c r="H105" s="39"/>
      <c r="I105" s="39"/>
      <c r="J105" s="39"/>
      <c r="K105" s="49"/>
      <c r="L105" s="39"/>
      <c r="M105" s="39"/>
      <c r="N105" s="39"/>
      <c r="O105" s="39"/>
      <c r="P105" s="39"/>
      <c r="Q105" s="39"/>
      <c r="R105" s="39"/>
      <c r="S105" s="39"/>
      <c r="T105" s="39"/>
      <c r="U105" s="39"/>
      <c r="V105" s="39"/>
      <c r="W105" s="4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row>
    <row r="106" spans="1:46" x14ac:dyDescent="0.2">
      <c r="A106" s="49"/>
      <c r="B106" s="39"/>
      <c r="C106" s="39"/>
      <c r="D106" s="39"/>
      <c r="E106" s="39"/>
      <c r="F106" s="39"/>
      <c r="H106" s="39"/>
      <c r="I106" s="39"/>
      <c r="J106" s="39"/>
      <c r="K106" s="49"/>
      <c r="L106" s="39"/>
      <c r="M106" s="39"/>
      <c r="N106" s="39"/>
      <c r="O106" s="39"/>
      <c r="P106" s="39"/>
      <c r="Q106" s="39"/>
      <c r="R106" s="39"/>
      <c r="S106" s="39"/>
      <c r="T106" s="39"/>
      <c r="U106" s="39"/>
      <c r="V106" s="39"/>
      <c r="W106" s="4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row>
    <row r="107" spans="1:46" x14ac:dyDescent="0.2">
      <c r="A107" s="49"/>
      <c r="B107" s="39"/>
      <c r="C107" s="39"/>
      <c r="D107" s="39"/>
      <c r="E107" s="39"/>
      <c r="F107" s="39"/>
      <c r="H107" s="39"/>
      <c r="I107" s="39"/>
      <c r="J107" s="39"/>
      <c r="K107" s="49"/>
      <c r="L107" s="39"/>
      <c r="M107" s="39"/>
      <c r="N107" s="39"/>
      <c r="O107" s="39"/>
      <c r="P107" s="39"/>
      <c r="Q107" s="39"/>
      <c r="R107" s="39"/>
      <c r="S107" s="39"/>
      <c r="T107" s="39"/>
      <c r="U107" s="39"/>
      <c r="V107" s="39"/>
      <c r="W107" s="4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row>
    <row r="108" spans="1:46" x14ac:dyDescent="0.2">
      <c r="A108" s="49"/>
      <c r="B108" s="39"/>
      <c r="C108" s="39"/>
      <c r="D108" s="39"/>
      <c r="E108" s="39"/>
      <c r="F108" s="39"/>
      <c r="H108" s="39"/>
      <c r="I108" s="39"/>
      <c r="J108" s="39"/>
      <c r="K108" s="49"/>
      <c r="L108" s="39"/>
      <c r="M108" s="39"/>
      <c r="N108" s="39"/>
      <c r="O108" s="39"/>
      <c r="P108" s="39"/>
      <c r="Q108" s="39"/>
      <c r="R108" s="39"/>
      <c r="S108" s="39"/>
      <c r="T108" s="39"/>
      <c r="U108" s="39"/>
      <c r="V108" s="39"/>
      <c r="W108" s="4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row>
    <row r="109" spans="1:46" x14ac:dyDescent="0.2">
      <c r="A109" s="49"/>
      <c r="B109" s="39"/>
      <c r="C109" s="39"/>
      <c r="D109" s="39"/>
      <c r="E109" s="39"/>
      <c r="F109" s="39"/>
      <c r="H109" s="39"/>
      <c r="I109" s="39"/>
      <c r="J109" s="39"/>
      <c r="K109" s="49"/>
      <c r="L109" s="39"/>
      <c r="M109" s="39"/>
      <c r="N109" s="39"/>
      <c r="O109" s="39"/>
      <c r="P109" s="39"/>
      <c r="Q109" s="39"/>
      <c r="R109" s="39"/>
      <c r="S109" s="39"/>
      <c r="T109" s="39"/>
      <c r="U109" s="39"/>
      <c r="V109" s="39"/>
      <c r="W109" s="4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row>
    <row r="110" spans="1:46" x14ac:dyDescent="0.2">
      <c r="A110" s="49"/>
      <c r="B110" s="39"/>
      <c r="C110" s="39"/>
      <c r="D110" s="39"/>
      <c r="E110" s="39"/>
      <c r="F110" s="39"/>
      <c r="H110" s="39"/>
      <c r="I110" s="39"/>
      <c r="J110" s="39"/>
      <c r="K110" s="49"/>
      <c r="L110" s="39"/>
      <c r="M110" s="39"/>
      <c r="N110" s="39"/>
      <c r="O110" s="39"/>
      <c r="P110" s="39"/>
      <c r="Q110" s="39"/>
      <c r="R110" s="39"/>
      <c r="S110" s="39"/>
      <c r="T110" s="39"/>
      <c r="U110" s="39"/>
      <c r="V110" s="39"/>
      <c r="W110" s="4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row>
    <row r="111" spans="1:46" x14ac:dyDescent="0.2">
      <c r="A111" s="49"/>
      <c r="B111" s="39"/>
      <c r="C111" s="39"/>
      <c r="D111" s="39"/>
      <c r="E111" s="39"/>
      <c r="F111" s="39"/>
      <c r="H111" s="39"/>
      <c r="I111" s="39"/>
      <c r="J111" s="39"/>
      <c r="K111" s="49"/>
      <c r="L111" s="39"/>
      <c r="M111" s="39"/>
      <c r="N111" s="39"/>
      <c r="O111" s="39"/>
      <c r="P111" s="39"/>
      <c r="Q111" s="39"/>
      <c r="R111" s="39"/>
      <c r="S111" s="39"/>
      <c r="T111" s="39"/>
      <c r="U111" s="39"/>
      <c r="V111" s="39"/>
      <c r="W111" s="4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row>
    <row r="112" spans="1:46" x14ac:dyDescent="0.2">
      <c r="A112" s="49"/>
      <c r="B112" s="39"/>
      <c r="C112" s="39"/>
      <c r="D112" s="39"/>
      <c r="E112" s="39"/>
      <c r="F112" s="39"/>
      <c r="H112" s="39"/>
      <c r="I112" s="39"/>
      <c r="J112" s="39"/>
      <c r="K112" s="49"/>
      <c r="L112" s="39"/>
      <c r="M112" s="39"/>
      <c r="N112" s="39"/>
      <c r="O112" s="39"/>
      <c r="P112" s="39"/>
      <c r="Q112" s="39"/>
      <c r="R112" s="39"/>
      <c r="S112" s="39"/>
      <c r="T112" s="39"/>
      <c r="U112" s="39"/>
      <c r="V112" s="39"/>
      <c r="W112" s="4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row>
    <row r="113" spans="1:46" x14ac:dyDescent="0.2">
      <c r="A113" s="49"/>
      <c r="B113" s="39"/>
      <c r="C113" s="39"/>
      <c r="D113" s="39"/>
      <c r="E113" s="39"/>
      <c r="F113" s="39"/>
      <c r="H113" s="39"/>
      <c r="I113" s="39"/>
      <c r="J113" s="39"/>
      <c r="K113" s="49"/>
      <c r="L113" s="39"/>
      <c r="M113" s="39"/>
      <c r="N113" s="39"/>
      <c r="O113" s="39"/>
      <c r="P113" s="39"/>
      <c r="Q113" s="39"/>
      <c r="R113" s="39"/>
      <c r="S113" s="39"/>
      <c r="T113" s="39"/>
      <c r="U113" s="39"/>
      <c r="V113" s="39"/>
      <c r="W113" s="4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row>
    <row r="114" spans="1:46" x14ac:dyDescent="0.2">
      <c r="A114" s="49"/>
      <c r="B114" s="39"/>
      <c r="C114" s="39"/>
      <c r="D114" s="39"/>
      <c r="E114" s="39"/>
      <c r="F114" s="39"/>
      <c r="H114" s="39"/>
      <c r="I114" s="39"/>
      <c r="J114" s="39"/>
      <c r="K114" s="49"/>
      <c r="L114" s="39"/>
      <c r="M114" s="39"/>
      <c r="N114" s="39"/>
      <c r="O114" s="39"/>
      <c r="P114" s="39"/>
      <c r="Q114" s="39"/>
      <c r="R114" s="39"/>
      <c r="S114" s="39"/>
      <c r="T114" s="39"/>
      <c r="U114" s="39"/>
      <c r="V114" s="39"/>
      <c r="W114" s="4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row>
    <row r="115" spans="1:46" x14ac:dyDescent="0.2">
      <c r="A115" s="49"/>
      <c r="B115" s="39"/>
      <c r="C115" s="39"/>
      <c r="D115" s="39"/>
      <c r="E115" s="39"/>
      <c r="F115" s="39"/>
      <c r="H115" s="39"/>
      <c r="I115" s="39"/>
      <c r="J115" s="39"/>
      <c r="K115" s="49"/>
      <c r="L115" s="39"/>
      <c r="M115" s="39"/>
      <c r="N115" s="39"/>
      <c r="O115" s="39"/>
      <c r="P115" s="39"/>
      <c r="Q115" s="39"/>
      <c r="R115" s="39"/>
      <c r="S115" s="39"/>
      <c r="T115" s="39"/>
      <c r="U115" s="39"/>
      <c r="V115" s="39"/>
      <c r="W115" s="4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row>
    <row r="116" spans="1:46" x14ac:dyDescent="0.2">
      <c r="A116" s="49"/>
      <c r="B116" s="39"/>
      <c r="C116" s="39"/>
      <c r="D116" s="39"/>
      <c r="E116" s="39"/>
      <c r="F116" s="39"/>
      <c r="H116" s="39"/>
      <c r="I116" s="39"/>
      <c r="J116" s="39"/>
      <c r="K116" s="49"/>
      <c r="L116" s="39"/>
      <c r="M116" s="39"/>
      <c r="N116" s="39"/>
      <c r="O116" s="39"/>
      <c r="P116" s="39"/>
      <c r="Q116" s="39"/>
      <c r="R116" s="39"/>
      <c r="S116" s="39"/>
      <c r="T116" s="39"/>
      <c r="U116" s="39"/>
      <c r="V116" s="39"/>
      <c r="W116" s="4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row>
    <row r="117" spans="1:46" x14ac:dyDescent="0.2">
      <c r="A117" s="49"/>
      <c r="B117" s="39"/>
      <c r="C117" s="39"/>
      <c r="D117" s="39"/>
      <c r="E117" s="39"/>
      <c r="F117" s="39"/>
      <c r="H117" s="39"/>
      <c r="I117" s="39"/>
      <c r="J117" s="39"/>
      <c r="K117" s="49"/>
      <c r="L117" s="39"/>
      <c r="M117" s="39"/>
      <c r="N117" s="39"/>
      <c r="O117" s="39"/>
      <c r="P117" s="39"/>
      <c r="Q117" s="39"/>
      <c r="R117" s="39"/>
      <c r="S117" s="39"/>
      <c r="T117" s="39"/>
      <c r="U117" s="39"/>
      <c r="V117" s="39"/>
      <c r="W117" s="4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row>
    <row r="118" spans="1:46" x14ac:dyDescent="0.2">
      <c r="A118" s="49"/>
      <c r="B118" s="39"/>
      <c r="C118" s="39"/>
      <c r="D118" s="39"/>
      <c r="E118" s="39"/>
      <c r="F118" s="39"/>
      <c r="H118" s="39"/>
      <c r="I118" s="39"/>
      <c r="J118" s="39"/>
      <c r="K118" s="49"/>
      <c r="L118" s="39"/>
      <c r="M118" s="39"/>
      <c r="N118" s="39"/>
      <c r="O118" s="39"/>
      <c r="P118" s="39"/>
      <c r="Q118" s="39"/>
      <c r="R118" s="39"/>
      <c r="S118" s="39"/>
      <c r="T118" s="39"/>
      <c r="U118" s="39"/>
      <c r="V118" s="39"/>
      <c r="W118" s="4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row>
    <row r="119" spans="1:46" x14ac:dyDescent="0.2">
      <c r="A119" s="49"/>
      <c r="B119" s="39"/>
      <c r="C119" s="39"/>
      <c r="D119" s="39"/>
      <c r="E119" s="39"/>
      <c r="F119" s="39"/>
      <c r="H119" s="39"/>
      <c r="I119" s="39"/>
      <c r="J119" s="39"/>
      <c r="K119" s="49"/>
      <c r="L119" s="39"/>
      <c r="M119" s="39"/>
      <c r="N119" s="39"/>
      <c r="O119" s="39"/>
      <c r="P119" s="39"/>
      <c r="Q119" s="39"/>
      <c r="R119" s="39"/>
      <c r="S119" s="39"/>
      <c r="T119" s="39"/>
      <c r="U119" s="39"/>
      <c r="V119" s="39"/>
      <c r="W119" s="4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row>
    <row r="120" spans="1:46" x14ac:dyDescent="0.2">
      <c r="A120" s="49"/>
      <c r="B120" s="39"/>
      <c r="C120" s="39"/>
      <c r="D120" s="39"/>
      <c r="E120" s="39"/>
      <c r="F120" s="39"/>
      <c r="H120" s="39"/>
      <c r="I120" s="39"/>
      <c r="J120" s="39"/>
      <c r="K120" s="49"/>
      <c r="L120" s="39"/>
      <c r="M120" s="39"/>
      <c r="N120" s="39"/>
      <c r="O120" s="39"/>
      <c r="P120" s="39"/>
      <c r="Q120" s="39"/>
      <c r="R120" s="39"/>
      <c r="S120" s="39"/>
      <c r="T120" s="39"/>
      <c r="U120" s="39"/>
      <c r="V120" s="39"/>
      <c r="W120" s="4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row>
    <row r="121" spans="1:46" x14ac:dyDescent="0.2">
      <c r="A121" s="49"/>
      <c r="B121" s="39"/>
      <c r="C121" s="39"/>
      <c r="D121" s="39"/>
      <c r="E121" s="39"/>
      <c r="F121" s="39"/>
      <c r="H121" s="39"/>
      <c r="I121" s="39"/>
      <c r="J121" s="39"/>
      <c r="K121" s="49"/>
      <c r="L121" s="39"/>
      <c r="M121" s="39"/>
      <c r="N121" s="39"/>
      <c r="O121" s="39"/>
      <c r="P121" s="39"/>
      <c r="Q121" s="39"/>
      <c r="R121" s="39"/>
      <c r="S121" s="39"/>
      <c r="T121" s="39"/>
      <c r="U121" s="39"/>
      <c r="V121" s="39"/>
      <c r="W121" s="4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row>
    <row r="122" spans="1:46" x14ac:dyDescent="0.2">
      <c r="A122" s="49"/>
      <c r="B122" s="39"/>
      <c r="C122" s="39"/>
      <c r="D122" s="39"/>
      <c r="E122" s="39"/>
      <c r="F122" s="39"/>
      <c r="H122" s="39"/>
      <c r="I122" s="39"/>
      <c r="J122" s="39"/>
      <c r="K122" s="49"/>
      <c r="L122" s="39"/>
      <c r="M122" s="39"/>
      <c r="N122" s="39"/>
      <c r="O122" s="39"/>
      <c r="P122" s="39"/>
      <c r="Q122" s="39"/>
      <c r="R122" s="39"/>
      <c r="S122" s="39"/>
      <c r="T122" s="39"/>
      <c r="U122" s="39"/>
      <c r="V122" s="39"/>
      <c r="W122" s="4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row>
    <row r="123" spans="1:46" x14ac:dyDescent="0.2">
      <c r="A123" s="49"/>
      <c r="B123" s="39"/>
      <c r="C123" s="39"/>
      <c r="D123" s="39"/>
      <c r="E123" s="39"/>
      <c r="F123" s="39"/>
      <c r="H123" s="39"/>
      <c r="I123" s="39"/>
      <c r="J123" s="39"/>
      <c r="K123" s="49"/>
      <c r="L123" s="39"/>
      <c r="M123" s="39"/>
      <c r="N123" s="39"/>
      <c r="O123" s="39"/>
      <c r="P123" s="39"/>
      <c r="Q123" s="39"/>
      <c r="R123" s="39"/>
      <c r="S123" s="39"/>
      <c r="T123" s="39"/>
      <c r="U123" s="39"/>
      <c r="V123" s="39"/>
      <c r="W123" s="4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row>
    <row r="124" spans="1:46" x14ac:dyDescent="0.2">
      <c r="A124" s="49"/>
      <c r="B124" s="39"/>
      <c r="C124" s="39"/>
      <c r="D124" s="39"/>
      <c r="E124" s="39"/>
      <c r="F124" s="39"/>
      <c r="H124" s="39"/>
      <c r="I124" s="39"/>
      <c r="J124" s="39"/>
      <c r="K124" s="49"/>
      <c r="L124" s="39"/>
      <c r="M124" s="39"/>
      <c r="N124" s="39"/>
      <c r="O124" s="39"/>
      <c r="P124" s="39"/>
      <c r="Q124" s="39"/>
      <c r="R124" s="39"/>
      <c r="S124" s="39"/>
      <c r="T124" s="39"/>
      <c r="U124" s="39"/>
      <c r="V124" s="39"/>
      <c r="W124" s="4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row>
    <row r="125" spans="1:46" x14ac:dyDescent="0.2">
      <c r="A125" s="49"/>
      <c r="B125" s="39"/>
      <c r="C125" s="39"/>
      <c r="D125" s="39"/>
      <c r="E125" s="39"/>
      <c r="F125" s="39"/>
      <c r="H125" s="39"/>
      <c r="I125" s="39"/>
      <c r="J125" s="39"/>
      <c r="K125" s="49"/>
      <c r="L125" s="39"/>
      <c r="M125" s="39"/>
      <c r="N125" s="39"/>
      <c r="O125" s="39"/>
      <c r="P125" s="39"/>
      <c r="Q125" s="39"/>
      <c r="R125" s="39"/>
      <c r="S125" s="39"/>
      <c r="T125" s="39"/>
      <c r="U125" s="39"/>
      <c r="V125" s="39"/>
      <c r="W125" s="4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row>
    <row r="126" spans="1:46" ht="16" x14ac:dyDescent="0.2">
      <c r="A126" s="420" t="s">
        <v>226</v>
      </c>
      <c r="B126" s="40"/>
      <c r="C126" s="41"/>
      <c r="D126" s="40"/>
      <c r="E126" s="39"/>
      <c r="F126" s="39"/>
      <c r="H126" s="39"/>
      <c r="I126" s="39"/>
      <c r="J126" s="39"/>
      <c r="K126" s="49"/>
      <c r="L126" s="39"/>
      <c r="M126" s="39"/>
      <c r="N126" s="39"/>
      <c r="O126" s="39"/>
      <c r="P126" s="39"/>
      <c r="Q126" s="39"/>
      <c r="R126" s="39"/>
      <c r="S126" s="39"/>
      <c r="T126" s="39"/>
      <c r="U126" s="39"/>
      <c r="V126" s="39"/>
      <c r="W126" s="4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row>
    <row r="127" spans="1:46" ht="16" x14ac:dyDescent="0.2">
      <c r="A127" s="49" t="s">
        <v>227</v>
      </c>
      <c r="B127" s="40"/>
      <c r="C127" s="41"/>
      <c r="D127" s="40"/>
      <c r="E127" s="39"/>
      <c r="F127" s="39"/>
      <c r="H127" s="39"/>
      <c r="I127" s="39"/>
      <c r="J127" s="39"/>
      <c r="K127" s="49"/>
      <c r="L127" s="39"/>
      <c r="M127" s="39"/>
      <c r="N127" s="39"/>
      <c r="O127" s="39"/>
      <c r="P127" s="39"/>
      <c r="Q127" s="39"/>
      <c r="R127" s="39"/>
      <c r="S127" s="39"/>
      <c r="T127" s="39"/>
      <c r="U127" s="39"/>
      <c r="V127" s="39"/>
      <c r="W127" s="4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row>
    <row r="128" spans="1:46" x14ac:dyDescent="0.2">
      <c r="A128" s="49"/>
      <c r="B128" s="40"/>
      <c r="C128" s="41"/>
      <c r="D128" s="40"/>
      <c r="E128" s="39"/>
      <c r="F128" s="39"/>
      <c r="H128" s="39"/>
      <c r="I128" s="39"/>
      <c r="J128" s="39"/>
      <c r="K128" s="49"/>
      <c r="L128" s="39"/>
      <c r="M128" s="39"/>
      <c r="N128" s="39"/>
      <c r="O128" s="39"/>
      <c r="P128" s="39"/>
      <c r="Q128" s="39"/>
      <c r="R128" s="39"/>
      <c r="S128" s="39"/>
      <c r="T128" s="39"/>
      <c r="U128" s="39"/>
      <c r="V128" s="39"/>
      <c r="W128" s="4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row>
    <row r="129" spans="1:46" x14ac:dyDescent="0.2">
      <c r="A129" s="49"/>
      <c r="B129" s="40"/>
      <c r="C129" s="41"/>
      <c r="D129" s="40"/>
      <c r="E129" s="39"/>
      <c r="F129" s="39"/>
      <c r="H129" s="39"/>
      <c r="I129" s="39"/>
      <c r="J129" s="39"/>
      <c r="K129" s="49"/>
      <c r="L129" s="39"/>
      <c r="M129" s="39"/>
      <c r="N129" s="39"/>
      <c r="O129" s="39"/>
      <c r="P129" s="39"/>
      <c r="Q129" s="39"/>
      <c r="R129" s="39"/>
      <c r="S129" s="39"/>
      <c r="T129" s="39"/>
      <c r="U129" s="39"/>
      <c r="V129" s="39"/>
      <c r="W129" s="4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row>
    <row r="130" spans="1:46" x14ac:dyDescent="0.2">
      <c r="A130" s="49"/>
      <c r="B130" s="40"/>
      <c r="C130" s="41"/>
      <c r="D130" s="40"/>
      <c r="E130" s="39"/>
      <c r="F130" s="39"/>
      <c r="H130" s="39"/>
      <c r="I130" s="39"/>
      <c r="J130" s="39"/>
      <c r="K130" s="49"/>
      <c r="L130" s="39"/>
      <c r="M130" s="39"/>
      <c r="N130" s="39"/>
      <c r="O130" s="39"/>
      <c r="P130" s="39"/>
      <c r="Q130" s="39"/>
      <c r="R130" s="39"/>
      <c r="S130" s="39"/>
      <c r="T130" s="39"/>
      <c r="U130" s="39"/>
      <c r="V130" s="39"/>
      <c r="W130" s="4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row>
    <row r="131" spans="1:46" x14ac:dyDescent="0.2">
      <c r="A131" s="49"/>
      <c r="B131" s="40"/>
      <c r="C131" s="41"/>
      <c r="D131" s="40"/>
      <c r="E131" s="39"/>
      <c r="F131" s="39"/>
      <c r="H131" s="39"/>
      <c r="I131" s="39"/>
      <c r="J131" s="39"/>
      <c r="K131" s="49"/>
      <c r="L131" s="39"/>
      <c r="M131" s="39"/>
      <c r="N131" s="39"/>
      <c r="O131" s="39"/>
      <c r="P131" s="39"/>
      <c r="Q131" s="39"/>
      <c r="R131" s="39"/>
      <c r="S131" s="39"/>
      <c r="T131" s="39"/>
      <c r="U131" s="39"/>
      <c r="V131" s="39"/>
      <c r="W131" s="4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row>
    <row r="132" spans="1:46" x14ac:dyDescent="0.2">
      <c r="A132" s="49"/>
      <c r="B132" s="40"/>
      <c r="C132" s="41"/>
      <c r="D132" s="40"/>
      <c r="E132" s="39"/>
      <c r="F132" s="39"/>
      <c r="H132" s="39"/>
      <c r="I132" s="39"/>
      <c r="J132" s="39"/>
      <c r="K132" s="49"/>
      <c r="L132" s="39"/>
      <c r="M132" s="39"/>
      <c r="N132" s="39"/>
      <c r="O132" s="39"/>
      <c r="P132" s="39"/>
      <c r="Q132" s="39"/>
      <c r="R132" s="39"/>
      <c r="S132" s="39"/>
      <c r="T132" s="39"/>
      <c r="U132" s="39"/>
      <c r="V132" s="39"/>
      <c r="W132" s="4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row>
    <row r="133" spans="1:46" x14ac:dyDescent="0.2">
      <c r="A133" s="49"/>
      <c r="B133" s="40"/>
      <c r="C133" s="41"/>
      <c r="D133" s="40"/>
      <c r="E133" s="39"/>
      <c r="F133" s="39"/>
      <c r="H133" s="39"/>
      <c r="I133" s="39"/>
      <c r="J133" s="39"/>
      <c r="K133" s="49"/>
      <c r="L133" s="39"/>
      <c r="M133" s="39"/>
      <c r="N133" s="39"/>
      <c r="O133" s="39"/>
      <c r="P133" s="39"/>
      <c r="Q133" s="39"/>
      <c r="R133" s="39"/>
      <c r="S133" s="39"/>
      <c r="T133" s="39"/>
      <c r="U133" s="39"/>
      <c r="V133" s="39"/>
      <c r="W133" s="4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row>
    <row r="134" spans="1:46" x14ac:dyDescent="0.2">
      <c r="A134" s="49"/>
      <c r="B134" s="40"/>
      <c r="C134" s="41"/>
      <c r="D134" s="40"/>
      <c r="E134" s="39"/>
      <c r="F134" s="39"/>
      <c r="H134" s="39"/>
      <c r="I134" s="39"/>
      <c r="J134" s="39"/>
      <c r="K134" s="49"/>
      <c r="L134" s="39"/>
      <c r="M134" s="39"/>
      <c r="N134" s="39"/>
      <c r="O134" s="39"/>
      <c r="P134" s="39"/>
      <c r="Q134" s="39"/>
      <c r="R134" s="39"/>
      <c r="S134" s="39"/>
      <c r="T134" s="39"/>
      <c r="U134" s="39"/>
      <c r="V134" s="39"/>
      <c r="W134" s="4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row>
    <row r="135" spans="1:46" x14ac:dyDescent="0.2">
      <c r="A135" s="49"/>
      <c r="B135" s="40"/>
      <c r="C135" s="41"/>
      <c r="D135" s="40"/>
      <c r="E135" s="39"/>
      <c r="F135" s="39"/>
      <c r="H135" s="39"/>
      <c r="I135" s="39"/>
      <c r="J135" s="39"/>
      <c r="K135" s="49"/>
      <c r="L135" s="39"/>
      <c r="M135" s="39"/>
      <c r="N135" s="39"/>
      <c r="O135" s="39"/>
      <c r="P135" s="39"/>
      <c r="Q135" s="39"/>
      <c r="R135" s="39"/>
      <c r="S135" s="39"/>
      <c r="T135" s="39"/>
      <c r="U135" s="39"/>
      <c r="V135" s="39"/>
      <c r="W135" s="4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row>
    <row r="136" spans="1:46" x14ac:dyDescent="0.2">
      <c r="A136" s="49"/>
      <c r="B136" s="40"/>
      <c r="C136" s="41"/>
      <c r="D136" s="40"/>
      <c r="E136" s="39"/>
      <c r="F136" s="39"/>
      <c r="H136" s="39"/>
      <c r="I136" s="39"/>
      <c r="J136" s="39"/>
      <c r="K136" s="49"/>
      <c r="L136" s="39"/>
      <c r="M136" s="39"/>
      <c r="N136" s="39"/>
      <c r="O136" s="39"/>
      <c r="P136" s="39"/>
      <c r="Q136" s="39"/>
      <c r="R136" s="39"/>
      <c r="S136" s="39"/>
      <c r="T136" s="39"/>
      <c r="U136" s="39"/>
      <c r="V136" s="39"/>
      <c r="W136" s="4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row>
    <row r="137" spans="1:46" x14ac:dyDescent="0.2">
      <c r="A137" s="49"/>
      <c r="B137" s="40"/>
      <c r="C137" s="41"/>
      <c r="D137" s="40"/>
      <c r="E137" s="39"/>
      <c r="F137" s="39"/>
      <c r="H137" s="39"/>
      <c r="I137" s="39"/>
      <c r="J137" s="39"/>
      <c r="K137" s="49"/>
      <c r="L137" s="39"/>
      <c r="M137" s="39"/>
      <c r="N137" s="39"/>
      <c r="O137" s="39"/>
      <c r="P137" s="39"/>
      <c r="Q137" s="39"/>
      <c r="R137" s="39"/>
      <c r="S137" s="39"/>
      <c r="T137" s="39"/>
      <c r="U137" s="39"/>
      <c r="V137" s="39"/>
      <c r="W137" s="4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row>
    <row r="138" spans="1:46" x14ac:dyDescent="0.2">
      <c r="A138" s="49"/>
      <c r="B138" s="40"/>
      <c r="C138" s="41"/>
      <c r="D138" s="40"/>
      <c r="E138" s="39"/>
      <c r="F138" s="39"/>
      <c r="H138" s="39"/>
      <c r="I138" s="39"/>
      <c r="J138" s="39"/>
      <c r="K138" s="49"/>
      <c r="L138" s="39"/>
      <c r="M138" s="39"/>
      <c r="N138" s="39"/>
      <c r="O138" s="39"/>
      <c r="P138" s="39"/>
      <c r="Q138" s="39"/>
      <c r="R138" s="39"/>
      <c r="S138" s="39"/>
      <c r="T138" s="39"/>
      <c r="U138" s="39"/>
      <c r="V138" s="39"/>
      <c r="W138" s="4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row>
    <row r="139" spans="1:46" ht="16" x14ac:dyDescent="0.2">
      <c r="A139" s="49" t="s">
        <v>228</v>
      </c>
      <c r="B139" s="39" t="s">
        <v>218</v>
      </c>
      <c r="C139" s="39" t="s">
        <v>229</v>
      </c>
      <c r="D139" s="39" t="s">
        <v>222</v>
      </c>
      <c r="E139" s="39" t="s">
        <v>230</v>
      </c>
      <c r="F139" s="39"/>
      <c r="H139" s="39"/>
      <c r="I139" s="39"/>
      <c r="J139" s="39"/>
      <c r="K139" s="49"/>
      <c r="L139" s="39"/>
      <c r="M139" s="39"/>
      <c r="N139" s="39"/>
      <c r="O139" s="39"/>
      <c r="P139" s="39"/>
      <c r="Q139" s="39"/>
      <c r="R139" s="39"/>
      <c r="S139" s="39"/>
      <c r="T139" s="39"/>
      <c r="U139" s="39"/>
      <c r="V139" s="39"/>
      <c r="W139" s="4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row>
    <row r="140" spans="1:46" x14ac:dyDescent="0.2">
      <c r="A140" s="49"/>
      <c r="B140" s="39"/>
      <c r="C140" s="39"/>
      <c r="D140" s="39"/>
      <c r="E140" s="39"/>
      <c r="F140" s="39"/>
      <c r="H140" s="39"/>
      <c r="I140" s="39"/>
      <c r="J140" s="39"/>
      <c r="K140" s="49"/>
      <c r="L140" s="39"/>
      <c r="M140" s="39"/>
      <c r="N140" s="39"/>
      <c r="O140" s="39"/>
      <c r="P140" s="39"/>
      <c r="Q140" s="39"/>
      <c r="R140" s="39"/>
      <c r="S140" s="39"/>
      <c r="T140" s="39"/>
      <c r="U140" s="39"/>
      <c r="V140" s="39"/>
      <c r="W140" s="4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row>
    <row r="141" spans="1:46" x14ac:dyDescent="0.2">
      <c r="A141" s="49"/>
      <c r="B141" s="39"/>
      <c r="C141" s="39"/>
      <c r="D141" s="39"/>
      <c r="E141" s="39"/>
      <c r="F141" s="39"/>
      <c r="H141" s="39"/>
      <c r="I141" s="39"/>
      <c r="J141" s="39"/>
      <c r="K141" s="49"/>
      <c r="L141" s="39"/>
      <c r="M141" s="39"/>
      <c r="N141" s="39"/>
      <c r="O141" s="39"/>
      <c r="P141" s="39"/>
      <c r="Q141" s="39"/>
      <c r="R141" s="39"/>
      <c r="S141" s="39"/>
      <c r="T141" s="39"/>
      <c r="U141" s="39"/>
      <c r="V141" s="39"/>
      <c r="W141" s="4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row>
    <row r="142" spans="1:46" x14ac:dyDescent="0.2">
      <c r="A142" s="49"/>
      <c r="B142" s="188"/>
      <c r="C142" s="39"/>
      <c r="D142" s="39"/>
      <c r="E142" s="39"/>
      <c r="F142" s="39"/>
      <c r="H142" s="39"/>
      <c r="I142" s="39"/>
      <c r="J142" s="39"/>
      <c r="K142" s="49"/>
      <c r="L142" s="39"/>
      <c r="M142" s="39"/>
      <c r="N142" s="39"/>
      <c r="O142" s="39"/>
      <c r="P142" s="39"/>
      <c r="Q142" s="39"/>
      <c r="R142" s="39"/>
      <c r="S142" s="39"/>
      <c r="T142" s="39"/>
      <c r="U142" s="39"/>
      <c r="V142" s="39"/>
      <c r="W142" s="4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row>
    <row r="143" spans="1:46" x14ac:dyDescent="0.2">
      <c r="A143" s="49"/>
      <c r="B143" s="188"/>
      <c r="C143" s="39"/>
      <c r="D143" s="39"/>
      <c r="E143" s="39"/>
      <c r="F143" s="39"/>
      <c r="H143" s="39"/>
      <c r="I143" s="39"/>
      <c r="J143" s="39"/>
      <c r="K143" s="49"/>
      <c r="L143" s="39"/>
      <c r="M143" s="39"/>
      <c r="N143" s="39"/>
      <c r="O143" s="39"/>
      <c r="P143" s="39"/>
      <c r="Q143" s="39"/>
      <c r="R143" s="39"/>
      <c r="S143" s="39"/>
      <c r="T143" s="39"/>
      <c r="U143" s="39"/>
      <c r="V143" s="39"/>
      <c r="W143" s="4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row>
    <row r="144" spans="1:46" x14ac:dyDescent="0.2">
      <c r="A144" s="49"/>
      <c r="B144" s="188"/>
      <c r="C144" s="39"/>
      <c r="D144" s="39"/>
      <c r="E144" s="39"/>
      <c r="F144" s="39"/>
      <c r="H144" s="39"/>
      <c r="I144" s="39"/>
      <c r="J144" s="39"/>
      <c r="K144" s="49"/>
      <c r="L144" s="39"/>
      <c r="M144" s="39"/>
      <c r="N144" s="39"/>
      <c r="O144" s="39"/>
      <c r="P144" s="39"/>
      <c r="Q144" s="39"/>
      <c r="R144" s="39"/>
      <c r="S144" s="39"/>
      <c r="T144" s="39"/>
      <c r="U144" s="39"/>
      <c r="V144" s="39"/>
      <c r="W144" s="4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row>
    <row r="145" spans="1:46" x14ac:dyDescent="0.2">
      <c r="A145" s="49"/>
      <c r="B145" s="188"/>
      <c r="C145" s="39"/>
      <c r="D145" s="39"/>
      <c r="E145" s="39"/>
      <c r="F145" s="39"/>
      <c r="H145" s="39"/>
      <c r="I145" s="39"/>
      <c r="J145" s="39"/>
      <c r="K145" s="49"/>
      <c r="L145" s="39"/>
      <c r="M145" s="39"/>
      <c r="N145" s="39"/>
      <c r="O145" s="39"/>
      <c r="P145" s="39"/>
      <c r="Q145" s="39"/>
      <c r="R145" s="39"/>
      <c r="S145" s="39"/>
      <c r="T145" s="39"/>
      <c r="U145" s="39"/>
      <c r="V145" s="39"/>
      <c r="W145" s="4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row>
    <row r="146" spans="1:46" x14ac:dyDescent="0.2">
      <c r="A146" s="49"/>
      <c r="B146" s="188"/>
      <c r="C146" s="39"/>
      <c r="D146" s="39"/>
      <c r="E146" s="39"/>
      <c r="F146" s="39"/>
      <c r="H146" s="39"/>
      <c r="I146" s="39"/>
      <c r="J146" s="39"/>
      <c r="K146" s="49"/>
      <c r="L146" s="39"/>
      <c r="M146" s="39"/>
      <c r="N146" s="39"/>
      <c r="O146" s="39"/>
      <c r="P146" s="39"/>
      <c r="Q146" s="39"/>
      <c r="R146" s="39"/>
      <c r="S146" s="39"/>
      <c r="T146" s="39"/>
      <c r="U146" s="39"/>
      <c r="V146" s="39"/>
      <c r="W146" s="4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row>
    <row r="147" spans="1:46" x14ac:dyDescent="0.2">
      <c r="A147" s="49"/>
      <c r="B147" s="188"/>
      <c r="C147" s="39"/>
      <c r="D147" s="39"/>
      <c r="E147" s="39"/>
      <c r="F147" s="39"/>
      <c r="H147" s="39"/>
      <c r="I147" s="39"/>
      <c r="J147" s="39"/>
      <c r="K147" s="49"/>
      <c r="L147" s="39"/>
      <c r="M147" s="39"/>
      <c r="N147" s="39"/>
      <c r="O147" s="39"/>
      <c r="P147" s="39"/>
      <c r="Q147" s="39"/>
      <c r="R147" s="39"/>
      <c r="S147" s="39"/>
      <c r="T147" s="39"/>
      <c r="U147" s="39"/>
      <c r="V147" s="39"/>
      <c r="W147" s="4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row>
    <row r="148" spans="1:46" x14ac:dyDescent="0.2">
      <c r="A148" s="49"/>
      <c r="B148" s="188"/>
      <c r="C148" s="39"/>
      <c r="D148" s="39"/>
      <c r="E148" s="39"/>
      <c r="F148" s="39"/>
      <c r="H148" s="39"/>
      <c r="I148" s="39"/>
      <c r="J148" s="39"/>
      <c r="K148" s="49"/>
      <c r="L148" s="39"/>
      <c r="M148" s="39"/>
      <c r="N148" s="39"/>
      <c r="O148" s="39"/>
      <c r="P148" s="39"/>
      <c r="Q148" s="39"/>
      <c r="R148" s="39"/>
      <c r="S148" s="39"/>
      <c r="T148" s="39"/>
      <c r="U148" s="39"/>
      <c r="V148" s="39"/>
      <c r="W148" s="4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row>
    <row r="149" spans="1:46" x14ac:dyDescent="0.2">
      <c r="A149" s="49"/>
      <c r="B149" s="188"/>
      <c r="C149" s="39"/>
      <c r="D149" s="39"/>
      <c r="E149" s="39"/>
      <c r="F149" s="39"/>
      <c r="H149" s="39"/>
      <c r="I149" s="39"/>
      <c r="J149" s="39"/>
      <c r="K149" s="49"/>
      <c r="L149" s="39"/>
      <c r="M149" s="39"/>
      <c r="N149" s="39"/>
      <c r="O149" s="39"/>
      <c r="P149" s="39"/>
      <c r="Q149" s="39"/>
      <c r="R149" s="39"/>
      <c r="S149" s="39"/>
      <c r="T149" s="39"/>
      <c r="U149" s="39"/>
      <c r="V149" s="39"/>
      <c r="W149" s="4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row>
    <row r="150" spans="1:46" x14ac:dyDescent="0.2">
      <c r="A150" s="49"/>
      <c r="B150" s="188"/>
      <c r="C150" s="39"/>
      <c r="D150" s="39"/>
      <c r="E150" s="39"/>
      <c r="F150" s="39"/>
      <c r="H150" s="39"/>
      <c r="I150" s="39"/>
      <c r="J150" s="39"/>
      <c r="K150" s="49"/>
      <c r="L150" s="39"/>
      <c r="M150" s="39"/>
      <c r="N150" s="39"/>
      <c r="O150" s="39"/>
      <c r="P150" s="39"/>
      <c r="Q150" s="39"/>
      <c r="R150" s="39"/>
      <c r="S150" s="39"/>
      <c r="T150" s="39"/>
      <c r="U150" s="39"/>
      <c r="V150" s="39"/>
      <c r="W150" s="4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row>
    <row r="151" spans="1:46" x14ac:dyDescent="0.2">
      <c r="A151" s="49"/>
      <c r="B151" s="39"/>
      <c r="C151" s="39"/>
      <c r="D151" s="39"/>
      <c r="E151" s="39"/>
      <c r="F151" s="39"/>
      <c r="H151" s="39"/>
      <c r="I151" s="39"/>
      <c r="J151" s="39"/>
      <c r="K151" s="49"/>
      <c r="L151" s="39"/>
      <c r="M151" s="39"/>
      <c r="N151" s="39"/>
      <c r="O151" s="39"/>
      <c r="P151" s="39"/>
      <c r="Q151" s="39"/>
      <c r="R151" s="39"/>
      <c r="S151" s="39"/>
      <c r="T151" s="39"/>
      <c r="U151" s="39"/>
      <c r="V151" s="39"/>
      <c r="W151" s="4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row>
    <row r="152" spans="1:46" x14ac:dyDescent="0.2">
      <c r="A152" s="49"/>
      <c r="B152" s="39"/>
      <c r="C152" s="39"/>
      <c r="D152" s="39"/>
      <c r="E152" s="39"/>
      <c r="F152" s="39"/>
      <c r="H152" s="39"/>
      <c r="I152" s="39"/>
      <c r="J152" s="39"/>
      <c r="K152" s="49"/>
      <c r="L152" s="39"/>
      <c r="M152" s="39"/>
      <c r="N152" s="39"/>
      <c r="O152" s="39"/>
      <c r="P152" s="39"/>
      <c r="Q152" s="39"/>
      <c r="R152" s="39"/>
      <c r="S152" s="39"/>
      <c r="T152" s="39"/>
      <c r="U152" s="39"/>
      <c r="V152" s="39"/>
      <c r="W152" s="4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row>
    <row r="153" spans="1:46" x14ac:dyDescent="0.2">
      <c r="A153" s="49"/>
      <c r="B153" s="39"/>
      <c r="C153" s="39"/>
      <c r="D153" s="39"/>
      <c r="E153" s="39"/>
      <c r="F153" s="39"/>
      <c r="H153" s="39"/>
      <c r="I153" s="39"/>
      <c r="J153" s="39"/>
      <c r="K153" s="49"/>
      <c r="L153" s="39"/>
      <c r="M153" s="39"/>
      <c r="N153" s="39"/>
      <c r="O153" s="39"/>
      <c r="P153" s="39"/>
      <c r="Q153" s="39"/>
      <c r="R153" s="39"/>
      <c r="S153" s="39"/>
      <c r="T153" s="39"/>
      <c r="U153" s="39"/>
      <c r="V153" s="39"/>
      <c r="W153" s="4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row>
    <row r="154" spans="1:46" x14ac:dyDescent="0.2">
      <c r="A154" s="49"/>
      <c r="B154" s="39"/>
      <c r="C154" s="39"/>
      <c r="D154" s="39"/>
      <c r="E154" s="39"/>
      <c r="F154" s="39"/>
      <c r="H154" s="39"/>
      <c r="I154" s="39"/>
      <c r="J154" s="39"/>
      <c r="K154" s="49"/>
      <c r="L154" s="39"/>
      <c r="M154" s="39"/>
      <c r="N154" s="39"/>
      <c r="O154" s="39"/>
      <c r="P154" s="39"/>
      <c r="Q154" s="39"/>
      <c r="R154" s="39"/>
      <c r="S154" s="39"/>
      <c r="T154" s="39"/>
      <c r="U154" s="39"/>
      <c r="V154" s="39"/>
      <c r="W154" s="4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row>
    <row r="155" spans="1:46" x14ac:dyDescent="0.2">
      <c r="A155" s="49"/>
      <c r="B155" s="421"/>
      <c r="C155" s="39"/>
      <c r="D155" s="39"/>
      <c r="E155" s="39"/>
      <c r="F155" s="39"/>
      <c r="H155" s="39"/>
      <c r="I155" s="39"/>
      <c r="J155" s="39"/>
      <c r="K155" s="49"/>
      <c r="L155" s="39"/>
      <c r="M155" s="39"/>
      <c r="N155" s="39"/>
      <c r="O155" s="39"/>
      <c r="P155" s="39"/>
      <c r="Q155" s="39"/>
      <c r="R155" s="39"/>
      <c r="S155" s="39"/>
      <c r="T155" s="39"/>
      <c r="U155" s="39"/>
      <c r="V155" s="39"/>
      <c r="W155" s="4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row>
    <row r="156" spans="1:46" x14ac:dyDescent="0.2">
      <c r="A156" s="49"/>
      <c r="B156" s="39"/>
      <c r="C156" s="39"/>
      <c r="D156" s="39"/>
      <c r="E156" s="39"/>
      <c r="F156" s="39"/>
      <c r="H156" s="39"/>
      <c r="I156" s="39"/>
      <c r="J156" s="39"/>
      <c r="K156" s="49"/>
      <c r="L156" s="39"/>
      <c r="M156" s="39"/>
      <c r="N156" s="39"/>
      <c r="O156" s="39"/>
      <c r="P156" s="39"/>
      <c r="Q156" s="39"/>
      <c r="R156" s="39"/>
      <c r="S156" s="39"/>
      <c r="T156" s="39"/>
      <c r="U156" s="39"/>
      <c r="V156" s="39"/>
      <c r="W156" s="4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row>
    <row r="157" spans="1:46" x14ac:dyDescent="0.2">
      <c r="A157" s="49"/>
      <c r="B157" s="39"/>
      <c r="C157" s="39"/>
      <c r="D157" s="39"/>
      <c r="E157" s="39"/>
      <c r="F157" s="39"/>
      <c r="H157" s="39"/>
      <c r="I157" s="39"/>
      <c r="J157" s="39"/>
      <c r="K157" s="49"/>
      <c r="L157" s="39"/>
      <c r="M157" s="39"/>
      <c r="N157" s="39"/>
      <c r="O157" s="39"/>
      <c r="P157" s="39"/>
      <c r="Q157" s="39"/>
      <c r="R157" s="39"/>
      <c r="S157" s="39"/>
      <c r="T157" s="39"/>
      <c r="U157" s="39"/>
      <c r="V157" s="39"/>
      <c r="W157" s="4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row>
    <row r="158" spans="1:46" x14ac:dyDescent="0.2">
      <c r="A158" s="49"/>
      <c r="B158" s="39"/>
      <c r="C158" s="39"/>
      <c r="D158" s="39"/>
      <c r="E158" s="39"/>
      <c r="F158" s="39"/>
      <c r="H158" s="39"/>
      <c r="I158" s="39"/>
      <c r="J158" s="39"/>
      <c r="K158" s="49"/>
      <c r="L158" s="39"/>
      <c r="M158" s="39"/>
      <c r="N158" s="39"/>
      <c r="O158" s="39"/>
      <c r="P158" s="39"/>
      <c r="Q158" s="39"/>
      <c r="R158" s="39"/>
      <c r="S158" s="39"/>
      <c r="T158" s="39"/>
      <c r="U158" s="39"/>
      <c r="V158" s="39"/>
      <c r="W158" s="4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row>
    <row r="159" spans="1:46" x14ac:dyDescent="0.2">
      <c r="A159" s="49"/>
      <c r="B159" s="39"/>
      <c r="C159" s="39"/>
      <c r="D159" s="39"/>
      <c r="E159" s="39"/>
      <c r="F159" s="39"/>
      <c r="H159" s="39"/>
      <c r="I159" s="39"/>
      <c r="J159" s="39"/>
      <c r="K159" s="49"/>
      <c r="L159" s="39"/>
      <c r="M159" s="39"/>
      <c r="N159" s="39"/>
      <c r="O159" s="39"/>
      <c r="P159" s="39"/>
      <c r="Q159" s="39"/>
      <c r="R159" s="39"/>
      <c r="S159" s="39"/>
      <c r="T159" s="39"/>
      <c r="U159" s="39"/>
      <c r="V159" s="39"/>
      <c r="W159" s="4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row>
    <row r="160" spans="1:46" x14ac:dyDescent="0.2">
      <c r="A160" s="49"/>
      <c r="B160" s="39"/>
      <c r="C160" s="39"/>
      <c r="D160" s="39"/>
      <c r="E160" s="39"/>
      <c r="F160" s="39"/>
      <c r="H160" s="39"/>
      <c r="I160" s="39"/>
      <c r="J160" s="39"/>
      <c r="K160" s="49"/>
      <c r="L160" s="39"/>
      <c r="M160" s="39"/>
      <c r="N160" s="39"/>
      <c r="O160" s="39"/>
      <c r="P160" s="39"/>
      <c r="Q160" s="39"/>
      <c r="R160" s="39"/>
      <c r="S160" s="39"/>
      <c r="T160" s="39"/>
      <c r="U160" s="39"/>
      <c r="V160" s="39"/>
      <c r="W160" s="4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row>
    <row r="161" spans="1:46" x14ac:dyDescent="0.2">
      <c r="A161" s="49"/>
      <c r="B161" s="39"/>
      <c r="C161" s="39"/>
      <c r="D161" s="39"/>
      <c r="E161" s="39"/>
      <c r="F161" s="39"/>
      <c r="H161" s="39"/>
      <c r="I161" s="39"/>
      <c r="J161" s="39"/>
      <c r="K161" s="49"/>
      <c r="L161" s="39"/>
      <c r="M161" s="39"/>
      <c r="N161" s="39"/>
      <c r="O161" s="39"/>
      <c r="P161" s="39"/>
      <c r="Q161" s="39"/>
      <c r="R161" s="39"/>
      <c r="S161" s="39"/>
      <c r="T161" s="39"/>
      <c r="U161" s="39"/>
      <c r="V161" s="39"/>
      <c r="W161" s="4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row>
    <row r="162" spans="1:46" x14ac:dyDescent="0.2">
      <c r="A162" s="49"/>
      <c r="B162" s="40"/>
      <c r="C162" s="41"/>
      <c r="D162" s="40"/>
      <c r="E162" s="39"/>
      <c r="F162" s="39"/>
      <c r="H162" s="39"/>
      <c r="I162" s="39"/>
      <c r="J162" s="39"/>
      <c r="K162" s="49"/>
      <c r="L162" s="39"/>
      <c r="M162" s="39"/>
      <c r="N162" s="39"/>
      <c r="O162" s="39"/>
      <c r="P162" s="39"/>
      <c r="Q162" s="39"/>
      <c r="R162" s="39"/>
      <c r="S162" s="39"/>
      <c r="T162" s="39"/>
      <c r="U162" s="39"/>
      <c r="V162" s="39"/>
      <c r="W162" s="4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row>
    <row r="163" spans="1:46" ht="16" x14ac:dyDescent="0.2">
      <c r="A163" s="49" t="s">
        <v>231</v>
      </c>
      <c r="B163" s="40"/>
      <c r="C163" s="41"/>
      <c r="D163" s="40"/>
      <c r="E163" s="39"/>
      <c r="F163" s="39"/>
      <c r="H163" s="39"/>
      <c r="I163" s="39"/>
      <c r="J163" s="39"/>
      <c r="K163" s="49"/>
      <c r="L163" s="39"/>
      <c r="M163" s="39"/>
      <c r="N163" s="39"/>
      <c r="O163" s="39"/>
      <c r="P163" s="39"/>
      <c r="Q163" s="39"/>
      <c r="R163" s="39"/>
      <c r="S163" s="39"/>
      <c r="T163" s="39"/>
      <c r="U163" s="39"/>
      <c r="V163" s="39"/>
      <c r="W163" s="4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row>
    <row r="164" spans="1:46" x14ac:dyDescent="0.2">
      <c r="A164" s="49"/>
      <c r="B164" s="40"/>
      <c r="C164" s="41"/>
      <c r="D164" s="40"/>
      <c r="E164" s="39"/>
      <c r="F164" s="39"/>
      <c r="H164" s="39"/>
      <c r="I164" s="39"/>
      <c r="J164" s="39"/>
      <c r="K164" s="49"/>
      <c r="L164" s="39"/>
      <c r="M164" s="39"/>
      <c r="N164" s="39"/>
      <c r="O164" s="39"/>
      <c r="P164" s="39"/>
      <c r="Q164" s="39"/>
      <c r="R164" s="39"/>
      <c r="S164" s="39"/>
      <c r="T164" s="39"/>
      <c r="U164" s="39"/>
      <c r="V164" s="39"/>
      <c r="W164" s="4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row>
    <row r="165" spans="1:46" x14ac:dyDescent="0.2">
      <c r="A165" s="49"/>
      <c r="B165" s="40"/>
      <c r="C165" s="41"/>
      <c r="D165" s="40"/>
      <c r="E165" s="39"/>
      <c r="F165" s="39"/>
      <c r="H165" s="39"/>
      <c r="I165" s="39"/>
      <c r="J165" s="39"/>
      <c r="K165" s="49"/>
      <c r="L165" s="39"/>
      <c r="M165" s="39"/>
      <c r="N165" s="39"/>
      <c r="O165" s="39"/>
      <c r="P165" s="39"/>
      <c r="Q165" s="39"/>
      <c r="R165" s="39"/>
      <c r="S165" s="39"/>
      <c r="T165" s="39"/>
      <c r="U165" s="39"/>
      <c r="V165" s="39"/>
      <c r="W165" s="4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row>
    <row r="166" spans="1:46" x14ac:dyDescent="0.2">
      <c r="A166" s="49"/>
      <c r="B166" s="40"/>
      <c r="C166" s="41"/>
      <c r="D166" s="40"/>
      <c r="E166" s="39"/>
      <c r="F166" s="39"/>
      <c r="H166" s="39"/>
      <c r="I166" s="39"/>
      <c r="J166" s="39"/>
      <c r="K166" s="49"/>
      <c r="L166" s="39"/>
      <c r="M166" s="39"/>
      <c r="N166" s="39"/>
      <c r="O166" s="39"/>
      <c r="P166" s="39"/>
      <c r="Q166" s="39"/>
      <c r="R166" s="39"/>
      <c r="S166" s="39"/>
      <c r="T166" s="39"/>
      <c r="U166" s="39"/>
      <c r="V166" s="39"/>
      <c r="W166" s="4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row>
    <row r="167" spans="1:46" x14ac:dyDescent="0.2">
      <c r="A167" s="49"/>
      <c r="B167" s="40"/>
      <c r="C167" s="41"/>
      <c r="D167" s="40"/>
      <c r="E167" s="39"/>
      <c r="F167" s="39"/>
      <c r="H167" s="39"/>
      <c r="I167" s="39"/>
      <c r="J167" s="39"/>
      <c r="K167" s="49"/>
      <c r="L167" s="39"/>
      <c r="M167" s="39"/>
      <c r="N167" s="39"/>
      <c r="O167" s="39"/>
      <c r="P167" s="39"/>
      <c r="Q167" s="39"/>
      <c r="R167" s="39"/>
      <c r="S167" s="39"/>
      <c r="T167" s="39"/>
      <c r="U167" s="39"/>
      <c r="V167" s="39"/>
      <c r="W167" s="4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row>
    <row r="168" spans="1:46" x14ac:dyDescent="0.2">
      <c r="A168" s="49"/>
      <c r="B168" s="40"/>
      <c r="C168" s="41"/>
      <c r="D168" s="40"/>
      <c r="E168" s="39"/>
      <c r="F168" s="39"/>
      <c r="H168" s="39"/>
      <c r="I168" s="39"/>
      <c r="J168" s="39"/>
      <c r="K168" s="49"/>
      <c r="L168" s="39"/>
      <c r="M168" s="39"/>
      <c r="N168" s="39"/>
      <c r="O168" s="39"/>
      <c r="P168" s="39"/>
      <c r="Q168" s="39"/>
      <c r="R168" s="39"/>
      <c r="S168" s="39"/>
      <c r="T168" s="39"/>
      <c r="U168" s="39"/>
      <c r="V168" s="39"/>
      <c r="W168" s="4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row>
    <row r="169" spans="1:46" x14ac:dyDescent="0.2">
      <c r="A169" s="49"/>
      <c r="B169" s="40"/>
      <c r="C169" s="41"/>
      <c r="D169" s="40"/>
      <c r="E169" s="39"/>
      <c r="F169" s="39"/>
      <c r="H169" s="39"/>
      <c r="I169" s="39"/>
      <c r="J169" s="39"/>
      <c r="K169" s="49"/>
      <c r="L169" s="39"/>
      <c r="M169" s="39"/>
      <c r="N169" s="39"/>
      <c r="O169" s="39"/>
      <c r="P169" s="39"/>
      <c r="Q169" s="39"/>
      <c r="R169" s="39"/>
      <c r="S169" s="39"/>
      <c r="T169" s="39"/>
      <c r="U169" s="39"/>
      <c r="V169" s="39"/>
      <c r="W169" s="4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row>
    <row r="170" spans="1:46" x14ac:dyDescent="0.2">
      <c r="A170" s="49"/>
      <c r="B170" s="40"/>
      <c r="C170" s="41"/>
      <c r="D170" s="40"/>
      <c r="E170" s="39"/>
      <c r="F170" s="39"/>
      <c r="H170" s="39"/>
      <c r="I170" s="39"/>
      <c r="J170" s="39"/>
      <c r="K170" s="49"/>
      <c r="L170" s="39"/>
      <c r="M170" s="39"/>
      <c r="N170" s="39"/>
      <c r="O170" s="39"/>
      <c r="P170" s="39"/>
      <c r="Q170" s="39"/>
      <c r="R170" s="39"/>
      <c r="S170" s="39"/>
      <c r="T170" s="39"/>
      <c r="U170" s="39"/>
      <c r="V170" s="39"/>
      <c r="W170" s="4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row>
    <row r="171" spans="1:46" x14ac:dyDescent="0.2">
      <c r="A171" s="49"/>
      <c r="B171" s="40"/>
      <c r="C171" s="41"/>
      <c r="D171" s="40"/>
      <c r="E171" s="39"/>
      <c r="F171" s="39"/>
      <c r="H171" s="39"/>
      <c r="I171" s="39"/>
      <c r="J171" s="39"/>
      <c r="K171" s="49"/>
      <c r="L171" s="39"/>
      <c r="M171" s="39"/>
      <c r="N171" s="39"/>
      <c r="O171" s="39"/>
      <c r="P171" s="39"/>
      <c r="Q171" s="39"/>
      <c r="R171" s="39"/>
      <c r="S171" s="39"/>
      <c r="T171" s="39"/>
      <c r="U171" s="39"/>
      <c r="V171" s="39"/>
      <c r="W171" s="4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row>
    <row r="172" spans="1:46" x14ac:dyDescent="0.2">
      <c r="A172" s="49"/>
      <c r="B172" s="40"/>
      <c r="C172" s="41"/>
      <c r="D172" s="40"/>
      <c r="E172" s="39"/>
      <c r="F172" s="39"/>
      <c r="H172" s="39"/>
      <c r="I172" s="39"/>
      <c r="J172" s="39"/>
      <c r="K172" s="49"/>
      <c r="L172" s="39"/>
      <c r="M172" s="39"/>
      <c r="N172" s="39"/>
      <c r="O172" s="39"/>
      <c r="P172" s="39"/>
      <c r="Q172" s="39"/>
      <c r="R172" s="39"/>
      <c r="S172" s="39"/>
      <c r="T172" s="39"/>
      <c r="U172" s="39"/>
      <c r="V172" s="39"/>
      <c r="W172" s="4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row>
    <row r="173" spans="1:46" x14ac:dyDescent="0.2">
      <c r="A173" s="49"/>
      <c r="B173" s="40"/>
      <c r="C173" s="41"/>
      <c r="D173" s="40"/>
      <c r="E173" s="39"/>
      <c r="F173" s="39"/>
      <c r="H173" s="39"/>
      <c r="I173" s="39"/>
      <c r="J173" s="39"/>
      <c r="K173" s="49"/>
      <c r="L173" s="39"/>
      <c r="M173" s="39"/>
      <c r="N173" s="39"/>
      <c r="O173" s="39"/>
      <c r="P173" s="39"/>
      <c r="Q173" s="39"/>
      <c r="R173" s="39"/>
      <c r="S173" s="39"/>
      <c r="T173" s="39"/>
      <c r="U173" s="39"/>
      <c r="V173" s="39"/>
      <c r="W173" s="4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row>
    <row r="174" spans="1:46" x14ac:dyDescent="0.2">
      <c r="A174" s="49"/>
      <c r="B174" s="40"/>
      <c r="C174" s="41"/>
      <c r="D174" s="40"/>
      <c r="E174" s="39"/>
      <c r="F174" s="39"/>
      <c r="H174" s="39"/>
      <c r="I174" s="39"/>
      <c r="J174" s="39"/>
      <c r="K174" s="49"/>
      <c r="L174" s="39"/>
      <c r="M174" s="39"/>
      <c r="N174" s="39"/>
      <c r="O174" s="39"/>
      <c r="P174" s="39"/>
      <c r="Q174" s="39"/>
      <c r="R174" s="39"/>
      <c r="S174" s="39"/>
      <c r="T174" s="39"/>
      <c r="U174" s="39"/>
      <c r="V174" s="39"/>
      <c r="W174" s="4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row>
    <row r="175" spans="1:46" ht="16" x14ac:dyDescent="0.2">
      <c r="A175" s="420" t="s">
        <v>232</v>
      </c>
      <c r="B175" s="40"/>
      <c r="C175" s="41"/>
      <c r="D175" s="40"/>
      <c r="E175" s="39"/>
      <c r="F175" s="39"/>
      <c r="H175" s="39"/>
      <c r="I175" s="39"/>
      <c r="J175" s="39"/>
      <c r="K175" s="49"/>
      <c r="L175" s="39"/>
      <c r="M175" s="39"/>
      <c r="N175" s="39"/>
      <c r="O175" s="39"/>
      <c r="P175" s="39"/>
      <c r="Q175" s="39"/>
      <c r="R175" s="39"/>
      <c r="S175" s="39"/>
      <c r="T175" s="39"/>
      <c r="U175" s="39"/>
      <c r="V175" s="39"/>
      <c r="W175" s="4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row>
    <row r="176" spans="1:46" ht="16" x14ac:dyDescent="0.2">
      <c r="A176" s="49" t="s">
        <v>233</v>
      </c>
      <c r="B176" s="40"/>
      <c r="C176" s="41"/>
      <c r="D176" s="40"/>
      <c r="E176" s="39"/>
      <c r="F176" s="39"/>
      <c r="H176" s="39"/>
      <c r="I176" s="39"/>
      <c r="J176" s="39"/>
      <c r="K176" s="49"/>
      <c r="L176" s="39"/>
      <c r="M176" s="39"/>
      <c r="N176" s="39"/>
      <c r="O176" s="39"/>
      <c r="P176" s="39"/>
      <c r="Q176" s="39"/>
      <c r="R176" s="39"/>
      <c r="S176" s="39"/>
      <c r="T176" s="39"/>
      <c r="U176" s="39"/>
      <c r="V176" s="39"/>
      <c r="W176" s="4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row>
    <row r="177" spans="1:46" x14ac:dyDescent="0.2">
      <c r="A177" s="49"/>
      <c r="B177" s="40"/>
      <c r="C177" s="41"/>
      <c r="D177" s="40"/>
      <c r="E177" s="39"/>
      <c r="F177" s="39"/>
      <c r="H177" s="39"/>
      <c r="I177" s="39"/>
      <c r="J177" s="39"/>
      <c r="K177" s="49"/>
      <c r="L177" s="39"/>
      <c r="M177" s="39"/>
      <c r="N177" s="39"/>
      <c r="O177" s="39"/>
      <c r="P177" s="39"/>
      <c r="Q177" s="39"/>
      <c r="R177" s="39"/>
      <c r="S177" s="39"/>
      <c r="T177" s="39"/>
      <c r="U177" s="39"/>
      <c r="V177" s="39"/>
      <c r="W177" s="4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row>
    <row r="178" spans="1:46" x14ac:dyDescent="0.2">
      <c r="A178" s="49"/>
      <c r="B178" s="40"/>
      <c r="C178" s="41"/>
      <c r="D178" s="40"/>
      <c r="E178" s="39"/>
      <c r="F178" s="39"/>
      <c r="H178" s="39"/>
      <c r="I178" s="39"/>
      <c r="J178" s="39"/>
      <c r="K178" s="49"/>
      <c r="L178" s="39"/>
      <c r="M178" s="39"/>
      <c r="N178" s="39"/>
      <c r="O178" s="39"/>
      <c r="P178" s="39"/>
      <c r="Q178" s="39"/>
      <c r="R178" s="39"/>
      <c r="S178" s="39"/>
      <c r="T178" s="39"/>
      <c r="U178" s="39"/>
      <c r="V178" s="39"/>
      <c r="W178" s="4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row>
    <row r="179" spans="1:46" x14ac:dyDescent="0.2">
      <c r="A179" s="49"/>
      <c r="B179" s="40"/>
      <c r="C179" s="41"/>
      <c r="D179" s="40"/>
      <c r="E179" s="39"/>
      <c r="F179" s="39"/>
      <c r="H179" s="39"/>
      <c r="I179" s="39"/>
      <c r="J179" s="39"/>
      <c r="K179" s="49"/>
      <c r="L179" s="39"/>
      <c r="M179" s="39"/>
      <c r="N179" s="39"/>
      <c r="O179" s="39"/>
      <c r="P179" s="39"/>
      <c r="Q179" s="39"/>
      <c r="R179" s="39"/>
      <c r="S179" s="39"/>
      <c r="T179" s="39"/>
      <c r="U179" s="39"/>
      <c r="V179" s="39"/>
      <c r="W179" s="4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row>
    <row r="180" spans="1:46" x14ac:dyDescent="0.2">
      <c r="A180" s="49"/>
      <c r="B180" s="40"/>
      <c r="C180" s="41"/>
      <c r="D180" s="40"/>
      <c r="E180" s="39"/>
      <c r="F180" s="39"/>
      <c r="H180" s="39"/>
      <c r="I180" s="39"/>
      <c r="J180" s="39"/>
      <c r="K180" s="49"/>
      <c r="L180" s="39"/>
      <c r="M180" s="39"/>
      <c r="N180" s="39"/>
      <c r="O180" s="39"/>
      <c r="P180" s="39"/>
      <c r="Q180" s="39"/>
      <c r="R180" s="39"/>
      <c r="S180" s="39"/>
      <c r="T180" s="39"/>
      <c r="U180" s="39"/>
      <c r="V180" s="39"/>
      <c r="W180" s="4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row>
    <row r="181" spans="1:46" x14ac:dyDescent="0.2">
      <c r="A181" s="49"/>
      <c r="B181" s="40"/>
      <c r="C181" s="41"/>
      <c r="D181" s="40"/>
      <c r="E181" s="39"/>
      <c r="F181" s="39"/>
      <c r="H181" s="39"/>
      <c r="I181" s="39"/>
      <c r="J181" s="39"/>
      <c r="K181" s="49"/>
      <c r="L181" s="39"/>
      <c r="M181" s="39"/>
      <c r="N181" s="39"/>
      <c r="O181" s="39"/>
      <c r="P181" s="39"/>
      <c r="Q181" s="39"/>
      <c r="R181" s="39"/>
      <c r="S181" s="39"/>
      <c r="T181" s="39"/>
      <c r="U181" s="39"/>
      <c r="V181" s="39"/>
      <c r="W181" s="4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row>
    <row r="182" spans="1:46" x14ac:dyDescent="0.2">
      <c r="A182" s="49"/>
      <c r="B182" s="40"/>
      <c r="C182" s="41"/>
      <c r="D182" s="40"/>
      <c r="E182" s="39"/>
      <c r="F182" s="39"/>
      <c r="H182" s="39"/>
      <c r="I182" s="39"/>
      <c r="J182" s="39"/>
      <c r="K182" s="49"/>
      <c r="L182" s="39"/>
      <c r="M182" s="39"/>
      <c r="N182" s="39"/>
      <c r="O182" s="39"/>
      <c r="P182" s="39"/>
      <c r="Q182" s="39"/>
      <c r="R182" s="39"/>
      <c r="S182" s="39"/>
      <c r="T182" s="39"/>
      <c r="U182" s="39"/>
      <c r="V182" s="39"/>
      <c r="W182" s="4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row>
    <row r="183" spans="1:46" x14ac:dyDescent="0.2">
      <c r="A183" s="49"/>
      <c r="B183" s="40"/>
      <c r="C183" s="41"/>
      <c r="D183" s="40"/>
      <c r="E183" s="39"/>
      <c r="F183" s="39"/>
      <c r="H183" s="39"/>
      <c r="I183" s="39"/>
      <c r="J183" s="39"/>
      <c r="K183" s="49"/>
      <c r="L183" s="39"/>
      <c r="M183" s="39"/>
      <c r="N183" s="39"/>
      <c r="O183" s="39"/>
      <c r="P183" s="39"/>
      <c r="Q183" s="39"/>
      <c r="R183" s="39"/>
      <c r="S183" s="39"/>
      <c r="T183" s="39"/>
      <c r="U183" s="39"/>
      <c r="V183" s="39"/>
      <c r="W183" s="4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row>
    <row r="184" spans="1:46" ht="16" x14ac:dyDescent="0.2">
      <c r="A184" s="49" t="s">
        <v>234</v>
      </c>
      <c r="B184" s="40"/>
      <c r="C184" s="41"/>
      <c r="D184" s="40"/>
      <c r="E184" s="39"/>
      <c r="F184" s="39"/>
      <c r="H184" s="39"/>
      <c r="I184" s="39"/>
      <c r="J184" s="39"/>
      <c r="K184" s="49"/>
      <c r="L184" s="39"/>
      <c r="M184" s="39"/>
      <c r="N184" s="39"/>
      <c r="O184" s="39"/>
      <c r="P184" s="39"/>
      <c r="Q184" s="39"/>
      <c r="R184" s="39"/>
      <c r="S184" s="39"/>
      <c r="T184" s="39"/>
      <c r="U184" s="39"/>
      <c r="V184" s="39"/>
      <c r="W184" s="4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row>
    <row r="185" spans="1:46" x14ac:dyDescent="0.2">
      <c r="A185" s="49"/>
      <c r="B185" s="40"/>
      <c r="C185" s="41"/>
      <c r="D185" s="40"/>
      <c r="E185" s="39"/>
      <c r="F185" s="39"/>
      <c r="H185" s="39"/>
      <c r="I185" s="39"/>
      <c r="J185" s="39"/>
      <c r="K185" s="49"/>
      <c r="L185" s="39"/>
      <c r="M185" s="39"/>
      <c r="N185" s="39"/>
      <c r="O185" s="39"/>
      <c r="P185" s="39"/>
      <c r="Q185" s="39"/>
      <c r="R185" s="39"/>
      <c r="S185" s="39"/>
      <c r="T185" s="39"/>
      <c r="U185" s="39"/>
      <c r="V185" s="39"/>
      <c r="W185" s="4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row>
    <row r="186" spans="1:46" x14ac:dyDescent="0.2">
      <c r="A186" s="49"/>
      <c r="B186" s="40"/>
      <c r="C186" s="41"/>
      <c r="D186" s="40"/>
      <c r="E186" s="39"/>
      <c r="F186" s="39"/>
      <c r="H186" s="39"/>
      <c r="I186" s="39"/>
      <c r="J186" s="39"/>
      <c r="K186" s="49"/>
      <c r="L186" s="39"/>
      <c r="M186" s="39"/>
      <c r="N186" s="39"/>
      <c r="O186" s="39"/>
      <c r="P186" s="39"/>
      <c r="Q186" s="39"/>
      <c r="R186" s="39"/>
      <c r="S186" s="39"/>
      <c r="T186" s="39"/>
      <c r="U186" s="39"/>
      <c r="V186" s="39"/>
      <c r="W186" s="4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row>
    <row r="187" spans="1:46" x14ac:dyDescent="0.2">
      <c r="A187" s="49"/>
      <c r="B187" s="40"/>
      <c r="C187" s="41"/>
      <c r="D187" s="40"/>
      <c r="E187" s="39"/>
      <c r="F187" s="39"/>
      <c r="H187" s="39"/>
      <c r="I187" s="39"/>
      <c r="J187" s="39"/>
      <c r="K187" s="49"/>
      <c r="L187" s="39"/>
      <c r="M187" s="39"/>
      <c r="N187" s="39"/>
      <c r="O187" s="39"/>
      <c r="P187" s="39"/>
      <c r="Q187" s="39"/>
      <c r="R187" s="39"/>
      <c r="S187" s="39"/>
      <c r="T187" s="39"/>
      <c r="U187" s="39"/>
      <c r="V187" s="39"/>
      <c r="W187" s="4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row>
    <row r="188" spans="1:46" x14ac:dyDescent="0.2">
      <c r="A188" s="49"/>
      <c r="B188" s="40"/>
      <c r="C188" s="41"/>
      <c r="D188" s="40"/>
      <c r="E188" s="39"/>
      <c r="F188" s="39"/>
      <c r="H188" s="39"/>
      <c r="I188" s="39"/>
      <c r="J188" s="39"/>
      <c r="K188" s="49"/>
      <c r="L188" s="39"/>
      <c r="M188" s="39"/>
      <c r="N188" s="39"/>
      <c r="O188" s="39"/>
      <c r="P188" s="39"/>
      <c r="Q188" s="39"/>
      <c r="R188" s="39"/>
      <c r="S188" s="39"/>
      <c r="T188" s="39"/>
      <c r="U188" s="39"/>
      <c r="V188" s="39"/>
      <c r="W188" s="4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row>
    <row r="189" spans="1:46" x14ac:dyDescent="0.2">
      <c r="A189" s="49"/>
      <c r="B189" s="40"/>
      <c r="C189" s="41"/>
      <c r="D189" s="40"/>
      <c r="E189" s="39"/>
      <c r="F189" s="39"/>
      <c r="H189" s="39"/>
      <c r="I189" s="39"/>
      <c r="J189" s="39"/>
      <c r="K189" s="49"/>
      <c r="L189" s="39"/>
      <c r="M189" s="39"/>
      <c r="N189" s="39"/>
      <c r="O189" s="39"/>
      <c r="P189" s="39"/>
      <c r="Q189" s="39"/>
      <c r="R189" s="39"/>
      <c r="S189" s="39"/>
      <c r="T189" s="39"/>
      <c r="U189" s="39"/>
      <c r="V189" s="39"/>
      <c r="W189" s="4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row>
    <row r="190" spans="1:46" x14ac:dyDescent="0.2">
      <c r="A190" s="49"/>
      <c r="B190" s="40"/>
      <c r="C190" s="41"/>
      <c r="D190" s="40"/>
      <c r="E190" s="39"/>
      <c r="F190" s="39"/>
      <c r="H190" s="39"/>
      <c r="I190" s="39"/>
      <c r="J190" s="39"/>
      <c r="K190" s="49"/>
      <c r="L190" s="39"/>
      <c r="M190" s="39"/>
      <c r="N190" s="39"/>
      <c r="O190" s="39"/>
      <c r="P190" s="39"/>
      <c r="Q190" s="39"/>
      <c r="R190" s="39"/>
      <c r="S190" s="39"/>
      <c r="T190" s="39"/>
      <c r="U190" s="39"/>
      <c r="V190" s="39"/>
      <c r="W190" s="4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row>
    <row r="191" spans="1:46" x14ac:dyDescent="0.2">
      <c r="A191" s="49"/>
      <c r="B191" s="40"/>
      <c r="C191" s="41"/>
      <c r="D191" s="40"/>
      <c r="E191" s="39"/>
      <c r="F191" s="39"/>
      <c r="H191" s="39"/>
      <c r="I191" s="39"/>
      <c r="J191" s="39"/>
      <c r="V191" s="39"/>
      <c r="W191" s="4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row>
  </sheetData>
  <mergeCells count="8">
    <mergeCell ref="W1:AF1"/>
    <mergeCell ref="AH1:AI1"/>
    <mergeCell ref="AK1:AM1"/>
    <mergeCell ref="A72:G72"/>
    <mergeCell ref="A99:C99"/>
    <mergeCell ref="A1:D1"/>
    <mergeCell ref="F1:I1"/>
    <mergeCell ref="K1:U1"/>
  </mergeCells>
  <dataValidations count="5">
    <dataValidation type="list" allowBlank="1" showInputMessage="1" prompt="Check all that apply" sqref="D16:D70 D3:D14 I23:I26" xr:uid="{00000000-0002-0000-0100-000000000000}">
      <formula1>"WVU, MU, WVSOM, CAMC, NIOSH, VA, OTHER"</formula1>
    </dataValidation>
    <dataValidation type="list" allowBlank="1" showInputMessage="1" showErrorMessage="1" prompt="Choose one" sqref="AF3:AF70 U3:U77" xr:uid="{00000000-0002-0000-0100-000001000000}">
      <formula1>"federal, state, industry, other"</formula1>
    </dataValidation>
    <dataValidation type="list" allowBlank="1" showInputMessage="1" prompt="Chose all that apply" sqref="B29:B70 B3:B24 AD3:AD70 S3:S77 C9:C13 G27:G70 F19 G3:G18 G20 F21 G22:G24" xr:uid="{00000000-0002-0000-0100-000002000000}">
      <formula1>"ADMIN, CEO, CRDEB, CRRF, PD, PILOT, TECH, T&amp;E"</formula1>
    </dataValidation>
    <dataValidation type="list" allowBlank="1" showInputMessage="1" showErrorMessage="1" sqref="V3:V77" xr:uid="{00000000-0002-0000-0100-000003000000}">
      <formula1>"federal, state, industry, other"</formula1>
    </dataValidation>
    <dataValidation type="list" allowBlank="1" showInputMessage="1" showErrorMessage="1" prompt="Please enter in all caps" sqref="AL3:AM5 I27:I70 I3:I22" xr:uid="{00000000-0002-0000-0100-000004000000}">
      <formula1>"ADMIN, CEO, CRDEB, CRRF, PD, PILOT, TECH, T&amp;E"</formula1>
    </dataValidation>
  </dataValidations>
  <pageMargins left="0.7" right="0.7" top="0.75" bottom="0.75" header="0.3" footer="0.3"/>
  <pageSetup orientation="portrait" horizontalDpi="1200" verticalDpi="1200" r:id="rId1"/>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47"/>
  <sheetViews>
    <sheetView workbookViewId="0">
      <selection sqref="A1:XFD1048576"/>
    </sheetView>
  </sheetViews>
  <sheetFormatPr baseColWidth="10" defaultColWidth="8.6640625" defaultRowHeight="15" x14ac:dyDescent="0.2"/>
  <cols>
    <col min="1" max="1" width="97.5" bestFit="1" customWidth="1"/>
    <col min="2" max="8" width="8.33203125" hidden="1" customWidth="1"/>
    <col min="9" max="9" width="8.5" hidden="1" customWidth="1"/>
    <col min="10" max="10" width="8.33203125" hidden="1" customWidth="1"/>
    <col min="11" max="11" width="8.6640625" hidden="1" customWidth="1"/>
    <col min="12" max="12" width="18.6640625" hidden="1" customWidth="1"/>
    <col min="13" max="13" width="10" hidden="1" customWidth="1"/>
    <col min="14" max="14" width="11.5" hidden="1" customWidth="1"/>
    <col min="15" max="17" width="11.33203125" hidden="1" customWidth="1"/>
    <col min="18" max="18" width="18.33203125" hidden="1" customWidth="1"/>
    <col min="19" max="19" width="17.33203125" hidden="1" customWidth="1"/>
    <col min="20" max="20" width="8.6640625" hidden="1" customWidth="1"/>
    <col min="21" max="21" width="9.6640625" hidden="1" customWidth="1"/>
    <col min="22" max="22" width="9.83203125" hidden="1" customWidth="1"/>
    <col min="23" max="23" width="9.83203125" bestFit="1" customWidth="1"/>
    <col min="24" max="24" width="18.33203125" bestFit="1" customWidth="1"/>
    <col min="25" max="25" width="17.33203125" hidden="1" customWidth="1"/>
    <col min="26" max="29" width="9.6640625" hidden="1" customWidth="1"/>
    <col min="30" max="30" width="19.5" hidden="1" customWidth="1"/>
    <col min="31" max="31" width="18.5" hidden="1" customWidth="1"/>
    <col min="32" max="32" width="133.6640625" style="45" customWidth="1"/>
  </cols>
  <sheetData>
    <row r="1" spans="1:34" ht="26" customHeight="1" x14ac:dyDescent="0.2">
      <c r="A1" s="748" t="s">
        <v>319</v>
      </c>
      <c r="B1" s="748"/>
      <c r="C1" s="748"/>
      <c r="D1" s="748"/>
      <c r="E1" s="748"/>
      <c r="F1" s="748"/>
      <c r="G1" s="748"/>
    </row>
    <row r="2" spans="1:34" ht="16.5" customHeight="1" x14ac:dyDescent="0.2">
      <c r="A2" s="45" t="s">
        <v>320</v>
      </c>
      <c r="B2" s="45" t="s">
        <v>2</v>
      </c>
      <c r="C2" s="45" t="s">
        <v>3</v>
      </c>
      <c r="D2" t="s">
        <v>4</v>
      </c>
      <c r="E2" t="s">
        <v>5</v>
      </c>
      <c r="F2" s="45" t="s">
        <v>6</v>
      </c>
      <c r="G2" s="45" t="s">
        <v>237</v>
      </c>
      <c r="H2" s="45" t="s">
        <v>68</v>
      </c>
      <c r="I2" s="45" t="s">
        <v>69</v>
      </c>
      <c r="J2" s="45" t="s">
        <v>70</v>
      </c>
      <c r="K2" s="45" t="s">
        <v>71</v>
      </c>
      <c r="L2" s="45" t="s">
        <v>11</v>
      </c>
      <c r="M2" s="45" t="s">
        <v>321</v>
      </c>
      <c r="N2" s="45" t="s">
        <v>322</v>
      </c>
      <c r="O2" s="45" t="s">
        <v>323</v>
      </c>
      <c r="P2" s="45" t="s">
        <v>324</v>
      </c>
      <c r="Q2" s="45" t="s">
        <v>325</v>
      </c>
      <c r="R2" s="45" t="s">
        <v>17</v>
      </c>
      <c r="S2" s="45" t="s">
        <v>326</v>
      </c>
      <c r="T2" s="45" t="s">
        <v>19</v>
      </c>
      <c r="U2" s="45" t="s">
        <v>20</v>
      </c>
      <c r="V2" s="45" t="s">
        <v>21</v>
      </c>
      <c r="W2" s="45" t="s">
        <v>22</v>
      </c>
      <c r="X2" s="45" t="s">
        <v>23</v>
      </c>
      <c r="Y2" s="45" t="s">
        <v>327</v>
      </c>
      <c r="Z2" s="45" t="s">
        <v>25</v>
      </c>
      <c r="AA2" s="45" t="s">
        <v>26</v>
      </c>
      <c r="AB2" s="45" t="s">
        <v>27</v>
      </c>
      <c r="AC2" s="45" t="s">
        <v>238</v>
      </c>
      <c r="AD2" s="45" t="s">
        <v>29</v>
      </c>
      <c r="AE2" s="45" t="s">
        <v>328</v>
      </c>
      <c r="AF2" s="45" t="s">
        <v>329</v>
      </c>
    </row>
    <row r="3" spans="1:34" ht="16" x14ac:dyDescent="0.2">
      <c r="A3" s="33" t="s">
        <v>330</v>
      </c>
      <c r="B3" s="1">
        <v>9</v>
      </c>
      <c r="C3" s="1">
        <v>16</v>
      </c>
      <c r="D3" s="2">
        <v>26</v>
      </c>
      <c r="E3" s="2">
        <v>28</v>
      </c>
      <c r="F3" s="2"/>
      <c r="G3" s="2"/>
      <c r="H3" s="105" t="s">
        <v>331</v>
      </c>
      <c r="I3" s="1">
        <v>20</v>
      </c>
      <c r="J3" s="11">
        <v>14</v>
      </c>
      <c r="K3" s="1"/>
      <c r="L3" s="4">
        <v>85</v>
      </c>
      <c r="M3" s="4"/>
      <c r="N3" s="4">
        <v>22</v>
      </c>
      <c r="O3" s="11">
        <v>23</v>
      </c>
      <c r="P3" s="4">
        <v>27</v>
      </c>
      <c r="Q3" s="11">
        <v>16</v>
      </c>
      <c r="R3" s="1">
        <v>65</v>
      </c>
      <c r="S3" s="4">
        <f>SUM(Table17[[#This Row],[Q1Y8]:[Q4Y8]])</f>
        <v>88</v>
      </c>
      <c r="T3" s="11">
        <v>13</v>
      </c>
      <c r="U3" s="105">
        <v>14</v>
      </c>
      <c r="V3" s="4"/>
      <c r="W3" s="11">
        <v>6</v>
      </c>
      <c r="X3" s="4">
        <v>75</v>
      </c>
      <c r="Y3" s="4"/>
      <c r="Z3" s="4"/>
      <c r="AA3" s="4"/>
      <c r="AB3" s="4"/>
      <c r="AC3" s="4"/>
      <c r="AD3" s="4"/>
      <c r="AE3" s="4"/>
      <c r="AF3" s="3" t="s">
        <v>332</v>
      </c>
      <c r="AG3" s="43"/>
      <c r="AH3" s="43"/>
    </row>
    <row r="4" spans="1:34" ht="16" x14ac:dyDescent="0.2">
      <c r="A4" s="106" t="s">
        <v>333</v>
      </c>
      <c r="B4" s="107"/>
      <c r="C4" s="107"/>
      <c r="D4" s="2"/>
      <c r="E4" s="2"/>
      <c r="F4" s="2"/>
      <c r="G4" s="2"/>
      <c r="H4" s="108"/>
      <c r="I4" s="4">
        <v>8</v>
      </c>
      <c r="J4" s="11">
        <v>7</v>
      </c>
      <c r="K4" s="4"/>
      <c r="L4" s="4">
        <v>20</v>
      </c>
      <c r="M4" s="4"/>
      <c r="N4" s="11">
        <v>3</v>
      </c>
      <c r="O4" s="11">
        <v>8</v>
      </c>
      <c r="P4" s="4">
        <v>8</v>
      </c>
      <c r="Q4" s="11">
        <v>7</v>
      </c>
      <c r="R4" s="4">
        <v>25</v>
      </c>
      <c r="S4" s="4">
        <f>SUM(Table17[[#This Row],[Q1Y8]:[Q4Y8]])</f>
        <v>26</v>
      </c>
      <c r="T4" s="11">
        <v>9</v>
      </c>
      <c r="U4" s="105">
        <v>3</v>
      </c>
      <c r="V4" s="4"/>
      <c r="W4" s="11">
        <v>2</v>
      </c>
      <c r="X4" s="4">
        <v>35</v>
      </c>
      <c r="Y4" s="4"/>
      <c r="Z4" s="4"/>
      <c r="AA4" s="4"/>
      <c r="AB4" s="4"/>
      <c r="AC4" s="4"/>
      <c r="AD4" s="4"/>
      <c r="AE4" s="4"/>
      <c r="AF4" s="3" t="s">
        <v>334</v>
      </c>
      <c r="AG4" s="43"/>
      <c r="AH4" s="43"/>
    </row>
    <row r="5" spans="1:34" s="43" customFormat="1" ht="16" x14ac:dyDescent="0.2">
      <c r="A5" s="13" t="s">
        <v>335</v>
      </c>
      <c r="B5" s="1">
        <v>5</v>
      </c>
      <c r="C5" s="1">
        <v>9</v>
      </c>
      <c r="D5" s="1">
        <v>47</v>
      </c>
      <c r="E5" s="1">
        <v>18</v>
      </c>
      <c r="F5" s="1"/>
      <c r="G5" s="1"/>
      <c r="H5" s="1">
        <v>11</v>
      </c>
      <c r="I5" s="1">
        <v>14</v>
      </c>
      <c r="J5" s="1">
        <v>19</v>
      </c>
      <c r="K5" s="1"/>
      <c r="L5" s="4">
        <v>50</v>
      </c>
      <c r="M5" s="4"/>
      <c r="N5" s="4">
        <v>15</v>
      </c>
      <c r="O5" s="4">
        <v>20</v>
      </c>
      <c r="P5" s="4"/>
      <c r="Q5" s="4">
        <v>8</v>
      </c>
      <c r="R5" s="4">
        <v>75</v>
      </c>
      <c r="S5" s="4">
        <f>SUM(Table17[[#This Row],[Q1Y8]:[Q4Y8]])</f>
        <v>43</v>
      </c>
      <c r="T5" s="4">
        <v>8</v>
      </c>
      <c r="U5" s="4">
        <v>15</v>
      </c>
      <c r="V5" s="4">
        <v>26</v>
      </c>
      <c r="W5" s="4">
        <v>17</v>
      </c>
      <c r="X5" s="4">
        <v>75</v>
      </c>
      <c r="Y5" s="4"/>
      <c r="Z5" s="4"/>
      <c r="AA5" s="4"/>
      <c r="AB5" s="4"/>
      <c r="AC5" s="4"/>
      <c r="AD5" s="4"/>
      <c r="AE5" s="4"/>
      <c r="AF5" s="3"/>
    </row>
    <row r="6" spans="1:34" s="43" customFormat="1" x14ac:dyDescent="0.2">
      <c r="A6" s="107" t="s">
        <v>336</v>
      </c>
      <c r="B6" s="109"/>
      <c r="C6" s="109"/>
      <c r="D6" s="105"/>
      <c r="E6" s="105"/>
      <c r="F6" s="105"/>
      <c r="G6" s="105"/>
      <c r="H6" s="108"/>
      <c r="I6" s="108">
        <v>59</v>
      </c>
      <c r="J6" s="108">
        <v>315</v>
      </c>
      <c r="K6" s="108"/>
      <c r="L6" s="108">
        <v>120</v>
      </c>
      <c r="M6" s="108"/>
      <c r="N6" s="4">
        <v>493</v>
      </c>
      <c r="O6" s="4">
        <v>418</v>
      </c>
      <c r="P6" s="4">
        <v>651.5</v>
      </c>
      <c r="Q6" s="4">
        <v>200.25</v>
      </c>
      <c r="R6" s="1" t="s">
        <v>95</v>
      </c>
      <c r="S6" s="4">
        <f>SUM(Table17[[#This Row],[Q1Y8]:[Q4Y8]])</f>
        <v>1762.75</v>
      </c>
      <c r="T6" s="4">
        <v>327</v>
      </c>
      <c r="U6" s="4">
        <v>221.5</v>
      </c>
      <c r="V6" s="4">
        <v>297.5</v>
      </c>
      <c r="W6" s="4">
        <v>329.5</v>
      </c>
      <c r="X6" s="1" t="s">
        <v>95</v>
      </c>
      <c r="Y6" s="4"/>
      <c r="Z6" s="4"/>
      <c r="AA6" s="4"/>
      <c r="AB6" s="4"/>
      <c r="AC6" s="4"/>
      <c r="AD6" s="4"/>
      <c r="AE6" s="4"/>
      <c r="AF6" s="5"/>
    </row>
    <row r="7" spans="1:34" s="43" customFormat="1" x14ac:dyDescent="0.2">
      <c r="A7" s="107" t="s">
        <v>337</v>
      </c>
      <c r="B7" s="109"/>
      <c r="C7" s="109"/>
      <c r="D7" s="105"/>
      <c r="E7" s="105"/>
      <c r="F7" s="105"/>
      <c r="G7" s="105"/>
      <c r="H7" s="108"/>
      <c r="I7" s="108">
        <v>2</v>
      </c>
      <c r="J7" s="108">
        <v>122.5</v>
      </c>
      <c r="K7" s="108"/>
      <c r="L7" s="108">
        <v>8</v>
      </c>
      <c r="M7" s="108"/>
      <c r="N7" s="4">
        <v>14.25</v>
      </c>
      <c r="O7" s="4">
        <v>32</v>
      </c>
      <c r="P7" s="4">
        <v>44.75</v>
      </c>
      <c r="Q7" s="4">
        <v>54.25</v>
      </c>
      <c r="R7" s="1" t="s">
        <v>95</v>
      </c>
      <c r="S7" s="4">
        <f>SUM(Table17[[#This Row],[Q1Y8]:[Q4Y8]])</f>
        <v>145.25</v>
      </c>
      <c r="T7" s="4">
        <v>59</v>
      </c>
      <c r="U7" s="4">
        <v>62</v>
      </c>
      <c r="V7" s="4">
        <v>8</v>
      </c>
      <c r="W7" s="4">
        <v>0</v>
      </c>
      <c r="X7" s="1" t="s">
        <v>95</v>
      </c>
      <c r="Y7" s="4"/>
      <c r="Z7" s="4"/>
      <c r="AA7" s="4"/>
      <c r="AB7" s="4"/>
      <c r="AC7" s="4"/>
      <c r="AD7" s="4"/>
      <c r="AE7" s="4"/>
      <c r="AF7" s="5"/>
    </row>
    <row r="8" spans="1:34" s="43" customFormat="1" x14ac:dyDescent="0.2">
      <c r="A8" s="107" t="s">
        <v>338</v>
      </c>
      <c r="B8" s="109"/>
      <c r="C8" s="109"/>
      <c r="D8" s="105"/>
      <c r="E8" s="105"/>
      <c r="F8" s="105"/>
      <c r="G8" s="105"/>
      <c r="H8" s="108"/>
      <c r="I8" s="108">
        <v>3.25</v>
      </c>
      <c r="J8" s="105">
        <v>11.75</v>
      </c>
      <c r="K8" s="108"/>
      <c r="L8" s="108">
        <v>10</v>
      </c>
      <c r="M8" s="108"/>
      <c r="N8" s="4">
        <v>51.25</v>
      </c>
      <c r="O8" s="4">
        <v>81.75</v>
      </c>
      <c r="P8" s="4">
        <v>50.5</v>
      </c>
      <c r="Q8" s="110">
        <v>0</v>
      </c>
      <c r="R8" s="1" t="s">
        <v>95</v>
      </c>
      <c r="S8" s="4">
        <f>SUM(Table17[[#This Row],[Q1Y8]:[Q4Y8]])</f>
        <v>183.5</v>
      </c>
      <c r="T8" s="4"/>
      <c r="U8" s="4"/>
      <c r="V8" s="4">
        <v>29</v>
      </c>
      <c r="W8" s="4">
        <v>35.5</v>
      </c>
      <c r="X8" s="1" t="s">
        <v>95</v>
      </c>
      <c r="Y8" s="4"/>
      <c r="Z8" s="4"/>
      <c r="AA8" s="4"/>
      <c r="AB8" s="4"/>
      <c r="AC8" s="4"/>
      <c r="AD8" s="4"/>
      <c r="AE8" s="4"/>
      <c r="AF8" s="5"/>
    </row>
    <row r="9" spans="1:34" ht="16" x14ac:dyDescent="0.2">
      <c r="A9" s="32" t="s">
        <v>339</v>
      </c>
      <c r="B9" s="1">
        <v>9</v>
      </c>
      <c r="C9" s="1">
        <v>3</v>
      </c>
      <c r="D9" s="2">
        <v>26</v>
      </c>
      <c r="E9" s="2">
        <v>55</v>
      </c>
      <c r="F9" s="2"/>
      <c r="G9" s="2"/>
      <c r="H9" s="1">
        <v>85</v>
      </c>
      <c r="I9" s="1">
        <v>55</v>
      </c>
      <c r="J9" s="11">
        <v>64</v>
      </c>
      <c r="K9" s="1"/>
      <c r="L9" s="4">
        <v>100</v>
      </c>
      <c r="M9" s="4"/>
      <c r="N9" s="11">
        <v>97</v>
      </c>
      <c r="O9" s="11">
        <v>69</v>
      </c>
      <c r="P9" s="4"/>
      <c r="Q9" s="11">
        <v>77</v>
      </c>
      <c r="R9" s="4">
        <v>350</v>
      </c>
      <c r="S9" s="4">
        <f>SUM(Table17[[#This Row],[Q1Y8]:[Q4Y8]])</f>
        <v>243</v>
      </c>
      <c r="T9" s="11">
        <v>135</v>
      </c>
      <c r="U9" s="105">
        <v>100</v>
      </c>
      <c r="V9" s="4"/>
      <c r="W9" s="11">
        <v>152</v>
      </c>
      <c r="X9" s="4">
        <v>350</v>
      </c>
      <c r="Y9" s="4"/>
      <c r="Z9" s="4"/>
      <c r="AA9" s="4"/>
      <c r="AB9" s="4"/>
      <c r="AC9" s="4"/>
      <c r="AD9" s="4"/>
      <c r="AE9" s="4"/>
      <c r="AF9" s="3" t="s">
        <v>340</v>
      </c>
      <c r="AG9" s="43"/>
      <c r="AH9" s="43"/>
    </row>
    <row r="10" spans="1:34" ht="32" x14ac:dyDescent="0.2">
      <c r="A10" s="33" t="s">
        <v>341</v>
      </c>
      <c r="B10" s="2">
        <v>153</v>
      </c>
      <c r="C10" s="2">
        <v>212</v>
      </c>
      <c r="D10" s="2">
        <v>311</v>
      </c>
      <c r="E10" s="2"/>
      <c r="F10" s="2"/>
      <c r="G10" s="2"/>
      <c r="H10" s="2"/>
      <c r="I10" s="2">
        <v>206</v>
      </c>
      <c r="J10" s="2">
        <v>283</v>
      </c>
      <c r="K10" s="2"/>
      <c r="L10" s="111">
        <v>500</v>
      </c>
      <c r="M10" s="111"/>
      <c r="N10" s="111">
        <v>114</v>
      </c>
      <c r="O10" s="111">
        <v>98</v>
      </c>
      <c r="P10" s="111">
        <v>120</v>
      </c>
      <c r="Q10" s="111">
        <v>94</v>
      </c>
      <c r="R10" s="2" t="s">
        <v>95</v>
      </c>
      <c r="S10" s="111">
        <f>SUM(Table17[[#This Row],[Q1Y8]:[Q4Y8]])</f>
        <v>426</v>
      </c>
      <c r="T10" s="111">
        <v>156</v>
      </c>
      <c r="U10" s="111"/>
      <c r="V10" s="111"/>
      <c r="W10" s="111" t="s">
        <v>17627</v>
      </c>
      <c r="X10" s="111" t="s">
        <v>95</v>
      </c>
      <c r="Y10" s="111"/>
      <c r="Z10" s="111"/>
      <c r="AA10" s="111"/>
      <c r="AB10" s="111"/>
      <c r="AC10" s="111"/>
      <c r="AD10" s="111"/>
      <c r="AE10" s="111"/>
      <c r="AF10" s="112"/>
    </row>
    <row r="11" spans="1:34" x14ac:dyDescent="0.2">
      <c r="A11" s="107" t="s">
        <v>342</v>
      </c>
      <c r="B11" s="106"/>
      <c r="C11" s="106"/>
      <c r="D11" s="2"/>
      <c r="E11" s="2"/>
      <c r="F11" s="2"/>
      <c r="G11" s="2"/>
      <c r="H11" s="111">
        <v>3</v>
      </c>
      <c r="I11" s="111">
        <v>3</v>
      </c>
      <c r="J11" s="111">
        <v>0</v>
      </c>
      <c r="K11" s="111"/>
      <c r="L11" s="111">
        <v>5</v>
      </c>
      <c r="M11" s="111"/>
      <c r="N11" s="111"/>
      <c r="O11" s="111">
        <v>1</v>
      </c>
      <c r="P11" s="111">
        <v>4</v>
      </c>
      <c r="Q11" s="111">
        <v>1</v>
      </c>
      <c r="R11" s="111">
        <v>16</v>
      </c>
      <c r="S11" s="111">
        <f>SUM(Table17[[#This Row],[Q1Y8]:[Q4Y8]])</f>
        <v>6</v>
      </c>
      <c r="T11" s="111">
        <v>3</v>
      </c>
      <c r="U11" s="111">
        <v>0</v>
      </c>
      <c r="V11" s="111">
        <v>5</v>
      </c>
      <c r="W11" s="111">
        <v>3</v>
      </c>
      <c r="X11" s="111">
        <v>7</v>
      </c>
      <c r="Y11" s="111"/>
      <c r="Z11" s="111"/>
      <c r="AA11" s="111"/>
      <c r="AB11" s="111"/>
      <c r="AC11" s="111"/>
      <c r="AD11" s="111"/>
      <c r="AE11" s="111"/>
      <c r="AF11" s="112"/>
    </row>
    <row r="12" spans="1:34" x14ac:dyDescent="0.2">
      <c r="A12" s="107" t="s">
        <v>343</v>
      </c>
      <c r="B12" s="106"/>
      <c r="C12" s="106"/>
      <c r="D12" s="2"/>
      <c r="E12" s="2"/>
      <c r="F12" s="2"/>
      <c r="G12" s="2"/>
      <c r="H12" s="111">
        <v>0</v>
      </c>
      <c r="I12" s="111">
        <v>0</v>
      </c>
      <c r="J12" s="111">
        <v>1</v>
      </c>
      <c r="K12" s="111"/>
      <c r="L12" s="111">
        <v>1</v>
      </c>
      <c r="M12" s="111"/>
      <c r="N12" s="111"/>
      <c r="O12" s="111">
        <v>2</v>
      </c>
      <c r="P12" s="111">
        <v>0</v>
      </c>
      <c r="Q12" s="111">
        <v>3</v>
      </c>
      <c r="R12" s="111">
        <v>3</v>
      </c>
      <c r="S12" s="111">
        <f>SUM(Table17[[#This Row],[Q1Y8]:[Q4Y8]])</f>
        <v>5</v>
      </c>
      <c r="T12" s="111">
        <v>14</v>
      </c>
      <c r="U12" s="111">
        <v>0</v>
      </c>
      <c r="V12" s="111">
        <v>9</v>
      </c>
      <c r="W12" s="111">
        <v>2</v>
      </c>
      <c r="X12" s="111">
        <v>5</v>
      </c>
      <c r="Y12" s="111"/>
      <c r="Z12" s="111"/>
      <c r="AA12" s="111"/>
      <c r="AB12" s="111"/>
      <c r="AC12" s="111"/>
      <c r="AD12" s="111"/>
      <c r="AE12" s="111"/>
      <c r="AF12" s="112"/>
    </row>
    <row r="13" spans="1:34" x14ac:dyDescent="0.2">
      <c r="A13" s="107" t="s">
        <v>344</v>
      </c>
      <c r="B13" s="107"/>
      <c r="C13" s="107"/>
      <c r="D13" s="1"/>
      <c r="E13" s="1"/>
      <c r="F13" s="1"/>
      <c r="G13" s="1"/>
      <c r="H13" s="4"/>
      <c r="I13" s="4">
        <v>20.5</v>
      </c>
      <c r="J13" s="4">
        <v>0</v>
      </c>
      <c r="K13" s="4"/>
      <c r="L13" s="4">
        <v>50</v>
      </c>
      <c r="M13" s="4"/>
      <c r="N13" s="4"/>
      <c r="O13" s="4">
        <v>37.5</v>
      </c>
      <c r="P13" s="4">
        <v>45.25</v>
      </c>
      <c r="Q13" s="4">
        <v>56.5</v>
      </c>
      <c r="R13" s="1" t="s">
        <v>95</v>
      </c>
      <c r="S13" s="4">
        <f>SUM(Table17[[#This Row],[Q1Y8]:[Q4Y8]])</f>
        <v>139.25</v>
      </c>
      <c r="T13" s="4">
        <v>12.25</v>
      </c>
      <c r="U13" s="4">
        <v>0</v>
      </c>
      <c r="V13" s="4">
        <v>27.5</v>
      </c>
      <c r="W13" s="4">
        <v>34</v>
      </c>
      <c r="X13" s="1" t="s">
        <v>95</v>
      </c>
      <c r="Y13" s="4"/>
      <c r="Z13" s="4"/>
      <c r="AA13" s="4"/>
      <c r="AB13" s="4"/>
      <c r="AC13" s="4"/>
      <c r="AD13" s="4"/>
      <c r="AE13" s="4"/>
      <c r="AF13" s="5"/>
    </row>
    <row r="14" spans="1:34" x14ac:dyDescent="0.2">
      <c r="A14" s="107" t="s">
        <v>345</v>
      </c>
      <c r="B14" s="107"/>
      <c r="C14" s="107"/>
      <c r="D14" s="1"/>
      <c r="E14" s="1"/>
      <c r="F14" s="1"/>
      <c r="G14" s="1"/>
      <c r="H14" s="4"/>
      <c r="I14" s="4">
        <v>6.25</v>
      </c>
      <c r="J14" s="4">
        <v>17</v>
      </c>
      <c r="K14" s="4"/>
      <c r="L14" s="4">
        <v>15</v>
      </c>
      <c r="M14" s="4"/>
      <c r="N14" s="4"/>
      <c r="O14" s="4">
        <v>0.5</v>
      </c>
      <c r="P14" s="4">
        <v>3.5</v>
      </c>
      <c r="Q14" s="1">
        <v>9</v>
      </c>
      <c r="R14" s="1" t="s">
        <v>95</v>
      </c>
      <c r="S14" s="4">
        <f>SUM(Table17[[#This Row],[Q1Y8]:[Q4Y8]])</f>
        <v>13</v>
      </c>
      <c r="T14" s="4">
        <v>0</v>
      </c>
      <c r="U14" s="4">
        <v>0</v>
      </c>
      <c r="V14" s="4">
        <v>0</v>
      </c>
      <c r="W14" s="4">
        <v>8.5</v>
      </c>
      <c r="X14" s="1" t="s">
        <v>95</v>
      </c>
      <c r="Y14" s="4"/>
      <c r="Z14" s="4"/>
      <c r="AA14" s="4"/>
      <c r="AB14" s="4"/>
      <c r="AC14" s="4"/>
      <c r="AD14" s="4"/>
      <c r="AE14" s="4"/>
      <c r="AF14" s="5"/>
    </row>
    <row r="15" spans="1:34" ht="16" thickBot="1" x14ac:dyDescent="0.25">
      <c r="A15" s="107" t="s">
        <v>346</v>
      </c>
      <c r="B15" s="107"/>
      <c r="C15" s="107"/>
      <c r="D15" s="1"/>
      <c r="E15" s="1"/>
      <c r="F15" s="1"/>
      <c r="G15" s="1"/>
      <c r="H15" s="4"/>
      <c r="I15" s="4">
        <v>1</v>
      </c>
      <c r="J15" s="4">
        <v>0</v>
      </c>
      <c r="K15" s="4"/>
      <c r="L15" s="4">
        <v>10</v>
      </c>
      <c r="M15" s="4"/>
      <c r="N15" s="4"/>
      <c r="O15" s="4">
        <v>6</v>
      </c>
      <c r="P15" s="4">
        <v>7.5</v>
      </c>
      <c r="Q15" s="4">
        <v>5</v>
      </c>
      <c r="R15" s="1" t="s">
        <v>95</v>
      </c>
      <c r="S15" s="4">
        <f>SUM(Table17[[#This Row],[Q1Y8]:[Q4Y8]])</f>
        <v>18.5</v>
      </c>
      <c r="T15" s="4">
        <v>1.75</v>
      </c>
      <c r="U15" s="4">
        <v>9.75</v>
      </c>
      <c r="V15" s="4">
        <v>30.25</v>
      </c>
      <c r="W15" s="4">
        <v>12.5</v>
      </c>
      <c r="X15" s="1" t="s">
        <v>95</v>
      </c>
      <c r="Y15" s="4"/>
      <c r="Z15" s="4"/>
      <c r="AA15" s="4"/>
      <c r="AB15" s="4"/>
      <c r="AC15" s="4"/>
      <c r="AD15" s="4"/>
      <c r="AE15" s="4"/>
      <c r="AF15" s="5"/>
    </row>
    <row r="16" spans="1:34" ht="17" thickBot="1" x14ac:dyDescent="0.25">
      <c r="A16" s="33" t="s">
        <v>347</v>
      </c>
      <c r="B16" s="2">
        <v>3727</v>
      </c>
      <c r="C16" s="2">
        <v>3939</v>
      </c>
      <c r="D16" s="2">
        <v>4264</v>
      </c>
      <c r="E16" s="113">
        <v>4723</v>
      </c>
      <c r="F16" s="2"/>
      <c r="G16" s="2"/>
      <c r="H16" s="114">
        <v>4865</v>
      </c>
      <c r="I16" s="2">
        <v>5076</v>
      </c>
      <c r="J16" s="115">
        <v>5381</v>
      </c>
      <c r="K16" s="2"/>
      <c r="L16" s="111">
        <v>5500</v>
      </c>
      <c r="M16" s="111"/>
      <c r="N16" s="111">
        <v>2106</v>
      </c>
      <c r="O16" s="111">
        <v>2204</v>
      </c>
      <c r="P16" s="111">
        <v>2324</v>
      </c>
      <c r="Q16" s="111">
        <v>2418</v>
      </c>
      <c r="R16" s="111">
        <v>10000</v>
      </c>
      <c r="S16" s="111">
        <f>SUM(Table17[[#This Row],[Q1Y8]:[Q4Y8]])</f>
        <v>9052</v>
      </c>
      <c r="T16" s="111">
        <v>2574</v>
      </c>
      <c r="U16" s="111">
        <v>2733</v>
      </c>
      <c r="V16" s="111">
        <v>2896</v>
      </c>
      <c r="W16" s="111" t="s">
        <v>17628</v>
      </c>
      <c r="X16" s="111" t="s">
        <v>95</v>
      </c>
      <c r="Y16" s="111"/>
      <c r="Z16" s="111"/>
      <c r="AA16" s="111"/>
      <c r="AB16" s="111"/>
      <c r="AC16" s="111"/>
      <c r="AD16" s="111"/>
      <c r="AE16" s="111"/>
      <c r="AF16" s="112"/>
    </row>
    <row r="17" spans="1:32" ht="16" thickBot="1" x14ac:dyDescent="0.25">
      <c r="A17" s="106" t="s">
        <v>348</v>
      </c>
      <c r="B17" s="2">
        <v>68</v>
      </c>
      <c r="C17" s="2">
        <v>64</v>
      </c>
      <c r="D17" s="2">
        <v>147</v>
      </c>
      <c r="E17" s="2">
        <v>47</v>
      </c>
      <c r="F17" s="2"/>
      <c r="G17" s="2"/>
      <c r="H17" s="2">
        <v>67</v>
      </c>
      <c r="I17" s="2">
        <v>52</v>
      </c>
      <c r="J17" s="116">
        <v>64</v>
      </c>
      <c r="K17" s="2"/>
      <c r="L17" s="111">
        <v>240</v>
      </c>
      <c r="M17" s="111"/>
      <c r="N17" s="111">
        <v>83</v>
      </c>
      <c r="O17" s="111">
        <v>61</v>
      </c>
      <c r="P17" s="111">
        <v>78</v>
      </c>
      <c r="Q17" s="111">
        <v>67</v>
      </c>
      <c r="R17" s="2" t="s">
        <v>95</v>
      </c>
      <c r="S17" s="111">
        <f>SUM(Table17[[#This Row],[Q1Y8]:[Q4Y8]])</f>
        <v>289</v>
      </c>
      <c r="T17" s="111">
        <v>215</v>
      </c>
      <c r="U17" s="111"/>
      <c r="V17" s="111">
        <v>147</v>
      </c>
      <c r="W17" s="111">
        <v>140</v>
      </c>
      <c r="X17" s="111" t="s">
        <v>95</v>
      </c>
      <c r="Y17" s="111"/>
      <c r="Z17" s="111"/>
      <c r="AA17" s="111"/>
      <c r="AB17" s="111"/>
      <c r="AC17" s="111"/>
      <c r="AD17" s="111"/>
      <c r="AE17" s="111"/>
      <c r="AF17" s="32"/>
    </row>
    <row r="18" spans="1:32" ht="17" thickBot="1" x14ac:dyDescent="0.25">
      <c r="A18" s="33" t="s">
        <v>349</v>
      </c>
      <c r="B18" s="2">
        <v>1138</v>
      </c>
      <c r="C18" s="2">
        <v>1202</v>
      </c>
      <c r="D18" s="2">
        <v>1348</v>
      </c>
      <c r="E18" s="2">
        <v>1394</v>
      </c>
      <c r="F18" s="2"/>
      <c r="G18" s="2"/>
      <c r="H18" s="117">
        <v>1460</v>
      </c>
      <c r="I18" s="2">
        <v>1515</v>
      </c>
      <c r="J18" s="118">
        <v>1579</v>
      </c>
      <c r="K18" s="2"/>
      <c r="L18" s="111">
        <v>1700</v>
      </c>
      <c r="M18" s="111"/>
      <c r="N18" s="111">
        <v>391</v>
      </c>
      <c r="O18" s="111">
        <v>395</v>
      </c>
      <c r="P18" s="111">
        <v>423</v>
      </c>
      <c r="Q18" s="111">
        <v>445</v>
      </c>
      <c r="R18" s="111">
        <v>500</v>
      </c>
      <c r="S18" s="111">
        <f>SUM(Table17[[#This Row],[Q1Y8]:[Q4Y8]])</f>
        <v>1654</v>
      </c>
      <c r="T18" s="111">
        <v>608</v>
      </c>
      <c r="U18" s="111">
        <v>638</v>
      </c>
      <c r="V18" s="111">
        <v>730</v>
      </c>
      <c r="W18" s="111">
        <v>775</v>
      </c>
      <c r="X18" s="111">
        <v>500</v>
      </c>
      <c r="Y18" s="111"/>
      <c r="Z18" s="111"/>
      <c r="AA18" s="111"/>
      <c r="AB18" s="111"/>
      <c r="AC18" s="111"/>
      <c r="AD18" s="111"/>
      <c r="AE18" s="111"/>
      <c r="AF18" s="112"/>
    </row>
    <row r="19" spans="1:32" ht="17" thickBot="1" x14ac:dyDescent="0.25">
      <c r="A19" s="33" t="s">
        <v>350</v>
      </c>
      <c r="B19" s="106"/>
      <c r="C19" s="106"/>
      <c r="D19" s="2"/>
      <c r="E19" s="2"/>
      <c r="F19" s="2"/>
      <c r="G19" s="2"/>
      <c r="H19" s="119"/>
      <c r="I19" s="120"/>
      <c r="J19" s="121"/>
      <c r="K19" s="120"/>
      <c r="L19" s="120"/>
      <c r="M19" s="120"/>
      <c r="N19" s="120">
        <v>1721</v>
      </c>
      <c r="O19" s="120">
        <v>1782</v>
      </c>
      <c r="P19" s="120">
        <v>1860</v>
      </c>
      <c r="Q19" s="120">
        <v>1927</v>
      </c>
      <c r="R19" s="120" t="s">
        <v>95</v>
      </c>
      <c r="S19" s="120">
        <f>SUM(Table17[[#This Row],[Q1Y8]:[Q4Y8]])</f>
        <v>7290</v>
      </c>
      <c r="T19" s="2">
        <v>2142</v>
      </c>
      <c r="U19" s="120">
        <v>2225</v>
      </c>
      <c r="V19" s="120">
        <v>2375</v>
      </c>
      <c r="W19" s="120">
        <v>2493</v>
      </c>
      <c r="X19" s="2" t="s">
        <v>95</v>
      </c>
      <c r="Y19" s="120"/>
      <c r="Z19" s="120"/>
      <c r="AA19" s="120"/>
      <c r="AB19" s="120"/>
      <c r="AC19" s="120"/>
      <c r="AD19" s="120"/>
      <c r="AE19" s="120"/>
      <c r="AF19" s="122"/>
    </row>
    <row r="20" spans="1:32" ht="16" thickBot="1" x14ac:dyDescent="0.25">
      <c r="A20" s="106" t="s">
        <v>351</v>
      </c>
      <c r="B20" s="2">
        <v>875</v>
      </c>
      <c r="C20" s="2">
        <v>924</v>
      </c>
      <c r="D20" s="2">
        <v>1012</v>
      </c>
      <c r="E20" s="2">
        <v>1045</v>
      </c>
      <c r="F20" s="2"/>
      <c r="G20" s="2"/>
      <c r="H20" s="117">
        <v>1010</v>
      </c>
      <c r="I20" s="2">
        <v>1134</v>
      </c>
      <c r="J20" s="116">
        <v>1173</v>
      </c>
      <c r="K20" s="2"/>
      <c r="L20" s="111">
        <v>1100</v>
      </c>
      <c r="M20" s="111"/>
      <c r="N20" s="111">
        <v>304</v>
      </c>
      <c r="O20" s="111">
        <v>317</v>
      </c>
      <c r="P20" s="111">
        <v>350</v>
      </c>
      <c r="Q20" s="111">
        <v>374</v>
      </c>
      <c r="R20" s="2">
        <v>350</v>
      </c>
      <c r="S20" s="111">
        <f>SUM(Table17[[#This Row],[Q1Y8]:[Q4Y8]])</f>
        <v>1345</v>
      </c>
      <c r="T20" s="111">
        <v>525</v>
      </c>
      <c r="U20" s="111">
        <v>536</v>
      </c>
      <c r="V20" s="111">
        <v>580</v>
      </c>
      <c r="W20" s="111">
        <v>575</v>
      </c>
      <c r="X20" s="111">
        <v>400</v>
      </c>
      <c r="Y20" s="111"/>
      <c r="Z20" s="111"/>
      <c r="AA20" s="111"/>
      <c r="AB20" s="111"/>
      <c r="AC20" s="111"/>
      <c r="AD20" s="111"/>
      <c r="AE20" s="111"/>
      <c r="AF20" s="112"/>
    </row>
    <row r="21" spans="1:32" ht="16" thickBot="1" x14ac:dyDescent="0.25">
      <c r="A21" s="106" t="s">
        <v>352</v>
      </c>
      <c r="B21" s="106"/>
      <c r="C21" s="106"/>
      <c r="D21" s="2"/>
      <c r="E21" s="2"/>
      <c r="F21" s="2"/>
      <c r="G21" s="2"/>
      <c r="H21" s="119"/>
      <c r="I21" s="120"/>
      <c r="J21" s="123"/>
      <c r="K21" s="120"/>
      <c r="L21" s="120"/>
      <c r="M21" s="120"/>
      <c r="N21" s="120">
        <v>1289</v>
      </c>
      <c r="O21" s="120">
        <v>1337</v>
      </c>
      <c r="P21" s="120">
        <v>1406</v>
      </c>
      <c r="Q21" s="120">
        <v>1467</v>
      </c>
      <c r="R21" s="120"/>
      <c r="S21" s="120">
        <f>SUM(Table17[[#This Row],[Q1Y8]:[Q4Y8]])</f>
        <v>5499</v>
      </c>
      <c r="T21" s="120">
        <v>1656</v>
      </c>
      <c r="U21" s="120">
        <v>1712</v>
      </c>
      <c r="V21" s="120">
        <v>1804</v>
      </c>
      <c r="W21" s="120">
        <v>1863</v>
      </c>
      <c r="X21" s="2" t="s">
        <v>95</v>
      </c>
      <c r="Y21" s="120"/>
      <c r="Z21" s="120"/>
      <c r="AA21" s="120"/>
      <c r="AB21" s="120"/>
      <c r="AC21" s="120"/>
      <c r="AD21" s="120"/>
      <c r="AE21" s="120"/>
      <c r="AF21" s="122"/>
    </row>
    <row r="22" spans="1:32" ht="16" thickBot="1" x14ac:dyDescent="0.25">
      <c r="A22" s="106" t="s">
        <v>353</v>
      </c>
      <c r="B22" s="2">
        <v>7</v>
      </c>
      <c r="C22" s="2">
        <v>7</v>
      </c>
      <c r="D22" s="2">
        <v>12</v>
      </c>
      <c r="E22" s="2">
        <v>12</v>
      </c>
      <c r="F22" s="2"/>
      <c r="G22" s="2"/>
      <c r="H22" s="2">
        <v>12</v>
      </c>
      <c r="I22" s="2">
        <v>12</v>
      </c>
      <c r="J22" s="118">
        <v>13</v>
      </c>
      <c r="K22" s="2"/>
      <c r="L22" s="111">
        <v>20</v>
      </c>
      <c r="M22" s="111"/>
      <c r="N22" s="111">
        <v>4</v>
      </c>
      <c r="O22" s="111">
        <v>5</v>
      </c>
      <c r="P22" s="111">
        <v>4</v>
      </c>
      <c r="Q22" s="111">
        <v>4</v>
      </c>
      <c r="R22" s="111">
        <v>8</v>
      </c>
      <c r="S22" s="111">
        <f>SUM(Table17[[#This Row],[Q1Y8]:[Q4Y8]])</f>
        <v>17</v>
      </c>
      <c r="T22" s="111">
        <v>4</v>
      </c>
      <c r="U22" s="111">
        <v>4</v>
      </c>
      <c r="V22" s="111">
        <v>5</v>
      </c>
      <c r="W22" s="111">
        <v>5</v>
      </c>
      <c r="X22" s="111">
        <v>5</v>
      </c>
      <c r="Y22" s="111"/>
      <c r="Z22" s="111"/>
      <c r="AA22" s="111"/>
      <c r="AB22" s="111"/>
      <c r="AC22" s="111"/>
      <c r="AD22" s="111"/>
      <c r="AE22" s="111"/>
      <c r="AF22" s="112"/>
    </row>
    <row r="23" spans="1:32" ht="16" thickBot="1" x14ac:dyDescent="0.25">
      <c r="A23" s="106" t="s">
        <v>354</v>
      </c>
      <c r="B23" s="106"/>
      <c r="C23" s="106"/>
      <c r="D23" s="2"/>
      <c r="E23" s="2"/>
      <c r="F23" s="2"/>
      <c r="G23" s="2"/>
      <c r="H23" s="120"/>
      <c r="I23" s="120"/>
      <c r="J23" s="121"/>
      <c r="K23" s="120"/>
      <c r="L23" s="120"/>
      <c r="M23" s="120"/>
      <c r="N23" s="120">
        <v>15</v>
      </c>
      <c r="O23" s="120">
        <v>16</v>
      </c>
      <c r="P23" s="120">
        <v>16</v>
      </c>
      <c r="Q23" s="120">
        <v>16</v>
      </c>
      <c r="R23" s="120"/>
      <c r="S23" s="120">
        <f>SUM(Table17[[#This Row],[Q1Y8]:[Q4Y8]])</f>
        <v>63</v>
      </c>
      <c r="T23" s="120">
        <v>16</v>
      </c>
      <c r="U23" s="120">
        <v>17</v>
      </c>
      <c r="V23" s="120">
        <v>18</v>
      </c>
      <c r="W23" s="120">
        <v>19</v>
      </c>
      <c r="X23" s="2" t="s">
        <v>95</v>
      </c>
      <c r="Y23" s="120"/>
      <c r="Z23" s="120"/>
      <c r="AA23" s="120"/>
      <c r="AB23" s="120"/>
      <c r="AC23" s="120"/>
      <c r="AD23" s="120"/>
      <c r="AE23" s="120"/>
      <c r="AF23" s="122"/>
    </row>
    <row r="24" spans="1:32" ht="16" thickBot="1" x14ac:dyDescent="0.25">
      <c r="A24" s="106" t="s">
        <v>355</v>
      </c>
      <c r="B24" s="2">
        <v>5</v>
      </c>
      <c r="C24" s="2">
        <v>5</v>
      </c>
      <c r="D24" s="2">
        <v>8</v>
      </c>
      <c r="E24" s="2">
        <v>9</v>
      </c>
      <c r="F24" s="2"/>
      <c r="G24" s="2"/>
      <c r="H24" s="2">
        <v>8</v>
      </c>
      <c r="I24" s="2">
        <v>10</v>
      </c>
      <c r="J24" s="116">
        <v>10</v>
      </c>
      <c r="K24" s="2"/>
      <c r="L24" s="111">
        <v>15</v>
      </c>
      <c r="M24" s="111"/>
      <c r="N24" s="111">
        <v>2</v>
      </c>
      <c r="O24" s="111">
        <v>4</v>
      </c>
      <c r="P24" s="111">
        <v>4</v>
      </c>
      <c r="Q24" s="111">
        <v>4</v>
      </c>
      <c r="R24" s="111">
        <v>5</v>
      </c>
      <c r="S24" s="111">
        <f>SUM(Table17[[#This Row],[Q1Y8]:[Q4Y8]])</f>
        <v>14</v>
      </c>
      <c r="T24" s="111">
        <v>6</v>
      </c>
      <c r="U24" s="111">
        <v>5</v>
      </c>
      <c r="V24" s="111">
        <v>6</v>
      </c>
      <c r="W24" s="111">
        <v>6</v>
      </c>
      <c r="X24" s="111">
        <v>8</v>
      </c>
      <c r="Y24" s="111"/>
      <c r="Z24" s="111"/>
      <c r="AA24" s="111"/>
      <c r="AB24" s="111"/>
      <c r="AC24" s="111"/>
      <c r="AD24" s="111"/>
      <c r="AE24" s="111"/>
      <c r="AF24" s="112"/>
    </row>
    <row r="25" spans="1:32" ht="16" thickBot="1" x14ac:dyDescent="0.25">
      <c r="A25" s="106" t="s">
        <v>356</v>
      </c>
      <c r="B25" s="106"/>
      <c r="C25" s="106"/>
      <c r="D25" s="2"/>
      <c r="E25" s="2"/>
      <c r="F25" s="2"/>
      <c r="G25" s="2"/>
      <c r="H25" s="120"/>
      <c r="I25" s="120"/>
      <c r="J25" s="123"/>
      <c r="K25" s="120"/>
      <c r="L25" s="120"/>
      <c r="M25" s="120"/>
      <c r="N25" s="120">
        <v>10</v>
      </c>
      <c r="O25" s="120">
        <v>11</v>
      </c>
      <c r="P25" s="120">
        <v>11</v>
      </c>
      <c r="Q25" s="120">
        <v>11</v>
      </c>
      <c r="R25" s="120"/>
      <c r="S25" s="120">
        <f>SUM(Table17[[#This Row],[Q1Y8]:[Q4Y8]])</f>
        <v>43</v>
      </c>
      <c r="T25" s="120">
        <v>13</v>
      </c>
      <c r="U25" s="120">
        <v>13</v>
      </c>
      <c r="V25" s="120">
        <v>15</v>
      </c>
      <c r="W25" s="120">
        <v>15</v>
      </c>
      <c r="X25" s="2" t="s">
        <v>95</v>
      </c>
      <c r="Y25" s="120"/>
      <c r="Z25" s="120"/>
      <c r="AA25" s="120"/>
      <c r="AB25" s="120"/>
      <c r="AC25" s="120"/>
      <c r="AD25" s="120"/>
      <c r="AE25" s="120"/>
      <c r="AF25" s="122"/>
    </row>
    <row r="26" spans="1:32" ht="16" thickBot="1" x14ac:dyDescent="0.25">
      <c r="A26" s="106" t="s">
        <v>357</v>
      </c>
      <c r="B26" s="2">
        <v>230</v>
      </c>
      <c r="C26" s="2">
        <v>245</v>
      </c>
      <c r="D26" s="2">
        <v>316</v>
      </c>
      <c r="E26" s="2">
        <v>370</v>
      </c>
      <c r="F26" s="2"/>
      <c r="G26" s="2"/>
      <c r="H26" s="2">
        <v>430</v>
      </c>
      <c r="I26" s="2">
        <v>359</v>
      </c>
      <c r="J26" s="118">
        <v>383</v>
      </c>
      <c r="K26" s="2"/>
      <c r="L26" s="111">
        <v>500</v>
      </c>
      <c r="M26" s="111"/>
      <c r="N26" s="111">
        <v>81</v>
      </c>
      <c r="O26" s="111">
        <v>69</v>
      </c>
      <c r="P26" s="111">
        <v>65</v>
      </c>
      <c r="Q26" s="111">
        <v>63</v>
      </c>
      <c r="R26" s="111">
        <v>100</v>
      </c>
      <c r="S26" s="111">
        <f>SUM(Table17[[#This Row],[Q1Y8]:[Q4Y8]])</f>
        <v>278</v>
      </c>
      <c r="T26" s="111">
        <v>73</v>
      </c>
      <c r="U26" s="111">
        <v>97</v>
      </c>
      <c r="V26" s="111">
        <v>139</v>
      </c>
      <c r="W26" s="111">
        <v>189</v>
      </c>
      <c r="X26" s="111">
        <v>75</v>
      </c>
      <c r="Y26" s="111"/>
      <c r="Z26" s="111"/>
      <c r="AA26" s="111"/>
      <c r="AB26" s="111"/>
      <c r="AC26" s="111"/>
      <c r="AD26" s="111"/>
      <c r="AE26" s="111"/>
      <c r="AF26" s="112"/>
    </row>
    <row r="27" spans="1:32" x14ac:dyDescent="0.2">
      <c r="A27" s="106" t="s">
        <v>358</v>
      </c>
      <c r="B27" s="106"/>
      <c r="C27" s="106"/>
      <c r="D27" s="2"/>
      <c r="E27" s="2"/>
      <c r="F27" s="2"/>
      <c r="G27" s="2"/>
      <c r="H27" s="120"/>
      <c r="I27" s="120"/>
      <c r="J27" s="124"/>
      <c r="K27" s="120"/>
      <c r="L27" s="120"/>
      <c r="M27" s="120"/>
      <c r="N27" s="120">
        <v>407</v>
      </c>
      <c r="O27" s="120">
        <v>418</v>
      </c>
      <c r="P27" s="120">
        <v>427</v>
      </c>
      <c r="Q27" s="120">
        <v>433</v>
      </c>
      <c r="R27" s="120"/>
      <c r="S27" s="120">
        <f>SUM(Table17[[#This Row],[Q1Y8]:[Q4Y8]])</f>
        <v>1685</v>
      </c>
      <c r="T27" s="120">
        <v>457</v>
      </c>
      <c r="U27" s="120">
        <v>487</v>
      </c>
      <c r="V27" s="120">
        <v>538</v>
      </c>
      <c r="W27" s="120">
        <v>596</v>
      </c>
      <c r="X27" s="2" t="s">
        <v>95</v>
      </c>
      <c r="Y27" s="120"/>
      <c r="Z27" s="120"/>
      <c r="AA27" s="120"/>
      <c r="AB27" s="120"/>
      <c r="AC27" s="120"/>
      <c r="AD27" s="120"/>
      <c r="AE27" s="120"/>
      <c r="AF27" s="122"/>
    </row>
    <row r="28" spans="1:32" ht="16" x14ac:dyDescent="0.2">
      <c r="A28" s="33" t="s">
        <v>359</v>
      </c>
      <c r="B28" s="2"/>
      <c r="C28" s="2"/>
      <c r="D28" s="2">
        <v>223</v>
      </c>
      <c r="E28" s="2">
        <v>265</v>
      </c>
      <c r="F28" s="2"/>
      <c r="G28" s="2"/>
      <c r="H28" s="2">
        <v>306</v>
      </c>
      <c r="I28" s="2">
        <v>242</v>
      </c>
      <c r="J28" s="2">
        <v>275</v>
      </c>
      <c r="K28" s="2"/>
      <c r="L28" s="111">
        <v>300</v>
      </c>
      <c r="M28" s="111"/>
      <c r="N28" s="111">
        <v>342</v>
      </c>
      <c r="O28" s="111">
        <v>312</v>
      </c>
      <c r="P28" s="111">
        <v>345</v>
      </c>
      <c r="Q28" s="111">
        <v>365</v>
      </c>
      <c r="R28" s="111">
        <v>375</v>
      </c>
      <c r="S28" s="111">
        <f>SUM(Table17[[#This Row],[Q1Y8]:[Q4Y8]])</f>
        <v>1364</v>
      </c>
      <c r="T28" s="111">
        <v>391</v>
      </c>
      <c r="U28" s="111">
        <v>411</v>
      </c>
      <c r="V28" s="111">
        <v>431</v>
      </c>
      <c r="W28" s="111">
        <v>456</v>
      </c>
      <c r="X28" s="111">
        <v>500</v>
      </c>
      <c r="Y28" s="111"/>
      <c r="Z28" s="111"/>
      <c r="AA28" s="111"/>
      <c r="AB28" s="111"/>
      <c r="AC28" s="111"/>
      <c r="AD28" s="111"/>
      <c r="AE28" s="111"/>
      <c r="AF28" s="112"/>
    </row>
    <row r="29" spans="1:32" x14ac:dyDescent="0.2">
      <c r="A29" s="106" t="s">
        <v>360</v>
      </c>
      <c r="B29" s="2">
        <v>175</v>
      </c>
      <c r="C29" s="2">
        <v>186</v>
      </c>
      <c r="D29" s="2">
        <v>492</v>
      </c>
      <c r="E29" s="2">
        <v>416</v>
      </c>
      <c r="F29" s="2"/>
      <c r="G29" s="2"/>
      <c r="H29" s="2">
        <v>446</v>
      </c>
      <c r="I29" s="2">
        <v>1062</v>
      </c>
      <c r="J29" s="2">
        <v>1179</v>
      </c>
      <c r="K29" s="2"/>
      <c r="L29" s="111">
        <v>2000</v>
      </c>
      <c r="M29" s="111"/>
      <c r="N29" s="111">
        <v>1682</v>
      </c>
      <c r="O29" s="111">
        <v>1811</v>
      </c>
      <c r="P29" s="111">
        <v>2393</v>
      </c>
      <c r="Q29" s="111">
        <v>7269</v>
      </c>
      <c r="R29" s="111">
        <v>5000</v>
      </c>
      <c r="S29" s="111">
        <f>SUM(Table17[[#This Row],[Q1Y8]:[Q4Y8]])</f>
        <v>13155</v>
      </c>
      <c r="T29" s="111">
        <v>4081</v>
      </c>
      <c r="U29" s="111">
        <v>2579</v>
      </c>
      <c r="V29" s="111">
        <v>330000</v>
      </c>
      <c r="W29" s="111">
        <v>5162</v>
      </c>
      <c r="X29" s="111">
        <v>12000</v>
      </c>
      <c r="Y29" s="111"/>
      <c r="Z29" s="111"/>
      <c r="AA29" s="111"/>
      <c r="AB29" s="111"/>
      <c r="AC29" s="111"/>
      <c r="AD29" s="111"/>
      <c r="AE29" s="111"/>
      <c r="AF29" s="112"/>
    </row>
    <row r="30" spans="1:32" s="125" customFormat="1" ht="16" x14ac:dyDescent="0.2">
      <c r="A30" s="13" t="s">
        <v>361</v>
      </c>
      <c r="B30" s="1">
        <v>428</v>
      </c>
      <c r="C30" s="1">
        <v>337</v>
      </c>
      <c r="D30" s="1">
        <v>321</v>
      </c>
      <c r="E30" s="1">
        <v>267</v>
      </c>
      <c r="F30" s="1"/>
      <c r="G30" s="1"/>
      <c r="H30" s="1">
        <v>56</v>
      </c>
      <c r="I30" s="1">
        <v>46</v>
      </c>
      <c r="J30" s="11">
        <v>35</v>
      </c>
      <c r="K30" s="1"/>
      <c r="L30" s="4">
        <v>150</v>
      </c>
      <c r="M30" s="4"/>
      <c r="N30" s="11">
        <v>43</v>
      </c>
      <c r="O30" s="11">
        <v>32</v>
      </c>
      <c r="P30" s="4"/>
      <c r="Q30" s="11">
        <v>39</v>
      </c>
      <c r="R30" s="4">
        <v>75</v>
      </c>
      <c r="S30" s="4">
        <f>SUM(Table17[[#This Row],[Q1Y8]:[Q4Y8]])</f>
        <v>114</v>
      </c>
      <c r="T30" s="11">
        <v>0</v>
      </c>
      <c r="U30" s="105">
        <v>17</v>
      </c>
      <c r="V30" s="4">
        <v>22</v>
      </c>
      <c r="W30" s="11">
        <v>26</v>
      </c>
      <c r="X30" s="4">
        <v>35</v>
      </c>
      <c r="Y30" s="4"/>
      <c r="Z30" s="4"/>
      <c r="AA30" s="4"/>
      <c r="AB30" s="4"/>
      <c r="AC30" s="4"/>
      <c r="AD30" s="4"/>
      <c r="AE30" s="4"/>
      <c r="AF30" s="3" t="s">
        <v>362</v>
      </c>
    </row>
    <row r="31" spans="1:32" s="125" customFormat="1" x14ac:dyDescent="0.2">
      <c r="A31" s="107" t="s">
        <v>363</v>
      </c>
      <c r="B31" s="107"/>
      <c r="C31" s="107"/>
      <c r="D31" s="1"/>
      <c r="E31" s="1"/>
      <c r="F31" s="1"/>
      <c r="G31" s="1"/>
      <c r="H31" s="4">
        <v>6</v>
      </c>
      <c r="I31" s="4">
        <v>7</v>
      </c>
      <c r="J31" s="11">
        <v>1</v>
      </c>
      <c r="K31" s="4"/>
      <c r="L31" s="4">
        <v>25</v>
      </c>
      <c r="M31" s="4"/>
      <c r="N31" s="4">
        <v>15</v>
      </c>
      <c r="O31" s="4">
        <v>0</v>
      </c>
      <c r="P31" s="4">
        <v>1</v>
      </c>
      <c r="Q31" s="4">
        <v>12</v>
      </c>
      <c r="R31" s="4">
        <v>25</v>
      </c>
      <c r="S31" s="4">
        <f>SUM(Table17[[#This Row],[Q1Y8]:[Q4Y8]])</f>
        <v>28</v>
      </c>
      <c r="T31" s="4">
        <v>7</v>
      </c>
      <c r="U31" s="4">
        <v>3</v>
      </c>
      <c r="V31" s="4">
        <v>6</v>
      </c>
      <c r="W31" s="4">
        <v>3</v>
      </c>
      <c r="X31" s="4">
        <v>25</v>
      </c>
      <c r="Y31" s="4"/>
      <c r="Z31" s="4"/>
      <c r="AA31" s="4"/>
      <c r="AB31" s="4"/>
      <c r="AC31" s="4"/>
      <c r="AD31" s="4"/>
      <c r="AE31" s="4"/>
      <c r="AF31" s="3"/>
    </row>
    <row r="32" spans="1:32" s="43" customFormat="1" ht="32" x14ac:dyDescent="0.2">
      <c r="A32" s="107" t="s">
        <v>364</v>
      </c>
      <c r="B32" s="1">
        <v>150</v>
      </c>
      <c r="C32" s="1">
        <v>174</v>
      </c>
      <c r="D32" s="1">
        <v>121</v>
      </c>
      <c r="E32" s="1">
        <v>130</v>
      </c>
      <c r="F32" s="1"/>
      <c r="G32" s="1"/>
      <c r="H32" s="1">
        <v>99</v>
      </c>
      <c r="I32" s="1">
        <v>260</v>
      </c>
      <c r="J32" s="11">
        <v>54</v>
      </c>
      <c r="K32" s="1"/>
      <c r="L32" s="4">
        <v>650</v>
      </c>
      <c r="M32" s="4"/>
      <c r="N32" s="11">
        <v>69</v>
      </c>
      <c r="O32" s="11">
        <v>64</v>
      </c>
      <c r="P32" s="4"/>
      <c r="Q32" s="11">
        <v>61</v>
      </c>
      <c r="R32" s="4">
        <v>500</v>
      </c>
      <c r="S32" s="4">
        <f>SUM(Table17[[#This Row],[Q1Y8]:[Q4Y8]])</f>
        <v>194</v>
      </c>
      <c r="T32" s="11">
        <v>60</v>
      </c>
      <c r="U32" s="105">
        <v>40</v>
      </c>
      <c r="V32" s="4"/>
      <c r="W32" s="11">
        <v>34</v>
      </c>
      <c r="X32" s="4">
        <v>300</v>
      </c>
      <c r="Y32" s="4"/>
      <c r="Z32" s="4"/>
      <c r="AA32" s="4"/>
      <c r="AB32" s="4"/>
      <c r="AC32" s="4"/>
      <c r="AD32" s="4"/>
      <c r="AE32" s="4"/>
      <c r="AF32" s="3" t="s">
        <v>17629</v>
      </c>
    </row>
    <row r="33" spans="1:34" s="43" customFormat="1" ht="16" x14ac:dyDescent="0.2">
      <c r="A33" s="107" t="s">
        <v>365</v>
      </c>
      <c r="B33" s="107"/>
      <c r="C33" s="107">
        <v>4</v>
      </c>
      <c r="D33" s="1">
        <v>0</v>
      </c>
      <c r="E33" s="1">
        <v>4</v>
      </c>
      <c r="F33" s="1"/>
      <c r="G33" s="1"/>
      <c r="H33" s="1">
        <v>1</v>
      </c>
      <c r="I33" s="1">
        <v>35</v>
      </c>
      <c r="J33" s="11">
        <v>36</v>
      </c>
      <c r="K33" s="1"/>
      <c r="L33" s="4">
        <v>75</v>
      </c>
      <c r="M33" s="4"/>
      <c r="N33" s="4"/>
      <c r="O33" s="11">
        <v>28</v>
      </c>
      <c r="P33" s="4"/>
      <c r="Q33" s="11">
        <v>25</v>
      </c>
      <c r="R33" s="4">
        <v>120</v>
      </c>
      <c r="S33" s="4">
        <f>SUM(Table17[[#This Row],[Q1Y8]:[Q4Y8]])</f>
        <v>53</v>
      </c>
      <c r="T33" s="11">
        <v>17</v>
      </c>
      <c r="U33" s="105">
        <v>18</v>
      </c>
      <c r="V33" s="4"/>
      <c r="W33" s="4">
        <v>15</v>
      </c>
      <c r="X33" s="4">
        <v>115</v>
      </c>
      <c r="Y33" s="4"/>
      <c r="Z33" s="4"/>
      <c r="AA33" s="4"/>
      <c r="AB33" s="4"/>
      <c r="AC33" s="4"/>
      <c r="AD33" s="4"/>
      <c r="AE33" s="4"/>
      <c r="AF33" s="3" t="s">
        <v>366</v>
      </c>
    </row>
    <row r="34" spans="1:34" s="43" customFormat="1" x14ac:dyDescent="0.2">
      <c r="A34" s="107" t="s">
        <v>367</v>
      </c>
      <c r="B34" s="107"/>
      <c r="C34" s="107"/>
      <c r="D34" s="1">
        <v>0</v>
      </c>
      <c r="E34" s="1"/>
      <c r="F34" s="1"/>
      <c r="G34" s="1"/>
      <c r="H34" s="1">
        <v>0</v>
      </c>
      <c r="I34" s="1">
        <v>25</v>
      </c>
      <c r="J34" s="1">
        <v>12</v>
      </c>
      <c r="K34" s="1"/>
      <c r="L34" s="4">
        <v>25</v>
      </c>
      <c r="M34" s="4"/>
      <c r="N34" s="4">
        <v>12</v>
      </c>
      <c r="O34" s="4">
        <v>15</v>
      </c>
      <c r="P34" s="4">
        <v>18</v>
      </c>
      <c r="Q34" s="4">
        <v>15</v>
      </c>
      <c r="R34" s="4">
        <v>55</v>
      </c>
      <c r="S34" s="4">
        <f>SUM(Table17[[#This Row],[Q1Y8]:[Q4Y8]])</f>
        <v>60</v>
      </c>
      <c r="T34" s="4">
        <v>11</v>
      </c>
      <c r="U34" s="4">
        <v>14</v>
      </c>
      <c r="V34" s="4">
        <v>19</v>
      </c>
      <c r="W34" s="4">
        <v>27</v>
      </c>
      <c r="X34" s="4">
        <v>60</v>
      </c>
      <c r="Y34" s="4"/>
      <c r="Z34" s="4"/>
      <c r="AA34" s="4"/>
      <c r="AB34" s="4"/>
      <c r="AC34" s="4"/>
      <c r="AD34" s="4"/>
      <c r="AE34" s="4"/>
      <c r="AF34" s="3"/>
    </row>
    <row r="35" spans="1:34" s="43" customFormat="1" x14ac:dyDescent="0.2">
      <c r="A35" s="107" t="s">
        <v>368</v>
      </c>
      <c r="B35" s="107"/>
      <c r="C35" s="107"/>
      <c r="D35" s="1">
        <v>21</v>
      </c>
      <c r="E35" s="1">
        <v>24</v>
      </c>
      <c r="F35" s="1"/>
      <c r="G35" s="1"/>
      <c r="H35" s="1">
        <v>25</v>
      </c>
      <c r="I35" s="1">
        <v>14</v>
      </c>
      <c r="J35" s="1">
        <v>6</v>
      </c>
      <c r="K35" s="1"/>
      <c r="L35" s="4">
        <v>30</v>
      </c>
      <c r="M35" s="4"/>
      <c r="N35" s="4">
        <v>6</v>
      </c>
      <c r="O35" s="4">
        <v>11</v>
      </c>
      <c r="P35" s="4">
        <v>6</v>
      </c>
      <c r="Q35" s="4">
        <v>2</v>
      </c>
      <c r="R35" s="4">
        <v>65</v>
      </c>
      <c r="S35" s="4">
        <f>SUM(Table17[[#This Row],[Q1Y8]:[Q4Y8]])</f>
        <v>25</v>
      </c>
      <c r="T35" s="4">
        <v>3</v>
      </c>
      <c r="U35" s="4">
        <v>1</v>
      </c>
      <c r="V35" s="4">
        <v>8</v>
      </c>
      <c r="W35" s="4">
        <v>2</v>
      </c>
      <c r="X35" s="4">
        <v>30</v>
      </c>
      <c r="Y35" s="4"/>
      <c r="Z35" s="4"/>
      <c r="AA35" s="4"/>
      <c r="AB35" s="4"/>
      <c r="AC35" s="4"/>
      <c r="AD35" s="4"/>
      <c r="AE35" s="4"/>
      <c r="AF35" s="3"/>
    </row>
    <row r="36" spans="1:34" s="43" customFormat="1" x14ac:dyDescent="0.2">
      <c r="A36" s="107" t="s">
        <v>369</v>
      </c>
      <c r="B36" s="107"/>
      <c r="C36" s="107"/>
      <c r="D36" s="1">
        <v>0</v>
      </c>
      <c r="E36" s="1"/>
      <c r="F36" s="1"/>
      <c r="G36" s="1"/>
      <c r="H36" s="1">
        <v>1</v>
      </c>
      <c r="I36" s="1">
        <v>13</v>
      </c>
      <c r="J36" s="1">
        <v>15</v>
      </c>
      <c r="K36" s="1"/>
      <c r="L36" s="4">
        <v>15</v>
      </c>
      <c r="M36" s="4"/>
      <c r="N36" s="4">
        <v>11</v>
      </c>
      <c r="O36" s="4">
        <v>16</v>
      </c>
      <c r="P36" s="4">
        <v>15</v>
      </c>
      <c r="Q36" s="4">
        <v>11</v>
      </c>
      <c r="R36" s="4">
        <v>50</v>
      </c>
      <c r="S36" s="4">
        <f>SUM(Table17[[#This Row],[Q1Y8]:[Q4Y8]])</f>
        <v>53</v>
      </c>
      <c r="T36" s="4">
        <v>7</v>
      </c>
      <c r="U36" s="4">
        <v>10</v>
      </c>
      <c r="V36" s="4">
        <v>16</v>
      </c>
      <c r="W36" s="4">
        <v>8</v>
      </c>
      <c r="X36" s="4">
        <v>55</v>
      </c>
      <c r="Y36" s="4"/>
      <c r="Z36" s="4"/>
      <c r="AA36" s="4"/>
      <c r="AB36" s="4"/>
      <c r="AC36" s="4"/>
      <c r="AD36" s="4"/>
      <c r="AE36" s="4"/>
      <c r="AF36" s="3"/>
    </row>
    <row r="37" spans="1:34" s="43" customFormat="1" x14ac:dyDescent="0.2">
      <c r="A37" s="107" t="s">
        <v>370</v>
      </c>
      <c r="B37" s="107"/>
      <c r="C37" s="107"/>
      <c r="D37" s="1"/>
      <c r="E37" s="1"/>
      <c r="F37" s="1"/>
      <c r="G37" s="1"/>
      <c r="H37" s="1"/>
      <c r="I37" s="1"/>
      <c r="J37" s="1">
        <v>228.75</v>
      </c>
      <c r="K37" s="1"/>
      <c r="L37" s="1">
        <v>750</v>
      </c>
      <c r="M37" s="1"/>
      <c r="N37" s="1">
        <v>269.25</v>
      </c>
      <c r="O37" s="1">
        <v>369.25</v>
      </c>
      <c r="P37" s="1">
        <v>447.5</v>
      </c>
      <c r="Q37" s="4">
        <v>415.75</v>
      </c>
      <c r="R37" s="1" t="s">
        <v>95</v>
      </c>
      <c r="S37" s="1">
        <f>SUM(Table17[[#This Row],[Q1Y8]:[Q4Y8]])</f>
        <v>1501.75</v>
      </c>
      <c r="T37" s="1">
        <v>424.75</v>
      </c>
      <c r="U37" s="1">
        <v>366</v>
      </c>
      <c r="V37" s="1">
        <v>423</v>
      </c>
      <c r="W37" s="1">
        <v>694.25</v>
      </c>
      <c r="X37" s="1" t="s">
        <v>95</v>
      </c>
      <c r="Y37" s="1"/>
      <c r="Z37" s="1"/>
      <c r="AA37" s="1"/>
      <c r="AB37" s="1"/>
      <c r="AC37" s="1"/>
      <c r="AD37" s="1"/>
      <c r="AE37" s="1"/>
      <c r="AF37" s="3"/>
    </row>
    <row r="38" spans="1:34" s="43" customFormat="1" ht="16" x14ac:dyDescent="0.2">
      <c r="A38" s="107" t="s">
        <v>17630</v>
      </c>
      <c r="B38" s="107"/>
      <c r="C38" s="107"/>
      <c r="D38" s="1"/>
      <c r="E38" s="1"/>
      <c r="F38" s="1"/>
      <c r="G38" s="1"/>
      <c r="H38" s="110"/>
      <c r="I38" s="110"/>
      <c r="J38" s="110"/>
      <c r="K38" s="110"/>
      <c r="L38" s="110"/>
      <c r="M38" s="110"/>
      <c r="N38" s="110"/>
      <c r="O38" s="110"/>
      <c r="P38" s="110"/>
      <c r="Q38" s="110"/>
      <c r="R38" s="110"/>
      <c r="S38" s="366">
        <f>SUM(Table17[[#This Row],[Q1Y8]:[Q4Y8]])</f>
        <v>0</v>
      </c>
      <c r="T38" s="110"/>
      <c r="U38" s="110"/>
      <c r="V38" s="110"/>
      <c r="W38" s="110">
        <v>48</v>
      </c>
      <c r="X38" s="110"/>
      <c r="Y38" s="110"/>
      <c r="Z38" s="110"/>
      <c r="AA38" s="110"/>
      <c r="AB38" s="110"/>
      <c r="AC38" s="110"/>
      <c r="AD38" s="110"/>
      <c r="AE38" s="110"/>
      <c r="AF38" s="3" t="s">
        <v>17631</v>
      </c>
    </row>
    <row r="39" spans="1:34" s="43" customFormat="1" x14ac:dyDescent="0.2">
      <c r="A39" s="107" t="s">
        <v>17632</v>
      </c>
      <c r="B39" s="107"/>
      <c r="C39" s="107"/>
      <c r="D39" s="1"/>
      <c r="E39" s="1"/>
      <c r="F39" s="1"/>
      <c r="G39" s="1"/>
      <c r="H39" s="110"/>
      <c r="I39" s="110"/>
      <c r="J39" s="110"/>
      <c r="K39" s="110"/>
      <c r="L39" s="110"/>
      <c r="M39" s="110"/>
      <c r="N39" s="110"/>
      <c r="O39" s="110"/>
      <c r="P39" s="110"/>
      <c r="Q39" s="110"/>
      <c r="R39" s="110"/>
      <c r="S39" s="366">
        <f>SUM(Table17[[#This Row],[Q1Y8]:[Q4Y8]])</f>
        <v>0</v>
      </c>
      <c r="T39" s="110"/>
      <c r="U39" s="110"/>
      <c r="V39" s="110"/>
      <c r="W39" s="110">
        <v>84</v>
      </c>
      <c r="X39" s="110"/>
      <c r="Y39" s="110"/>
      <c r="Z39" s="110"/>
      <c r="AA39" s="110"/>
      <c r="AB39" s="110"/>
      <c r="AC39" s="110"/>
      <c r="AD39" s="110"/>
      <c r="AE39" s="110"/>
      <c r="AF39" s="237"/>
    </row>
    <row r="40" spans="1:34" s="43" customFormat="1" x14ac:dyDescent="0.2">
      <c r="A40" s="107" t="s">
        <v>17633</v>
      </c>
      <c r="B40" s="107"/>
      <c r="C40" s="107"/>
      <c r="D40" s="1"/>
      <c r="E40" s="1"/>
      <c r="F40" s="1"/>
      <c r="G40" s="1"/>
      <c r="H40" s="110"/>
      <c r="I40" s="110"/>
      <c r="J40" s="110"/>
      <c r="K40" s="110"/>
      <c r="L40" s="110"/>
      <c r="M40" s="110"/>
      <c r="N40" s="110"/>
      <c r="O40" s="110"/>
      <c r="P40" s="110"/>
      <c r="Q40" s="110"/>
      <c r="R40" s="110"/>
      <c r="S40" s="366">
        <f>SUM(Table17[[#This Row],[Q1Y8]:[Q4Y8]])</f>
        <v>0</v>
      </c>
      <c r="T40" s="110"/>
      <c r="U40" s="110"/>
      <c r="V40" s="110"/>
      <c r="W40" s="110">
        <v>16</v>
      </c>
      <c r="X40" s="110"/>
      <c r="Y40" s="110"/>
      <c r="Z40" s="110"/>
      <c r="AA40" s="110"/>
      <c r="AB40" s="110"/>
      <c r="AC40" s="110"/>
      <c r="AD40" s="110"/>
      <c r="AE40" s="110"/>
      <c r="AF40" s="237"/>
    </row>
    <row r="41" spans="1:34" x14ac:dyDescent="0.2">
      <c r="A41" s="106" t="s">
        <v>371</v>
      </c>
      <c r="B41" s="106"/>
      <c r="C41" s="106">
        <v>18</v>
      </c>
      <c r="D41" s="2">
        <v>15</v>
      </c>
      <c r="E41" s="2">
        <v>8</v>
      </c>
      <c r="F41" s="2"/>
      <c r="G41" s="2"/>
      <c r="H41" s="1">
        <v>12</v>
      </c>
      <c r="I41" s="1">
        <v>0</v>
      </c>
      <c r="J41" s="1">
        <v>0</v>
      </c>
      <c r="K41" s="1"/>
      <c r="L41" s="1" t="s">
        <v>95</v>
      </c>
      <c r="M41" s="4"/>
      <c r="N41" s="4">
        <v>1</v>
      </c>
      <c r="O41" s="4">
        <v>2</v>
      </c>
      <c r="P41" s="4">
        <v>4</v>
      </c>
      <c r="Q41" s="4">
        <v>4</v>
      </c>
      <c r="R41" s="4">
        <v>5</v>
      </c>
      <c r="S41" s="4">
        <f>SUM(Table17[[#This Row],[Q1Y8]:[Q4Y8]])</f>
        <v>11</v>
      </c>
      <c r="T41" s="4">
        <v>3</v>
      </c>
      <c r="U41" s="4">
        <v>0</v>
      </c>
      <c r="V41" s="4">
        <v>2</v>
      </c>
      <c r="W41" s="4">
        <v>0</v>
      </c>
      <c r="X41" s="4">
        <v>10</v>
      </c>
      <c r="Y41" s="4"/>
      <c r="Z41" s="4"/>
      <c r="AA41" s="4"/>
      <c r="AB41" s="4"/>
      <c r="AC41" s="4"/>
      <c r="AD41" s="4"/>
      <c r="AE41" s="4"/>
      <c r="AF41" s="5"/>
      <c r="AG41" s="43"/>
      <c r="AH41" s="43"/>
    </row>
    <row r="42" spans="1:34" ht="16" x14ac:dyDescent="0.2">
      <c r="A42" s="33" t="s">
        <v>372</v>
      </c>
      <c r="B42" s="106"/>
      <c r="C42" s="106"/>
      <c r="D42" s="2"/>
      <c r="E42" s="2"/>
      <c r="F42" s="2"/>
      <c r="G42" s="2"/>
      <c r="H42" s="111">
        <v>1</v>
      </c>
      <c r="I42" s="111"/>
      <c r="J42" s="111">
        <v>0</v>
      </c>
      <c r="K42" s="111"/>
      <c r="L42" s="111"/>
      <c r="M42" s="111"/>
      <c r="N42" s="111">
        <v>1</v>
      </c>
      <c r="O42" s="111"/>
      <c r="P42" s="111"/>
      <c r="Q42" s="111"/>
      <c r="R42" s="2" t="s">
        <v>95</v>
      </c>
      <c r="S42" s="111">
        <f>SUM(Table17[[#This Row],[Q1Y8]:[Q4Y8]])</f>
        <v>1</v>
      </c>
      <c r="T42" s="111"/>
      <c r="U42" s="111"/>
      <c r="V42" s="111"/>
      <c r="W42" s="111">
        <v>1</v>
      </c>
      <c r="X42" s="111" t="s">
        <v>95</v>
      </c>
      <c r="Y42" s="111"/>
      <c r="Z42" s="111"/>
      <c r="AA42" s="111"/>
      <c r="AB42" s="111"/>
      <c r="AC42" s="111"/>
      <c r="AD42" s="111"/>
      <c r="AE42" s="111"/>
      <c r="AF42" s="112"/>
    </row>
    <row r="43" spans="1:34" ht="16" x14ac:dyDescent="0.2">
      <c r="A43" s="33" t="s">
        <v>373</v>
      </c>
      <c r="B43" s="106"/>
      <c r="C43" s="106"/>
      <c r="D43" s="2"/>
      <c r="E43" s="2"/>
      <c r="F43" s="2"/>
      <c r="G43" s="2"/>
      <c r="H43" s="111">
        <v>1</v>
      </c>
      <c r="I43" s="111">
        <v>2</v>
      </c>
      <c r="J43" s="111">
        <v>0</v>
      </c>
      <c r="K43" s="111"/>
      <c r="L43" s="111"/>
      <c r="M43" s="111"/>
      <c r="N43" s="111"/>
      <c r="O43" s="111"/>
      <c r="P43" s="111"/>
      <c r="Q43" s="111"/>
      <c r="R43" s="2" t="s">
        <v>95</v>
      </c>
      <c r="S43" s="111">
        <f>SUM(Table17[[#This Row],[Q1Y8]:[Q4Y8]])</f>
        <v>0</v>
      </c>
      <c r="T43" s="111"/>
      <c r="U43" s="111"/>
      <c r="V43" s="111"/>
      <c r="W43" s="111"/>
      <c r="X43" s="111" t="s">
        <v>95</v>
      </c>
      <c r="Y43" s="111"/>
      <c r="Z43" s="111"/>
      <c r="AA43" s="111"/>
      <c r="AB43" s="111"/>
      <c r="AC43" s="111"/>
      <c r="AD43" s="111"/>
      <c r="AE43" s="111"/>
      <c r="AF43" s="112"/>
    </row>
    <row r="44" spans="1:34" ht="16" x14ac:dyDescent="0.2">
      <c r="A44" s="33" t="s">
        <v>374</v>
      </c>
      <c r="B44" s="106"/>
      <c r="C44" s="106"/>
      <c r="D44" s="2"/>
      <c r="E44" s="2"/>
      <c r="F44" s="2"/>
      <c r="G44" s="2"/>
      <c r="H44" s="111">
        <v>1</v>
      </c>
      <c r="I44" s="111"/>
      <c r="J44" s="111">
        <v>0</v>
      </c>
      <c r="K44" s="111"/>
      <c r="L44" s="111"/>
      <c r="M44" s="111"/>
      <c r="N44" s="111"/>
      <c r="O44" s="111"/>
      <c r="P44" s="111"/>
      <c r="Q44" s="111"/>
      <c r="R44" s="2" t="s">
        <v>95</v>
      </c>
      <c r="S44" s="111">
        <f>SUM(Table17[[#This Row],[Q1Y8]:[Q4Y8]])</f>
        <v>0</v>
      </c>
      <c r="T44" s="111"/>
      <c r="U44" s="111"/>
      <c r="V44" s="111"/>
      <c r="W44" s="111"/>
      <c r="X44" s="111" t="s">
        <v>95</v>
      </c>
      <c r="Y44" s="111"/>
      <c r="Z44" s="111"/>
      <c r="AA44" s="111"/>
      <c r="AB44" s="111"/>
      <c r="AC44" s="111"/>
      <c r="AD44" s="111"/>
      <c r="AE44" s="111"/>
      <c r="AF44" s="112"/>
    </row>
    <row r="45" spans="1:34" ht="16" x14ac:dyDescent="0.2">
      <c r="A45" s="33" t="s">
        <v>375</v>
      </c>
      <c r="B45" s="33">
        <v>0</v>
      </c>
      <c r="C45" s="33">
        <v>0</v>
      </c>
      <c r="D45" s="106">
        <v>0</v>
      </c>
      <c r="E45" s="106">
        <v>0</v>
      </c>
      <c r="F45" s="2"/>
      <c r="G45" s="2"/>
      <c r="H45" s="2">
        <v>1</v>
      </c>
      <c r="I45" s="2"/>
      <c r="J45" s="2">
        <v>0</v>
      </c>
      <c r="K45" s="2"/>
      <c r="L45" s="111"/>
      <c r="M45" s="111"/>
      <c r="N45" s="111"/>
      <c r="O45" s="111"/>
      <c r="P45" s="111"/>
      <c r="Q45" s="111"/>
      <c r="R45" s="2" t="s">
        <v>95</v>
      </c>
      <c r="S45" s="111">
        <f>SUM(Table17[[#This Row],[Q1Y8]:[Q4Y8]])</f>
        <v>0</v>
      </c>
      <c r="T45" s="111"/>
      <c r="U45" s="111"/>
      <c r="V45" s="111"/>
      <c r="W45" s="111"/>
      <c r="X45" s="111" t="s">
        <v>95</v>
      </c>
      <c r="Y45" s="111"/>
      <c r="Z45" s="111"/>
      <c r="AA45" s="111"/>
      <c r="AB45" s="111"/>
      <c r="AC45" s="111"/>
      <c r="AD45" s="111"/>
      <c r="AE45" s="111"/>
      <c r="AF45" s="112"/>
    </row>
    <row r="46" spans="1:34" ht="16" x14ac:dyDescent="0.2">
      <c r="A46" s="33" t="s">
        <v>376</v>
      </c>
      <c r="B46" s="106"/>
      <c r="C46" s="106"/>
      <c r="D46" s="106"/>
      <c r="E46" s="106"/>
      <c r="F46" s="2"/>
      <c r="G46" s="2"/>
      <c r="H46" s="2">
        <v>3</v>
      </c>
      <c r="I46" s="2">
        <v>6</v>
      </c>
      <c r="J46" s="2">
        <v>0</v>
      </c>
      <c r="K46" s="2"/>
      <c r="L46" s="111"/>
      <c r="M46" s="111"/>
      <c r="N46" s="111"/>
      <c r="O46" s="111"/>
      <c r="P46" s="111"/>
      <c r="Q46" s="111"/>
      <c r="R46" s="111">
        <v>5</v>
      </c>
      <c r="S46" s="111">
        <f>SUM(Table17[[#This Row],[Q1Y8]:[Q4Y8]])</f>
        <v>0</v>
      </c>
      <c r="T46" s="111"/>
      <c r="U46" s="111"/>
      <c r="V46" s="111"/>
      <c r="W46" s="111"/>
      <c r="X46" s="111">
        <v>3</v>
      </c>
      <c r="Y46" s="111"/>
      <c r="Z46" s="111"/>
      <c r="AA46" s="111"/>
      <c r="AB46" s="111"/>
      <c r="AC46" s="111"/>
      <c r="AD46" s="111"/>
      <c r="AE46" s="111"/>
      <c r="AF46" s="112"/>
    </row>
    <row r="47" spans="1:34" x14ac:dyDescent="0.2">
      <c r="A47" s="126" t="s">
        <v>377</v>
      </c>
      <c r="B47" s="126"/>
      <c r="C47" s="126"/>
      <c r="D47">
        <v>0</v>
      </c>
      <c r="E47">
        <v>0</v>
      </c>
      <c r="F47">
        <v>0</v>
      </c>
      <c r="L47" s="111"/>
      <c r="M47" s="111"/>
      <c r="N47" s="111">
        <v>0</v>
      </c>
      <c r="O47" s="111"/>
      <c r="P47" s="111"/>
      <c r="Q47" s="111"/>
      <c r="R47" s="2" t="s">
        <v>95</v>
      </c>
      <c r="S47" s="111">
        <f>SUM(Table17[[#This Row],[Q1Y8]:[Q4Y8]])</f>
        <v>0</v>
      </c>
      <c r="T47" s="111"/>
      <c r="U47" s="111"/>
      <c r="V47" s="111"/>
      <c r="W47" s="111"/>
      <c r="X47" s="111" t="s">
        <v>95</v>
      </c>
      <c r="Y47" s="111"/>
      <c r="Z47" s="111"/>
      <c r="AA47" s="111"/>
      <c r="AB47" s="111"/>
      <c r="AC47" s="111"/>
      <c r="AD47" s="111"/>
      <c r="AE47" s="111"/>
      <c r="AF47" s="112"/>
    </row>
  </sheetData>
  <mergeCells count="1">
    <mergeCell ref="A1:G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7"/>
  <sheetViews>
    <sheetView workbookViewId="0">
      <selection sqref="A1:XFD1048576"/>
    </sheetView>
  </sheetViews>
  <sheetFormatPr baseColWidth="10" defaultColWidth="8.6640625" defaultRowHeight="15" x14ac:dyDescent="0.2"/>
  <cols>
    <col min="1" max="1" width="80.6640625" style="45" customWidth="1"/>
    <col min="2" max="2" width="2.33203125" customWidth="1"/>
    <col min="3" max="3" width="23.5" style="45" customWidth="1"/>
    <col min="4" max="4" width="31.5" style="45" customWidth="1"/>
    <col min="5" max="5" width="2.6640625" customWidth="1"/>
    <col min="6" max="6" width="90.33203125" style="45" bestFit="1" customWidth="1"/>
    <col min="7" max="7" width="2.6640625" customWidth="1"/>
    <col min="8" max="8" width="79" style="45" customWidth="1"/>
    <col min="9" max="9" width="2.33203125" style="45" customWidth="1"/>
    <col min="10" max="10" width="74.5" customWidth="1"/>
    <col min="11" max="11" width="11.5" customWidth="1"/>
  </cols>
  <sheetData>
    <row r="1" spans="1:11" ht="36" customHeight="1" x14ac:dyDescent="0.2">
      <c r="A1" s="235" t="s">
        <v>378</v>
      </c>
      <c r="C1" s="748" t="s">
        <v>379</v>
      </c>
      <c r="D1" s="748"/>
      <c r="F1" s="235" t="s">
        <v>380</v>
      </c>
      <c r="H1" s="235" t="s">
        <v>381</v>
      </c>
      <c r="I1" s="127"/>
    </row>
    <row r="2" spans="1:11" ht="16" x14ac:dyDescent="0.2">
      <c r="A2" s="45" t="s">
        <v>382</v>
      </c>
      <c r="C2" s="45" t="s">
        <v>383</v>
      </c>
      <c r="D2" s="45" t="s">
        <v>384</v>
      </c>
      <c r="F2" s="45" t="s">
        <v>382</v>
      </c>
      <c r="H2" s="45" t="s">
        <v>385</v>
      </c>
      <c r="J2" s="45" t="s">
        <v>386</v>
      </c>
      <c r="K2" t="s">
        <v>387</v>
      </c>
    </row>
    <row r="3" spans="1:11" ht="32" x14ac:dyDescent="0.2">
      <c r="A3" s="45" t="s">
        <v>17634</v>
      </c>
      <c r="C3"/>
      <c r="D3"/>
      <c r="F3" s="128" t="s">
        <v>17635</v>
      </c>
      <c r="H3" s="45" t="s">
        <v>17636</v>
      </c>
      <c r="J3" s="45"/>
      <c r="K3" s="45"/>
    </row>
    <row r="4" spans="1:11" ht="136" x14ac:dyDescent="0.2">
      <c r="A4" s="129" t="s">
        <v>17637</v>
      </c>
      <c r="C4"/>
      <c r="D4"/>
      <c r="F4" s="130" t="s">
        <v>17638</v>
      </c>
      <c r="J4" s="45"/>
      <c r="K4" s="45"/>
    </row>
    <row r="5" spans="1:11" ht="16" x14ac:dyDescent="0.2">
      <c r="A5" s="45" t="s">
        <v>17639</v>
      </c>
      <c r="C5"/>
      <c r="D5"/>
      <c r="F5" s="128" t="s">
        <v>17640</v>
      </c>
    </row>
    <row r="6" spans="1:11" ht="16" x14ac:dyDescent="0.2">
      <c r="A6" s="45" t="s">
        <v>17641</v>
      </c>
      <c r="C6"/>
      <c r="D6"/>
      <c r="F6" s="131"/>
    </row>
    <row r="7" spans="1:11" ht="32" x14ac:dyDescent="0.2">
      <c r="A7" s="45" t="s">
        <v>17642</v>
      </c>
      <c r="C7"/>
      <c r="D7"/>
    </row>
    <row r="8" spans="1:11" x14ac:dyDescent="0.2">
      <c r="C8"/>
      <c r="D8"/>
    </row>
    <row r="9" spans="1:11" x14ac:dyDescent="0.2">
      <c r="C9"/>
      <c r="D9"/>
    </row>
    <row r="10" spans="1:11" x14ac:dyDescent="0.2">
      <c r="C10"/>
      <c r="D10"/>
    </row>
    <row r="11" spans="1:11" x14ac:dyDescent="0.2">
      <c r="C11"/>
      <c r="D11"/>
    </row>
    <row r="12" spans="1:11" x14ac:dyDescent="0.2">
      <c r="C12"/>
      <c r="D12"/>
    </row>
    <row r="13" spans="1:11" x14ac:dyDescent="0.2">
      <c r="C13"/>
      <c r="D13"/>
    </row>
    <row r="14" spans="1:11" x14ac:dyDescent="0.2">
      <c r="C14"/>
      <c r="D14"/>
    </row>
    <row r="15" spans="1:11" x14ac:dyDescent="0.2">
      <c r="C15"/>
      <c r="D15"/>
    </row>
    <row r="16" spans="1:11" x14ac:dyDescent="0.2">
      <c r="C16"/>
      <c r="D16"/>
    </row>
    <row r="17" spans="3:4" x14ac:dyDescent="0.2">
      <c r="C17"/>
      <c r="D17"/>
    </row>
    <row r="18" spans="3:4" x14ac:dyDescent="0.2">
      <c r="C18"/>
      <c r="D18"/>
    </row>
    <row r="19" spans="3:4" x14ac:dyDescent="0.2">
      <c r="C19"/>
      <c r="D19"/>
    </row>
    <row r="20" spans="3:4" x14ac:dyDescent="0.2">
      <c r="C20"/>
      <c r="D20"/>
    </row>
    <row r="21" spans="3:4" x14ac:dyDescent="0.2">
      <c r="C21"/>
      <c r="D21"/>
    </row>
    <row r="22" spans="3:4" x14ac:dyDescent="0.2">
      <c r="C22"/>
      <c r="D22"/>
    </row>
    <row r="23" spans="3:4" x14ac:dyDescent="0.2">
      <c r="C23"/>
      <c r="D23"/>
    </row>
    <row r="24" spans="3:4" x14ac:dyDescent="0.2">
      <c r="C24"/>
      <c r="D24"/>
    </row>
    <row r="25" spans="3:4" x14ac:dyDescent="0.2">
      <c r="C25"/>
      <c r="D25"/>
    </row>
    <row r="26" spans="3:4" x14ac:dyDescent="0.2">
      <c r="C26"/>
      <c r="D26"/>
    </row>
    <row r="27" spans="3:4" x14ac:dyDescent="0.2">
      <c r="C27"/>
      <c r="D27"/>
    </row>
    <row r="28" spans="3:4" x14ac:dyDescent="0.2">
      <c r="C28"/>
      <c r="D28"/>
    </row>
    <row r="29" spans="3:4" x14ac:dyDescent="0.2">
      <c r="C29"/>
      <c r="D29"/>
    </row>
    <row r="30" spans="3:4" x14ac:dyDescent="0.2">
      <c r="C30"/>
      <c r="D30"/>
    </row>
    <row r="31" spans="3:4" x14ac:dyDescent="0.2">
      <c r="C31"/>
      <c r="D31"/>
    </row>
    <row r="32" spans="3:4" x14ac:dyDescent="0.2">
      <c r="C32"/>
      <c r="D32"/>
    </row>
    <row r="33" spans="3:4" x14ac:dyDescent="0.2">
      <c r="C33"/>
      <c r="D33"/>
    </row>
    <row r="34" spans="3:4" x14ac:dyDescent="0.2">
      <c r="C34"/>
      <c r="D34"/>
    </row>
    <row r="35" spans="3:4" x14ac:dyDescent="0.2">
      <c r="C35"/>
      <c r="D35"/>
    </row>
    <row r="36" spans="3:4" x14ac:dyDescent="0.2">
      <c r="C36"/>
      <c r="D36"/>
    </row>
    <row r="37" spans="3:4" x14ac:dyDescent="0.2">
      <c r="C37"/>
      <c r="D37"/>
    </row>
    <row r="38" spans="3:4" x14ac:dyDescent="0.2">
      <c r="C38"/>
      <c r="D38"/>
    </row>
    <row r="39" spans="3:4" x14ac:dyDescent="0.2">
      <c r="C39"/>
      <c r="D39"/>
    </row>
    <row r="40" spans="3:4" x14ac:dyDescent="0.2">
      <c r="C40"/>
      <c r="D40"/>
    </row>
    <row r="41" spans="3:4" x14ac:dyDescent="0.2">
      <c r="C41"/>
      <c r="D41"/>
    </row>
    <row r="42" spans="3:4" x14ac:dyDescent="0.2">
      <c r="C42"/>
      <c r="D42"/>
    </row>
    <row r="43" spans="3:4" x14ac:dyDescent="0.2">
      <c r="C43"/>
      <c r="D43"/>
    </row>
    <row r="44" spans="3:4" x14ac:dyDescent="0.2">
      <c r="C44"/>
      <c r="D44"/>
    </row>
    <row r="45" spans="3:4" x14ac:dyDescent="0.2">
      <c r="C45"/>
      <c r="D45"/>
    </row>
    <row r="46" spans="3:4" x14ac:dyDescent="0.2">
      <c r="C46"/>
      <c r="D46"/>
    </row>
    <row r="47" spans="3:4" x14ac:dyDescent="0.2">
      <c r="C47"/>
      <c r="D47"/>
    </row>
    <row r="48" spans="3:4" x14ac:dyDescent="0.2">
      <c r="C48"/>
      <c r="D48"/>
    </row>
    <row r="49" spans="3:4" x14ac:dyDescent="0.2">
      <c r="C49"/>
      <c r="D49"/>
    </row>
    <row r="50" spans="3:4" x14ac:dyDescent="0.2">
      <c r="C50"/>
      <c r="D50"/>
    </row>
    <row r="51" spans="3:4" x14ac:dyDescent="0.2">
      <c r="C51"/>
      <c r="D51"/>
    </row>
    <row r="52" spans="3:4" x14ac:dyDescent="0.2">
      <c r="C52"/>
      <c r="D52"/>
    </row>
    <row r="53" spans="3:4" x14ac:dyDescent="0.2">
      <c r="C53"/>
      <c r="D53"/>
    </row>
    <row r="54" spans="3:4" x14ac:dyDescent="0.2">
      <c r="C54"/>
      <c r="D54"/>
    </row>
    <row r="55" spans="3:4" x14ac:dyDescent="0.2">
      <c r="C55"/>
      <c r="D55"/>
    </row>
    <row r="56" spans="3:4" x14ac:dyDescent="0.2">
      <c r="C56"/>
      <c r="D56"/>
    </row>
    <row r="57" spans="3:4" x14ac:dyDescent="0.2">
      <c r="C57"/>
      <c r="D57"/>
    </row>
    <row r="58" spans="3:4" x14ac:dyDescent="0.2">
      <c r="C58"/>
      <c r="D58"/>
    </row>
    <row r="59" spans="3:4" x14ac:dyDescent="0.2">
      <c r="C59"/>
      <c r="D59"/>
    </row>
    <row r="60" spans="3:4" x14ac:dyDescent="0.2">
      <c r="C60"/>
      <c r="D60"/>
    </row>
    <row r="61" spans="3:4" x14ac:dyDescent="0.2">
      <c r="C61"/>
      <c r="D61"/>
    </row>
    <row r="62" spans="3:4" x14ac:dyDescent="0.2">
      <c r="C62"/>
      <c r="D62"/>
    </row>
    <row r="63" spans="3:4" x14ac:dyDescent="0.2">
      <c r="C63"/>
      <c r="D63"/>
    </row>
    <row r="64" spans="3:4" x14ac:dyDescent="0.2">
      <c r="C64"/>
      <c r="D64"/>
    </row>
    <row r="65" spans="3:4" x14ac:dyDescent="0.2">
      <c r="C65"/>
      <c r="D65"/>
    </row>
    <row r="66" spans="3:4" x14ac:dyDescent="0.2">
      <c r="C66"/>
      <c r="D66"/>
    </row>
    <row r="67" spans="3:4" x14ac:dyDescent="0.2">
      <c r="C67"/>
      <c r="D67"/>
    </row>
    <row r="68" spans="3:4" x14ac:dyDescent="0.2">
      <c r="C68"/>
      <c r="D68"/>
    </row>
    <row r="69" spans="3:4" x14ac:dyDescent="0.2">
      <c r="C69"/>
      <c r="D69"/>
    </row>
    <row r="70" spans="3:4" x14ac:dyDescent="0.2">
      <c r="C70"/>
      <c r="D70"/>
    </row>
    <row r="71" spans="3:4" x14ac:dyDescent="0.2">
      <c r="C71"/>
      <c r="D71"/>
    </row>
    <row r="72" spans="3:4" x14ac:dyDescent="0.2">
      <c r="C72"/>
      <c r="D72"/>
    </row>
    <row r="73" spans="3:4" x14ac:dyDescent="0.2">
      <c r="C73"/>
      <c r="D73"/>
    </row>
    <row r="74" spans="3:4" x14ac:dyDescent="0.2">
      <c r="C74"/>
      <c r="D74"/>
    </row>
    <row r="75" spans="3:4" x14ac:dyDescent="0.2">
      <c r="C75"/>
      <c r="D75"/>
    </row>
    <row r="76" spans="3:4" x14ac:dyDescent="0.2">
      <c r="C76"/>
      <c r="D76"/>
    </row>
    <row r="77" spans="3:4" x14ac:dyDescent="0.2">
      <c r="C77"/>
      <c r="D77"/>
    </row>
    <row r="78" spans="3:4" x14ac:dyDescent="0.2">
      <c r="C78"/>
      <c r="D78"/>
    </row>
    <row r="79" spans="3:4" x14ac:dyDescent="0.2">
      <c r="C79"/>
      <c r="D79"/>
    </row>
    <row r="80" spans="3:4" x14ac:dyDescent="0.2">
      <c r="C80"/>
      <c r="D80"/>
    </row>
    <row r="81" spans="3:4" x14ac:dyDescent="0.2">
      <c r="C81"/>
      <c r="D81"/>
    </row>
    <row r="82" spans="3:4" x14ac:dyDescent="0.2">
      <c r="C82"/>
      <c r="D82"/>
    </row>
    <row r="83" spans="3:4" x14ac:dyDescent="0.2">
      <c r="C83"/>
      <c r="D83"/>
    </row>
    <row r="84" spans="3:4" x14ac:dyDescent="0.2">
      <c r="C84"/>
      <c r="D84"/>
    </row>
    <row r="85" spans="3:4" x14ac:dyDescent="0.2">
      <c r="C85"/>
      <c r="D85"/>
    </row>
    <row r="86" spans="3:4" x14ac:dyDescent="0.2">
      <c r="C86"/>
      <c r="D86"/>
    </row>
    <row r="87" spans="3:4" x14ac:dyDescent="0.2">
      <c r="C87"/>
      <c r="D87"/>
    </row>
    <row r="88" spans="3:4" x14ac:dyDescent="0.2">
      <c r="C88"/>
      <c r="D88"/>
    </row>
    <row r="89" spans="3:4" x14ac:dyDescent="0.2">
      <c r="C89"/>
      <c r="D89"/>
    </row>
    <row r="90" spans="3:4" x14ac:dyDescent="0.2">
      <c r="C90"/>
      <c r="D90"/>
    </row>
    <row r="91" spans="3:4" x14ac:dyDescent="0.2">
      <c r="C91"/>
      <c r="D91"/>
    </row>
    <row r="92" spans="3:4" x14ac:dyDescent="0.2">
      <c r="C92"/>
      <c r="D92"/>
    </row>
    <row r="93" spans="3:4" x14ac:dyDescent="0.2">
      <c r="C93"/>
      <c r="D93"/>
    </row>
    <row r="94" spans="3:4" x14ac:dyDescent="0.2">
      <c r="C94"/>
      <c r="D94"/>
    </row>
    <row r="95" spans="3:4" x14ac:dyDescent="0.2">
      <c r="C95"/>
      <c r="D95"/>
    </row>
    <row r="96" spans="3:4" x14ac:dyDescent="0.2">
      <c r="C96"/>
      <c r="D96"/>
    </row>
    <row r="97" spans="3:4" x14ac:dyDescent="0.2">
      <c r="C97"/>
      <c r="D97"/>
    </row>
    <row r="98" spans="3:4" x14ac:dyDescent="0.2">
      <c r="C98"/>
      <c r="D98"/>
    </row>
    <row r="99" spans="3:4" x14ac:dyDescent="0.2">
      <c r="C99"/>
      <c r="D99"/>
    </row>
    <row r="100" spans="3:4" x14ac:dyDescent="0.2">
      <c r="C100"/>
      <c r="D100"/>
    </row>
    <row r="101" spans="3:4" x14ac:dyDescent="0.2">
      <c r="C101"/>
      <c r="D101"/>
    </row>
    <row r="102" spans="3:4" x14ac:dyDescent="0.2">
      <c r="C102"/>
      <c r="D102"/>
    </row>
    <row r="103" spans="3:4" x14ac:dyDescent="0.2">
      <c r="C103"/>
      <c r="D103"/>
    </row>
    <row r="104" spans="3:4" x14ac:dyDescent="0.2">
      <c r="C104"/>
      <c r="D104"/>
    </row>
    <row r="105" spans="3:4" x14ac:dyDescent="0.2">
      <c r="C105"/>
      <c r="D105"/>
    </row>
    <row r="106" spans="3:4" x14ac:dyDescent="0.2">
      <c r="C106"/>
      <c r="D106"/>
    </row>
    <row r="107" spans="3:4" x14ac:dyDescent="0.2">
      <c r="C107"/>
      <c r="D107"/>
    </row>
    <row r="108" spans="3:4" x14ac:dyDescent="0.2">
      <c r="C108"/>
      <c r="D108"/>
    </row>
    <row r="109" spans="3:4" x14ac:dyDescent="0.2">
      <c r="C109"/>
      <c r="D109"/>
    </row>
    <row r="110" spans="3:4" x14ac:dyDescent="0.2">
      <c r="C110"/>
      <c r="D110"/>
    </row>
    <row r="111" spans="3:4" x14ac:dyDescent="0.2">
      <c r="C111"/>
      <c r="D111"/>
    </row>
    <row r="112" spans="3:4" x14ac:dyDescent="0.2">
      <c r="C112"/>
      <c r="D112"/>
    </row>
    <row r="113" spans="3:4" x14ac:dyDescent="0.2">
      <c r="C113"/>
      <c r="D113"/>
    </row>
    <row r="114" spans="3:4" x14ac:dyDescent="0.2">
      <c r="C114"/>
      <c r="D114"/>
    </row>
    <row r="115" spans="3:4" x14ac:dyDescent="0.2">
      <c r="C115"/>
      <c r="D115"/>
    </row>
    <row r="116" spans="3:4" x14ac:dyDescent="0.2">
      <c r="C116"/>
      <c r="D116"/>
    </row>
    <row r="117" spans="3:4" x14ac:dyDescent="0.2">
      <c r="C117"/>
      <c r="D117"/>
    </row>
    <row r="118" spans="3:4" x14ac:dyDescent="0.2">
      <c r="C118"/>
      <c r="D118"/>
    </row>
    <row r="119" spans="3:4" x14ac:dyDescent="0.2">
      <c r="C119"/>
      <c r="D119"/>
    </row>
    <row r="120" spans="3:4" x14ac:dyDescent="0.2">
      <c r="C120"/>
      <c r="D120"/>
    </row>
    <row r="121" spans="3:4" x14ac:dyDescent="0.2">
      <c r="C121"/>
      <c r="D121"/>
    </row>
    <row r="122" spans="3:4" x14ac:dyDescent="0.2">
      <c r="C122"/>
      <c r="D122"/>
    </row>
    <row r="123" spans="3:4" x14ac:dyDescent="0.2">
      <c r="C123"/>
      <c r="D123"/>
    </row>
    <row r="124" spans="3:4" x14ac:dyDescent="0.2">
      <c r="C124"/>
      <c r="D124"/>
    </row>
    <row r="125" spans="3:4" x14ac:dyDescent="0.2">
      <c r="C125"/>
      <c r="D125"/>
    </row>
    <row r="126" spans="3:4" x14ac:dyDescent="0.2">
      <c r="C126"/>
      <c r="D126"/>
    </row>
    <row r="127" spans="3:4" x14ac:dyDescent="0.2">
      <c r="C127"/>
      <c r="D127"/>
    </row>
    <row r="128" spans="3:4" x14ac:dyDescent="0.2">
      <c r="C128"/>
      <c r="D128"/>
    </row>
    <row r="129" spans="3:4" x14ac:dyDescent="0.2">
      <c r="C129"/>
      <c r="D129"/>
    </row>
    <row r="130" spans="3:4" x14ac:dyDescent="0.2">
      <c r="C130"/>
      <c r="D130"/>
    </row>
    <row r="131" spans="3:4" x14ac:dyDescent="0.2">
      <c r="C131"/>
      <c r="D131"/>
    </row>
    <row r="132" spans="3:4" x14ac:dyDescent="0.2">
      <c r="C132"/>
      <c r="D132"/>
    </row>
    <row r="133" spans="3:4" x14ac:dyDescent="0.2">
      <c r="C133"/>
      <c r="D133"/>
    </row>
    <row r="134" spans="3:4" x14ac:dyDescent="0.2">
      <c r="C134"/>
      <c r="D134"/>
    </row>
    <row r="135" spans="3:4" x14ac:dyDescent="0.2">
      <c r="C135"/>
      <c r="D135"/>
    </row>
    <row r="136" spans="3:4" x14ac:dyDescent="0.2">
      <c r="C136"/>
      <c r="D136"/>
    </row>
    <row r="137" spans="3:4" x14ac:dyDescent="0.2">
      <c r="C137"/>
      <c r="D137"/>
    </row>
    <row r="138" spans="3:4" x14ac:dyDescent="0.2">
      <c r="C138"/>
      <c r="D138"/>
    </row>
    <row r="139" spans="3:4" x14ac:dyDescent="0.2">
      <c r="C139"/>
      <c r="D139"/>
    </row>
    <row r="140" spans="3:4" x14ac:dyDescent="0.2">
      <c r="C140"/>
      <c r="D140"/>
    </row>
    <row r="141" spans="3:4" x14ac:dyDescent="0.2">
      <c r="C141"/>
      <c r="D141"/>
    </row>
    <row r="142" spans="3:4" x14ac:dyDescent="0.2">
      <c r="C142"/>
      <c r="D142"/>
    </row>
    <row r="143" spans="3:4" x14ac:dyDescent="0.2">
      <c r="C143"/>
      <c r="D143"/>
    </row>
    <row r="144" spans="3:4" x14ac:dyDescent="0.2">
      <c r="C144"/>
      <c r="D144"/>
    </row>
    <row r="145" spans="3:4" x14ac:dyDescent="0.2">
      <c r="C145"/>
      <c r="D145"/>
    </row>
    <row r="146" spans="3:4" x14ac:dyDescent="0.2">
      <c r="C146"/>
      <c r="D146"/>
    </row>
    <row r="147" spans="3:4" x14ac:dyDescent="0.2">
      <c r="C147"/>
      <c r="D147"/>
    </row>
    <row r="148" spans="3:4" x14ac:dyDescent="0.2">
      <c r="C148"/>
      <c r="D148"/>
    </row>
    <row r="149" spans="3:4" x14ac:dyDescent="0.2">
      <c r="C149"/>
      <c r="D149"/>
    </row>
    <row r="150" spans="3:4" x14ac:dyDescent="0.2">
      <c r="C150"/>
      <c r="D150"/>
    </row>
    <row r="151" spans="3:4" x14ac:dyDescent="0.2">
      <c r="C151"/>
      <c r="D151"/>
    </row>
    <row r="152" spans="3:4" x14ac:dyDescent="0.2">
      <c r="C152"/>
      <c r="D152"/>
    </row>
    <row r="153" spans="3:4" x14ac:dyDescent="0.2">
      <c r="C153"/>
      <c r="D153"/>
    </row>
    <row r="154" spans="3:4" x14ac:dyDescent="0.2">
      <c r="C154"/>
      <c r="D154"/>
    </row>
    <row r="155" spans="3:4" x14ac:dyDescent="0.2">
      <c r="C155"/>
      <c r="D155"/>
    </row>
    <row r="156" spans="3:4" x14ac:dyDescent="0.2">
      <c r="C156"/>
      <c r="D156"/>
    </row>
    <row r="157" spans="3:4" x14ac:dyDescent="0.2">
      <c r="C157"/>
      <c r="D157"/>
    </row>
    <row r="158" spans="3:4" x14ac:dyDescent="0.2">
      <c r="C158"/>
      <c r="D158"/>
    </row>
    <row r="159" spans="3:4" x14ac:dyDescent="0.2">
      <c r="C159"/>
      <c r="D159"/>
    </row>
    <row r="160" spans="3:4" x14ac:dyDescent="0.2">
      <c r="C160"/>
      <c r="D160"/>
    </row>
    <row r="161" spans="3:4" x14ac:dyDescent="0.2">
      <c r="C161"/>
      <c r="D161"/>
    </row>
    <row r="162" spans="3:4" x14ac:dyDescent="0.2">
      <c r="C162"/>
      <c r="D162"/>
    </row>
    <row r="163" spans="3:4" x14ac:dyDescent="0.2">
      <c r="C163"/>
      <c r="D163"/>
    </row>
    <row r="164" spans="3:4" x14ac:dyDescent="0.2">
      <c r="C164"/>
      <c r="D164"/>
    </row>
    <row r="165" spans="3:4" x14ac:dyDescent="0.2">
      <c r="C165"/>
      <c r="D165"/>
    </row>
    <row r="166" spans="3:4" x14ac:dyDescent="0.2">
      <c r="C166"/>
      <c r="D166"/>
    </row>
    <row r="167" spans="3:4" x14ac:dyDescent="0.2">
      <c r="C167"/>
      <c r="D167"/>
    </row>
    <row r="168" spans="3:4" x14ac:dyDescent="0.2">
      <c r="C168"/>
      <c r="D168"/>
    </row>
    <row r="169" spans="3:4" x14ac:dyDescent="0.2">
      <c r="C169"/>
      <c r="D169"/>
    </row>
    <row r="170" spans="3:4" x14ac:dyDescent="0.2">
      <c r="C170"/>
      <c r="D170"/>
    </row>
    <row r="171" spans="3:4" x14ac:dyDescent="0.2">
      <c r="C171"/>
      <c r="D171"/>
    </row>
    <row r="172" spans="3:4" x14ac:dyDescent="0.2">
      <c r="C172"/>
      <c r="D172"/>
    </row>
    <row r="173" spans="3:4" x14ac:dyDescent="0.2">
      <c r="C173"/>
      <c r="D173"/>
    </row>
    <row r="174" spans="3:4" x14ac:dyDescent="0.2">
      <c r="C174"/>
      <c r="D174"/>
    </row>
    <row r="175" spans="3:4" x14ac:dyDescent="0.2">
      <c r="C175"/>
      <c r="D175"/>
    </row>
    <row r="176" spans="3:4" x14ac:dyDescent="0.2">
      <c r="C176"/>
      <c r="D176"/>
    </row>
    <row r="177" spans="3:4" x14ac:dyDescent="0.2">
      <c r="C177"/>
      <c r="D177"/>
    </row>
    <row r="178" spans="3:4" x14ac:dyDescent="0.2">
      <c r="C178"/>
      <c r="D178"/>
    </row>
    <row r="179" spans="3:4" x14ac:dyDescent="0.2">
      <c r="C179"/>
      <c r="D179"/>
    </row>
    <row r="180" spans="3:4" x14ac:dyDescent="0.2">
      <c r="C180"/>
      <c r="D180"/>
    </row>
    <row r="181" spans="3:4" x14ac:dyDescent="0.2">
      <c r="C181"/>
      <c r="D181"/>
    </row>
    <row r="182" spans="3:4" x14ac:dyDescent="0.2">
      <c r="C182"/>
      <c r="D182"/>
    </row>
    <row r="183" spans="3:4" x14ac:dyDescent="0.2">
      <c r="C183"/>
      <c r="D183"/>
    </row>
    <row r="184" spans="3:4" x14ac:dyDescent="0.2">
      <c r="C184"/>
      <c r="D184"/>
    </row>
    <row r="185" spans="3:4" x14ac:dyDescent="0.2">
      <c r="C185"/>
      <c r="D185"/>
    </row>
    <row r="186" spans="3:4" x14ac:dyDescent="0.2">
      <c r="C186"/>
      <c r="D186"/>
    </row>
    <row r="187" spans="3:4" x14ac:dyDescent="0.2">
      <c r="C187"/>
      <c r="D187"/>
    </row>
    <row r="188" spans="3:4" x14ac:dyDescent="0.2">
      <c r="C188"/>
      <c r="D188"/>
    </row>
    <row r="189" spans="3:4" x14ac:dyDescent="0.2">
      <c r="C189"/>
      <c r="D189"/>
    </row>
    <row r="190" spans="3:4" x14ac:dyDescent="0.2">
      <c r="C190"/>
      <c r="D190"/>
    </row>
    <row r="191" spans="3:4" x14ac:dyDescent="0.2">
      <c r="C191"/>
      <c r="D191"/>
    </row>
    <row r="192" spans="3:4" x14ac:dyDescent="0.2">
      <c r="C192"/>
      <c r="D192"/>
    </row>
    <row r="193" spans="3:4" x14ac:dyDescent="0.2">
      <c r="C193"/>
      <c r="D193"/>
    </row>
    <row r="194" spans="3:4" x14ac:dyDescent="0.2">
      <c r="C194"/>
      <c r="D194"/>
    </row>
    <row r="195" spans="3:4" x14ac:dyDescent="0.2">
      <c r="C195"/>
      <c r="D195"/>
    </row>
    <row r="196" spans="3:4" x14ac:dyDescent="0.2">
      <c r="C196"/>
      <c r="D196"/>
    </row>
    <row r="197" spans="3:4" x14ac:dyDescent="0.2">
      <c r="C197"/>
      <c r="D197"/>
    </row>
    <row r="198" spans="3:4" x14ac:dyDescent="0.2">
      <c r="C198"/>
      <c r="D198"/>
    </row>
    <row r="199" spans="3:4" x14ac:dyDescent="0.2">
      <c r="C199"/>
      <c r="D199"/>
    </row>
    <row r="200" spans="3:4" x14ac:dyDescent="0.2">
      <c r="C200"/>
      <c r="D200"/>
    </row>
    <row r="201" spans="3:4" x14ac:dyDescent="0.2">
      <c r="C201"/>
      <c r="D201"/>
    </row>
    <row r="202" spans="3:4" x14ac:dyDescent="0.2">
      <c r="C202"/>
      <c r="D202"/>
    </row>
    <row r="203" spans="3:4" x14ac:dyDescent="0.2">
      <c r="C203"/>
      <c r="D203"/>
    </row>
    <row r="204" spans="3:4" x14ac:dyDescent="0.2">
      <c r="C204"/>
      <c r="D204"/>
    </row>
    <row r="205" spans="3:4" x14ac:dyDescent="0.2">
      <c r="C205"/>
      <c r="D205"/>
    </row>
    <row r="206" spans="3:4" x14ac:dyDescent="0.2">
      <c r="C206"/>
      <c r="D206"/>
    </row>
    <row r="207" spans="3:4" x14ac:dyDescent="0.2">
      <c r="C207"/>
      <c r="D207"/>
    </row>
    <row r="208" spans="3:4" x14ac:dyDescent="0.2">
      <c r="C208"/>
      <c r="D208"/>
    </row>
    <row r="209" spans="3:4" x14ac:dyDescent="0.2">
      <c r="C209"/>
      <c r="D209"/>
    </row>
    <row r="210" spans="3:4" x14ac:dyDescent="0.2">
      <c r="C210"/>
      <c r="D210"/>
    </row>
    <row r="211" spans="3:4" x14ac:dyDescent="0.2">
      <c r="C211"/>
      <c r="D211"/>
    </row>
    <row r="212" spans="3:4" x14ac:dyDescent="0.2">
      <c r="C212"/>
      <c r="D212"/>
    </row>
    <row r="213" spans="3:4" x14ac:dyDescent="0.2">
      <c r="C213"/>
      <c r="D213"/>
    </row>
    <row r="214" spans="3:4" x14ac:dyDescent="0.2">
      <c r="C214"/>
      <c r="D214"/>
    </row>
    <row r="215" spans="3:4" x14ac:dyDescent="0.2">
      <c r="C215"/>
      <c r="D215"/>
    </row>
    <row r="216" spans="3:4" x14ac:dyDescent="0.2">
      <c r="C216"/>
      <c r="D216"/>
    </row>
    <row r="217" spans="3:4" x14ac:dyDescent="0.2">
      <c r="C217"/>
      <c r="D217"/>
    </row>
    <row r="218" spans="3:4" x14ac:dyDescent="0.2">
      <c r="C218"/>
      <c r="D218"/>
    </row>
    <row r="219" spans="3:4" x14ac:dyDescent="0.2">
      <c r="C219"/>
      <c r="D219"/>
    </row>
    <row r="220" spans="3:4" x14ac:dyDescent="0.2">
      <c r="C220"/>
      <c r="D220"/>
    </row>
    <row r="221" spans="3:4" x14ac:dyDescent="0.2">
      <c r="C221"/>
      <c r="D221"/>
    </row>
    <row r="222" spans="3:4" x14ac:dyDescent="0.2">
      <c r="C222"/>
      <c r="D222"/>
    </row>
    <row r="223" spans="3:4" x14ac:dyDescent="0.2">
      <c r="C223"/>
      <c r="D223"/>
    </row>
    <row r="224" spans="3:4" x14ac:dyDescent="0.2">
      <c r="C224"/>
      <c r="D224"/>
    </row>
    <row r="225" spans="3:4" x14ac:dyDescent="0.2">
      <c r="C225"/>
      <c r="D225"/>
    </row>
    <row r="226" spans="3:4" x14ac:dyDescent="0.2">
      <c r="C226"/>
      <c r="D226"/>
    </row>
    <row r="227" spans="3:4" x14ac:dyDescent="0.2">
      <c r="C227"/>
      <c r="D227"/>
    </row>
  </sheetData>
  <mergeCells count="1">
    <mergeCell ref="C1:D1"/>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7"/>
  <sheetViews>
    <sheetView topLeftCell="A10" workbookViewId="0">
      <selection activeCell="AI10" sqref="AI10"/>
    </sheetView>
  </sheetViews>
  <sheetFormatPr baseColWidth="10" defaultColWidth="8.83203125" defaultRowHeight="15" x14ac:dyDescent="0.2"/>
  <cols>
    <col min="1" max="1" width="68.83203125" style="423" customWidth="1"/>
    <col min="2" max="17" width="15" style="423" hidden="1" customWidth="1"/>
    <col min="18" max="22" width="18.33203125" style="423" hidden="1" customWidth="1"/>
    <col min="23" max="24" width="18.33203125" style="423" customWidth="1"/>
    <col min="25" max="25" width="16.5" style="423" hidden="1" customWidth="1"/>
    <col min="26" max="29" width="9" style="423" hidden="1" customWidth="1"/>
    <col min="30" max="30" width="18.5" style="423" hidden="1" customWidth="1"/>
    <col min="31" max="31" width="17.5" style="423" hidden="1" customWidth="1"/>
    <col min="32" max="32" width="21.83203125" style="423" hidden="1" customWidth="1"/>
    <col min="33" max="16384" width="8.83203125" style="423"/>
  </cols>
  <sheetData>
    <row r="1" spans="1:33" ht="21.5" customHeight="1" x14ac:dyDescent="0.2">
      <c r="A1" s="748" t="s">
        <v>388</v>
      </c>
      <c r="B1" s="748"/>
      <c r="C1" s="748"/>
      <c r="D1" s="748"/>
      <c r="E1" s="748"/>
      <c r="F1" s="748"/>
      <c r="G1" s="748"/>
    </row>
    <row r="2" spans="1:33" ht="16" x14ac:dyDescent="0.2">
      <c r="A2" s="426" t="s">
        <v>389</v>
      </c>
      <c r="B2" s="426" t="s">
        <v>2</v>
      </c>
      <c r="C2" s="426" t="s">
        <v>3</v>
      </c>
      <c r="D2" s="423" t="s">
        <v>4</v>
      </c>
      <c r="E2" s="423" t="s">
        <v>5</v>
      </c>
      <c r="F2" s="426" t="s">
        <v>6</v>
      </c>
      <c r="G2" s="426" t="s">
        <v>237</v>
      </c>
      <c r="H2" s="423" t="s">
        <v>7</v>
      </c>
      <c r="I2" s="423" t="s">
        <v>8</v>
      </c>
      <c r="J2" s="423" t="s">
        <v>9</v>
      </c>
      <c r="K2" s="423" t="s">
        <v>10</v>
      </c>
      <c r="L2" s="423" t="s">
        <v>11</v>
      </c>
      <c r="M2" s="423" t="s">
        <v>390</v>
      </c>
      <c r="N2" s="423" t="s">
        <v>13</v>
      </c>
      <c r="O2" s="423" t="s">
        <v>14</v>
      </c>
      <c r="P2" s="423" t="s">
        <v>15</v>
      </c>
      <c r="Q2" s="423" t="s">
        <v>16</v>
      </c>
      <c r="R2" s="423" t="s">
        <v>17</v>
      </c>
      <c r="S2" s="423" t="s">
        <v>18</v>
      </c>
      <c r="T2" s="423" t="s">
        <v>19</v>
      </c>
      <c r="U2" s="423" t="s">
        <v>20</v>
      </c>
      <c r="V2" s="423" t="s">
        <v>21</v>
      </c>
      <c r="W2" s="423" t="s">
        <v>22</v>
      </c>
      <c r="X2" s="423" t="s">
        <v>23</v>
      </c>
      <c r="Y2" s="423" t="s">
        <v>24</v>
      </c>
      <c r="Z2" s="423" t="s">
        <v>25</v>
      </c>
      <c r="AA2" s="423" t="s">
        <v>26</v>
      </c>
      <c r="AB2" s="423" t="s">
        <v>27</v>
      </c>
      <c r="AC2" s="423" t="s">
        <v>238</v>
      </c>
      <c r="AD2" s="423" t="s">
        <v>29</v>
      </c>
      <c r="AE2" s="423" t="s">
        <v>30</v>
      </c>
      <c r="AF2" s="423" t="s">
        <v>17242</v>
      </c>
      <c r="AG2" s="423" t="s">
        <v>124</v>
      </c>
    </row>
    <row r="3" spans="1:33" ht="16" x14ac:dyDescent="0.2">
      <c r="A3" s="429" t="s">
        <v>391</v>
      </c>
      <c r="B3" s="426">
        <v>395</v>
      </c>
      <c r="C3" s="426">
        <v>207</v>
      </c>
      <c r="D3" s="423">
        <v>810</v>
      </c>
      <c r="E3" s="423">
        <v>1037</v>
      </c>
      <c r="G3" s="423">
        <v>2249</v>
      </c>
      <c r="H3" s="426">
        <v>1445</v>
      </c>
      <c r="I3" s="426">
        <v>346</v>
      </c>
      <c r="J3" s="426">
        <v>831</v>
      </c>
      <c r="K3" s="426"/>
      <c r="L3" s="426">
        <v>2126</v>
      </c>
      <c r="M3" s="426"/>
      <c r="N3" s="442">
        <v>461</v>
      </c>
      <c r="O3" s="442">
        <v>370</v>
      </c>
      <c r="P3" s="442">
        <v>484</v>
      </c>
      <c r="Q3" s="442">
        <v>318</v>
      </c>
      <c r="R3" s="442">
        <v>1500</v>
      </c>
      <c r="S3" s="426">
        <f>SUM(Table114[[#This Row],[Q1 Y8]:[Q4 Y8]])</f>
        <v>1633</v>
      </c>
      <c r="T3" s="426">
        <v>314</v>
      </c>
      <c r="U3" s="426">
        <v>261</v>
      </c>
      <c r="V3" s="426">
        <v>231</v>
      </c>
      <c r="W3" s="426">
        <v>432</v>
      </c>
      <c r="X3" s="426">
        <v>1500</v>
      </c>
      <c r="Y3" s="426"/>
      <c r="Z3" s="426"/>
      <c r="AA3" s="426"/>
      <c r="AB3" s="426"/>
      <c r="AC3" s="426"/>
      <c r="AD3" s="426"/>
      <c r="AE3" s="444"/>
      <c r="AF3" s="429"/>
      <c r="AG3" s="429"/>
    </row>
    <row r="4" spans="1:33" ht="16" x14ac:dyDescent="0.2">
      <c r="A4" s="429" t="s">
        <v>392</v>
      </c>
      <c r="B4" s="426">
        <v>43</v>
      </c>
      <c r="C4" s="426">
        <v>32</v>
      </c>
      <c r="D4" s="423">
        <v>26</v>
      </c>
      <c r="E4" s="423">
        <v>107</v>
      </c>
      <c r="G4" s="423">
        <v>208</v>
      </c>
      <c r="H4" s="426">
        <v>180</v>
      </c>
      <c r="I4" s="426">
        <v>68</v>
      </c>
      <c r="J4" s="426">
        <v>512</v>
      </c>
      <c r="K4" s="426"/>
      <c r="L4" s="426">
        <v>694</v>
      </c>
      <c r="M4" s="426"/>
      <c r="N4" s="442">
        <v>92</v>
      </c>
      <c r="O4" s="442">
        <v>126</v>
      </c>
      <c r="P4" s="442">
        <v>60</v>
      </c>
      <c r="Q4" s="442">
        <v>19</v>
      </c>
      <c r="R4" s="442">
        <v>504</v>
      </c>
      <c r="S4" s="426">
        <f>SUM(Table114[[#This Row],[Q1 Y8]:[Q4 Y8]])</f>
        <v>297</v>
      </c>
      <c r="T4" s="426">
        <v>212</v>
      </c>
      <c r="U4" s="426">
        <v>86</v>
      </c>
      <c r="V4" s="426">
        <v>47</v>
      </c>
      <c r="W4" s="426">
        <v>219</v>
      </c>
      <c r="X4" s="426">
        <v>500</v>
      </c>
      <c r="Y4" s="426"/>
      <c r="Z4" s="426"/>
      <c r="AA4" s="426"/>
      <c r="AB4" s="426"/>
      <c r="AC4" s="426"/>
      <c r="AD4" s="426"/>
      <c r="AE4" s="444"/>
      <c r="AF4" s="429"/>
      <c r="AG4" s="429"/>
    </row>
    <row r="5" spans="1:33" ht="16" x14ac:dyDescent="0.2">
      <c r="A5" s="429" t="s">
        <v>393</v>
      </c>
      <c r="B5" s="426">
        <v>2</v>
      </c>
      <c r="C5" s="426">
        <v>13</v>
      </c>
      <c r="D5" s="423">
        <v>17</v>
      </c>
      <c r="E5" s="423">
        <v>49</v>
      </c>
      <c r="G5" s="423">
        <v>81</v>
      </c>
      <c r="H5" s="426">
        <v>354</v>
      </c>
      <c r="I5" s="426">
        <v>31</v>
      </c>
      <c r="J5" s="426">
        <v>210</v>
      </c>
      <c r="K5" s="426"/>
      <c r="L5" s="426">
        <v>448</v>
      </c>
      <c r="M5" s="426"/>
      <c r="N5" s="442">
        <v>49</v>
      </c>
      <c r="O5" s="442">
        <v>50</v>
      </c>
      <c r="P5" s="442">
        <v>55</v>
      </c>
      <c r="Q5" s="442">
        <v>24</v>
      </c>
      <c r="R5" s="442">
        <v>200</v>
      </c>
      <c r="S5" s="426">
        <f>SUM(Table114[[#This Row],[Q1 Y8]:[Q4 Y8]])</f>
        <v>178</v>
      </c>
      <c r="T5" s="426">
        <v>6</v>
      </c>
      <c r="U5" s="426">
        <v>15</v>
      </c>
      <c r="V5" s="426">
        <v>19</v>
      </c>
      <c r="W5" s="426">
        <v>48</v>
      </c>
      <c r="X5" s="426">
        <v>200</v>
      </c>
      <c r="Y5" s="426"/>
      <c r="Z5" s="426"/>
      <c r="AA5" s="426"/>
      <c r="AB5" s="426"/>
      <c r="AC5" s="426"/>
      <c r="AD5" s="426"/>
      <c r="AE5" s="444"/>
      <c r="AF5" s="429"/>
      <c r="AG5" s="429"/>
    </row>
    <row r="6" spans="1:33" ht="16" x14ac:dyDescent="0.2">
      <c r="A6" s="429" t="s">
        <v>394</v>
      </c>
      <c r="B6" s="429"/>
      <c r="C6" s="429"/>
      <c r="H6" s="426">
        <v>7</v>
      </c>
      <c r="I6" s="426">
        <v>1</v>
      </c>
      <c r="J6" s="426">
        <v>2</v>
      </c>
      <c r="K6" s="426"/>
      <c r="L6" s="426">
        <v>8</v>
      </c>
      <c r="M6" s="426"/>
      <c r="N6" s="442">
        <v>2</v>
      </c>
      <c r="O6" s="442">
        <v>1</v>
      </c>
      <c r="P6" s="442">
        <v>1</v>
      </c>
      <c r="Q6" s="442">
        <v>7</v>
      </c>
      <c r="R6" s="442">
        <v>2</v>
      </c>
      <c r="S6" s="426">
        <f>SUM(Table114[[#This Row],[Q1 Y8]:[Q4 Y8]])</f>
        <v>11</v>
      </c>
      <c r="T6" s="426">
        <v>4</v>
      </c>
      <c r="U6" s="426">
        <v>7</v>
      </c>
      <c r="V6" s="426">
        <v>3</v>
      </c>
      <c r="W6" s="426">
        <v>3</v>
      </c>
      <c r="X6" s="426">
        <v>20</v>
      </c>
      <c r="Y6" s="426"/>
      <c r="Z6" s="426"/>
      <c r="AA6" s="426"/>
      <c r="AB6" s="426"/>
      <c r="AC6" s="426"/>
      <c r="AD6" s="426"/>
      <c r="AE6" s="444"/>
      <c r="AF6" s="429"/>
      <c r="AG6" s="429"/>
    </row>
    <row r="7" spans="1:33" ht="32" x14ac:dyDescent="0.2">
      <c r="A7" s="429" t="s">
        <v>395</v>
      </c>
      <c r="B7" s="426">
        <v>15</v>
      </c>
      <c r="C7" s="426">
        <v>8</v>
      </c>
      <c r="D7" s="423">
        <v>5</v>
      </c>
      <c r="E7" s="423">
        <v>5</v>
      </c>
      <c r="G7" s="423">
        <v>33</v>
      </c>
      <c r="H7" s="426">
        <v>2</v>
      </c>
      <c r="I7" s="426">
        <v>3</v>
      </c>
      <c r="J7" s="423">
        <v>2</v>
      </c>
      <c r="L7" s="423">
        <v>5</v>
      </c>
      <c r="N7" s="443">
        <v>2</v>
      </c>
      <c r="O7" s="443">
        <v>3</v>
      </c>
      <c r="P7" s="443">
        <v>2</v>
      </c>
      <c r="Q7" s="443">
        <v>4</v>
      </c>
      <c r="R7" s="443">
        <v>20</v>
      </c>
      <c r="S7" s="423">
        <f>SUM(Table114[[#This Row],[Q1 Y8]:[Q4 Y8]])</f>
        <v>11</v>
      </c>
      <c r="T7" s="446">
        <v>10</v>
      </c>
      <c r="U7" s="423">
        <v>6</v>
      </c>
      <c r="V7" s="423">
        <v>17</v>
      </c>
      <c r="W7" s="423">
        <v>6</v>
      </c>
      <c r="X7" s="423">
        <v>20</v>
      </c>
      <c r="AE7" s="444"/>
      <c r="AF7" s="429" t="s">
        <v>17278</v>
      </c>
      <c r="AG7" s="429"/>
    </row>
    <row r="8" spans="1:33" ht="16" x14ac:dyDescent="0.2">
      <c r="A8" s="429" t="s">
        <v>396</v>
      </c>
      <c r="B8" s="426">
        <v>1</v>
      </c>
      <c r="C8" s="426">
        <v>1</v>
      </c>
      <c r="D8" s="423">
        <v>0</v>
      </c>
      <c r="E8" s="423">
        <v>0</v>
      </c>
      <c r="G8" s="423">
        <f>SUM(Table114[[#This Row],[Q1Y6]:[Q3Y6]])</f>
        <v>2</v>
      </c>
      <c r="H8" s="426">
        <v>2</v>
      </c>
      <c r="I8" s="426">
        <v>0</v>
      </c>
      <c r="J8" s="423">
        <v>0</v>
      </c>
      <c r="L8" s="423">
        <v>2</v>
      </c>
      <c r="N8" s="443">
        <v>0</v>
      </c>
      <c r="O8" s="443">
        <v>0</v>
      </c>
      <c r="P8" s="443">
        <v>0</v>
      </c>
      <c r="Q8" s="443">
        <v>1</v>
      </c>
      <c r="R8" s="443">
        <v>3</v>
      </c>
      <c r="S8" s="423">
        <f>SUM(Table114[[#This Row],[Q1 Y8]:[Q4 Y8]])</f>
        <v>1</v>
      </c>
      <c r="T8" s="423">
        <v>0</v>
      </c>
      <c r="U8" s="423">
        <v>0</v>
      </c>
      <c r="V8" s="423">
        <v>1</v>
      </c>
      <c r="W8" s="423">
        <v>0</v>
      </c>
      <c r="X8" s="423">
        <v>2</v>
      </c>
      <c r="AE8" s="444"/>
      <c r="AF8" s="429"/>
      <c r="AG8" s="429"/>
    </row>
    <row r="9" spans="1:33" ht="16" x14ac:dyDescent="0.2">
      <c r="A9" s="429" t="s">
        <v>397</v>
      </c>
      <c r="B9" s="426">
        <v>13</v>
      </c>
      <c r="C9" s="426">
        <v>6</v>
      </c>
      <c r="D9" s="423">
        <v>4</v>
      </c>
      <c r="E9" s="423">
        <v>4</v>
      </c>
      <c r="G9" s="423">
        <v>27</v>
      </c>
      <c r="H9" s="426">
        <v>0</v>
      </c>
      <c r="I9" s="426">
        <v>2</v>
      </c>
      <c r="J9" s="423">
        <v>1</v>
      </c>
      <c r="L9" s="423">
        <v>2</v>
      </c>
      <c r="N9" s="443">
        <v>2</v>
      </c>
      <c r="O9" s="443">
        <v>3</v>
      </c>
      <c r="P9" s="443">
        <v>2</v>
      </c>
      <c r="Q9" s="443">
        <v>2</v>
      </c>
      <c r="R9" s="443">
        <v>20</v>
      </c>
      <c r="S9" s="423">
        <f>SUM(Table114[[#This Row],[Q1 Y8]:[Q4 Y8]])</f>
        <v>9</v>
      </c>
      <c r="T9" s="423">
        <v>7</v>
      </c>
      <c r="U9" s="423">
        <v>6</v>
      </c>
      <c r="V9" s="423">
        <v>7</v>
      </c>
      <c r="W9" s="423">
        <v>5</v>
      </c>
      <c r="X9" s="423">
        <v>16</v>
      </c>
      <c r="AE9" s="444"/>
      <c r="AF9" s="429"/>
      <c r="AG9" s="429"/>
    </row>
    <row r="10" spans="1:33" ht="16" x14ac:dyDescent="0.2">
      <c r="A10" s="429" t="s">
        <v>398</v>
      </c>
      <c r="B10" s="426">
        <v>0</v>
      </c>
      <c r="C10" s="426">
        <v>0</v>
      </c>
      <c r="D10" s="423">
        <v>0</v>
      </c>
      <c r="E10" s="423">
        <v>0</v>
      </c>
      <c r="G10" s="423">
        <f>SUM(Table114[[#This Row],[Q1Y6]:[Q3Y6]])</f>
        <v>0</v>
      </c>
      <c r="H10" s="426">
        <v>0</v>
      </c>
      <c r="I10" s="426">
        <v>0</v>
      </c>
      <c r="J10" s="423">
        <v>0</v>
      </c>
      <c r="L10" s="423">
        <v>0</v>
      </c>
      <c r="N10" s="443">
        <v>0</v>
      </c>
      <c r="O10" s="443">
        <v>0</v>
      </c>
      <c r="P10" s="443">
        <v>0</v>
      </c>
      <c r="Q10" s="443">
        <v>0</v>
      </c>
      <c r="R10" s="443">
        <v>5</v>
      </c>
      <c r="S10" s="423">
        <f>SUM(Table114[[#This Row],[Q1 Y8]:[Q4 Y8]])</f>
        <v>0</v>
      </c>
      <c r="T10" s="423">
        <v>0</v>
      </c>
      <c r="U10" s="423">
        <v>0</v>
      </c>
      <c r="V10" s="423">
        <v>2</v>
      </c>
      <c r="W10" s="423">
        <v>0</v>
      </c>
      <c r="X10" s="423">
        <v>0</v>
      </c>
      <c r="AE10" s="444"/>
      <c r="AF10" s="429"/>
      <c r="AG10" s="429"/>
    </row>
    <row r="11" spans="1:33" ht="16" x14ac:dyDescent="0.2">
      <c r="A11" s="429" t="s">
        <v>399</v>
      </c>
      <c r="B11" s="426">
        <v>0</v>
      </c>
      <c r="C11" s="426">
        <v>0</v>
      </c>
      <c r="D11" s="423">
        <v>0</v>
      </c>
      <c r="E11" s="423">
        <v>0</v>
      </c>
      <c r="G11" s="423">
        <f>SUM(Table114[[#This Row],[Q1Y6]:[Q3Y6]])</f>
        <v>0</v>
      </c>
      <c r="H11" s="426">
        <v>0</v>
      </c>
      <c r="I11" s="426">
        <v>0</v>
      </c>
      <c r="J11" s="423">
        <v>1</v>
      </c>
      <c r="L11" s="423">
        <v>0</v>
      </c>
      <c r="N11" s="443">
        <v>0</v>
      </c>
      <c r="O11" s="443">
        <v>0</v>
      </c>
      <c r="P11" s="443">
        <v>0</v>
      </c>
      <c r="Q11" s="443">
        <v>0</v>
      </c>
      <c r="R11" s="443">
        <v>3</v>
      </c>
      <c r="S11" s="423">
        <f>SUM(Table114[[#This Row],[Q1 Y8]:[Q4 Y8]])</f>
        <v>0</v>
      </c>
      <c r="T11" s="423">
        <v>1</v>
      </c>
      <c r="U11" s="423">
        <v>0</v>
      </c>
      <c r="V11" s="423">
        <v>2</v>
      </c>
      <c r="W11" s="423">
        <v>0</v>
      </c>
      <c r="X11" s="423">
        <v>0</v>
      </c>
      <c r="AE11" s="444"/>
      <c r="AF11" s="429"/>
      <c r="AG11" s="429"/>
    </row>
    <row r="12" spans="1:33" ht="16" x14ac:dyDescent="0.2">
      <c r="A12" s="429" t="s">
        <v>400</v>
      </c>
      <c r="B12" s="426">
        <v>1</v>
      </c>
      <c r="C12" s="426">
        <v>1</v>
      </c>
      <c r="D12" s="423">
        <v>1</v>
      </c>
      <c r="E12" s="423">
        <v>1</v>
      </c>
      <c r="G12" s="423">
        <v>4</v>
      </c>
      <c r="H12" s="426">
        <v>0</v>
      </c>
      <c r="I12" s="426">
        <v>1</v>
      </c>
      <c r="J12" s="423">
        <v>0</v>
      </c>
      <c r="L12" s="423">
        <v>1</v>
      </c>
      <c r="N12" s="443">
        <v>0</v>
      </c>
      <c r="O12" s="443">
        <v>0</v>
      </c>
      <c r="P12" s="443">
        <v>0</v>
      </c>
      <c r="Q12" s="443">
        <v>1</v>
      </c>
      <c r="R12" s="443">
        <v>3</v>
      </c>
      <c r="S12" s="423">
        <f>SUM(Table114[[#This Row],[Q1 Y8]:[Q4 Y8]])</f>
        <v>1</v>
      </c>
      <c r="T12" s="423">
        <v>2</v>
      </c>
      <c r="U12" s="423">
        <v>0</v>
      </c>
      <c r="V12" s="423">
        <v>5</v>
      </c>
      <c r="W12" s="423">
        <v>1</v>
      </c>
      <c r="X12" s="423">
        <v>2</v>
      </c>
      <c r="AE12" s="444"/>
      <c r="AF12" s="429"/>
      <c r="AG12" s="429"/>
    </row>
    <row r="13" spans="1:33" ht="72.5" customHeight="1" x14ac:dyDescent="0.2">
      <c r="A13" s="430" t="s">
        <v>401</v>
      </c>
      <c r="B13" s="426">
        <v>10</v>
      </c>
      <c r="C13" s="426">
        <v>2</v>
      </c>
      <c r="D13" s="423">
        <v>5</v>
      </c>
      <c r="E13" s="423">
        <v>2</v>
      </c>
      <c r="G13" s="423">
        <v>19</v>
      </c>
      <c r="H13" s="426">
        <v>2</v>
      </c>
      <c r="I13" s="426">
        <v>2</v>
      </c>
      <c r="J13" s="423">
        <v>2</v>
      </c>
      <c r="L13" s="423">
        <v>5</v>
      </c>
      <c r="N13" s="443">
        <v>2</v>
      </c>
      <c r="O13" s="443">
        <v>2</v>
      </c>
      <c r="P13" s="443">
        <v>1</v>
      </c>
      <c r="Q13" s="443">
        <v>3</v>
      </c>
      <c r="R13" s="443">
        <v>10</v>
      </c>
      <c r="S13" s="423">
        <f>SUM(Table114[[#This Row],[Q1 Y8]:[Q4 Y8]])</f>
        <v>8</v>
      </c>
      <c r="T13" s="423">
        <v>4</v>
      </c>
      <c r="U13" s="423">
        <v>4</v>
      </c>
      <c r="V13" s="423">
        <v>7</v>
      </c>
      <c r="W13" s="423">
        <v>4</v>
      </c>
      <c r="X13" s="423">
        <v>10</v>
      </c>
      <c r="AE13" s="444" t="s">
        <v>402</v>
      </c>
      <c r="AF13" s="429" t="s">
        <v>17278</v>
      </c>
      <c r="AG13" s="429" t="s">
        <v>17643</v>
      </c>
    </row>
    <row r="14" spans="1:33" ht="76.5" customHeight="1" x14ac:dyDescent="0.2">
      <c r="A14" s="430" t="s">
        <v>403</v>
      </c>
      <c r="B14" s="426">
        <v>5</v>
      </c>
      <c r="C14" s="426">
        <v>2</v>
      </c>
      <c r="D14" s="423">
        <v>3</v>
      </c>
      <c r="E14" s="423">
        <v>2</v>
      </c>
      <c r="G14" s="423">
        <v>12</v>
      </c>
      <c r="H14" s="426">
        <v>0</v>
      </c>
      <c r="I14" s="426">
        <v>2</v>
      </c>
      <c r="J14" s="423">
        <v>2</v>
      </c>
      <c r="L14" s="423">
        <v>2</v>
      </c>
      <c r="N14" s="443">
        <v>2</v>
      </c>
      <c r="O14" s="443">
        <v>2</v>
      </c>
      <c r="P14" s="443">
        <v>1</v>
      </c>
      <c r="Q14" s="443">
        <v>2</v>
      </c>
      <c r="R14" s="443">
        <v>10</v>
      </c>
      <c r="S14" s="423">
        <f>SUM(Table114[[#This Row],[Q1 Y8]:[Q4 Y8]])</f>
        <v>7</v>
      </c>
      <c r="T14" s="423">
        <v>7</v>
      </c>
      <c r="U14" s="423">
        <v>1</v>
      </c>
      <c r="V14" s="423">
        <v>4</v>
      </c>
      <c r="W14" s="423">
        <v>3</v>
      </c>
      <c r="X14" s="423">
        <v>10</v>
      </c>
      <c r="AE14" s="444"/>
      <c r="AF14" s="429" t="s">
        <v>17279</v>
      </c>
      <c r="AG14" s="429" t="s">
        <v>17644</v>
      </c>
    </row>
    <row r="15" spans="1:33" ht="16" x14ac:dyDescent="0.2">
      <c r="A15" s="429" t="s">
        <v>404</v>
      </c>
      <c r="B15" s="429"/>
      <c r="C15" s="429"/>
      <c r="D15" s="423">
        <v>6</v>
      </c>
      <c r="E15" s="423">
        <v>7</v>
      </c>
      <c r="G15" s="423">
        <v>13</v>
      </c>
      <c r="H15" s="429">
        <v>0</v>
      </c>
      <c r="I15" s="426">
        <v>15</v>
      </c>
      <c r="J15" s="423">
        <v>1</v>
      </c>
      <c r="L15" s="423">
        <v>15</v>
      </c>
      <c r="N15" s="443">
        <v>0</v>
      </c>
      <c r="O15" s="443">
        <v>0</v>
      </c>
      <c r="P15" s="443">
        <v>0</v>
      </c>
      <c r="Q15" s="443">
        <v>2</v>
      </c>
      <c r="R15" s="443">
        <v>0</v>
      </c>
      <c r="S15" s="423">
        <f>SUM(Table114[[#This Row],[Q1 Y8]:[Q4 Y8]])</f>
        <v>2</v>
      </c>
      <c r="T15" s="423">
        <v>7</v>
      </c>
      <c r="U15" s="423">
        <v>9</v>
      </c>
      <c r="V15" s="423">
        <v>3</v>
      </c>
      <c r="W15" s="423">
        <v>2</v>
      </c>
      <c r="X15" s="423">
        <v>0</v>
      </c>
      <c r="AE15" s="444"/>
      <c r="AF15" s="429"/>
      <c r="AG15" s="429"/>
    </row>
    <row r="16" spans="1:33" ht="16" x14ac:dyDescent="0.2">
      <c r="A16" s="429" t="s">
        <v>405</v>
      </c>
      <c r="B16" s="429"/>
      <c r="C16" s="429"/>
      <c r="D16" s="423">
        <v>2</v>
      </c>
      <c r="E16" s="423">
        <v>3</v>
      </c>
      <c r="G16" s="423">
        <v>5</v>
      </c>
      <c r="H16" s="429">
        <v>2</v>
      </c>
      <c r="I16" s="429">
        <v>1</v>
      </c>
      <c r="J16" s="423">
        <v>1</v>
      </c>
      <c r="L16" s="423">
        <v>2</v>
      </c>
      <c r="N16" s="443">
        <v>1</v>
      </c>
      <c r="O16" s="443">
        <v>0</v>
      </c>
      <c r="P16" s="443">
        <v>0</v>
      </c>
      <c r="Q16" s="443">
        <v>0</v>
      </c>
      <c r="R16" s="443">
        <v>10</v>
      </c>
      <c r="S16" s="423">
        <f>SUM(Table114[[#This Row],[Q1 Y8]:[Q4 Y8]])</f>
        <v>1</v>
      </c>
      <c r="T16" s="423">
        <v>2</v>
      </c>
      <c r="U16" s="423">
        <v>3</v>
      </c>
      <c r="V16" s="423">
        <v>1</v>
      </c>
      <c r="W16" s="423">
        <v>1</v>
      </c>
      <c r="X16" s="423">
        <v>12</v>
      </c>
      <c r="AE16" s="444"/>
      <c r="AF16" s="429"/>
      <c r="AG16" s="429"/>
    </row>
    <row r="17" spans="1:33" ht="16" x14ac:dyDescent="0.2">
      <c r="A17" s="429" t="s">
        <v>406</v>
      </c>
      <c r="B17" s="429"/>
      <c r="C17" s="429"/>
      <c r="H17" s="426"/>
      <c r="I17" s="426"/>
      <c r="M17" s="429"/>
      <c r="N17" s="444"/>
      <c r="O17" s="444"/>
      <c r="P17" s="444"/>
      <c r="Q17" s="444"/>
      <c r="R17" s="444"/>
      <c r="S17" s="451">
        <f>SUM(Table114[[#This Row],[Q1 Y8]:[Q4 Y8]])</f>
        <v>0</v>
      </c>
      <c r="T17" s="429">
        <v>2</v>
      </c>
      <c r="U17" s="429">
        <v>5</v>
      </c>
      <c r="V17" s="429">
        <v>1</v>
      </c>
      <c r="W17" s="429">
        <v>0</v>
      </c>
      <c r="X17" s="429">
        <v>12</v>
      </c>
      <c r="Y17" s="429"/>
      <c r="Z17" s="429"/>
      <c r="AA17" s="429"/>
      <c r="AB17" s="429"/>
      <c r="AC17" s="429"/>
      <c r="AD17" s="429"/>
      <c r="AE17" s="444"/>
      <c r="AF17" s="429"/>
      <c r="AG17" s="429"/>
    </row>
    <row r="18" spans="1:33" ht="16" x14ac:dyDescent="0.2">
      <c r="A18" s="429" t="s">
        <v>407</v>
      </c>
      <c r="B18" s="429"/>
      <c r="C18" s="429"/>
      <c r="H18" s="426"/>
      <c r="I18" s="426"/>
      <c r="M18" s="429"/>
      <c r="N18" s="444"/>
      <c r="O18" s="444"/>
      <c r="P18" s="444"/>
      <c r="Q18" s="444"/>
      <c r="R18" s="444"/>
      <c r="S18" s="451">
        <f>SUM(Table114[[#This Row],[Q1 Y8]:[Q4 Y8]])</f>
        <v>0</v>
      </c>
      <c r="T18" s="429">
        <v>1</v>
      </c>
      <c r="U18" s="429">
        <v>1</v>
      </c>
      <c r="V18" s="429">
        <v>0</v>
      </c>
      <c r="W18" s="429">
        <v>0</v>
      </c>
      <c r="X18" s="429">
        <v>4</v>
      </c>
      <c r="Y18" s="429"/>
      <c r="Z18" s="429"/>
      <c r="AA18" s="429"/>
      <c r="AB18" s="429"/>
      <c r="AC18" s="429"/>
      <c r="AD18" s="429"/>
      <c r="AE18" s="444"/>
      <c r="AF18" s="429"/>
      <c r="AG18" s="429"/>
    </row>
    <row r="19" spans="1:33" ht="16" x14ac:dyDescent="0.2">
      <c r="A19" s="429" t="s">
        <v>408</v>
      </c>
      <c r="B19" s="426">
        <v>21</v>
      </c>
      <c r="C19" s="426">
        <v>9</v>
      </c>
      <c r="D19" s="423">
        <v>8</v>
      </c>
      <c r="E19" s="423">
        <v>14</v>
      </c>
      <c r="G19" s="423">
        <v>52</v>
      </c>
      <c r="H19" s="426">
        <v>10</v>
      </c>
      <c r="I19" s="426">
        <v>14</v>
      </c>
      <c r="J19" s="423">
        <v>34</v>
      </c>
      <c r="L19" s="423">
        <v>24</v>
      </c>
      <c r="N19" s="443">
        <v>17</v>
      </c>
      <c r="O19" s="443">
        <v>24</v>
      </c>
      <c r="P19" s="443">
        <v>14</v>
      </c>
      <c r="Q19" s="443">
        <v>14</v>
      </c>
      <c r="R19" s="443">
        <v>100</v>
      </c>
      <c r="S19" s="423">
        <f>SUM(Table114[[#This Row],[Q1 Y8]:[Q4 Y8]])</f>
        <v>69</v>
      </c>
      <c r="T19" s="423">
        <v>19</v>
      </c>
      <c r="U19" s="423">
        <v>16</v>
      </c>
      <c r="V19" s="423">
        <v>27</v>
      </c>
      <c r="W19" s="423">
        <v>27</v>
      </c>
      <c r="X19" s="423">
        <v>100</v>
      </c>
      <c r="AE19" s="444"/>
      <c r="AF19" s="429"/>
      <c r="AG19" s="429"/>
    </row>
    <row r="20" spans="1:33" ht="16" x14ac:dyDescent="0.2">
      <c r="A20" s="429" t="s">
        <v>409</v>
      </c>
      <c r="B20" s="431">
        <v>12</v>
      </c>
      <c r="C20" s="431">
        <v>2</v>
      </c>
      <c r="D20" s="423">
        <v>5</v>
      </c>
      <c r="E20" s="423">
        <v>9</v>
      </c>
      <c r="G20" s="423">
        <v>28</v>
      </c>
      <c r="H20" s="431">
        <v>7</v>
      </c>
      <c r="I20" s="431">
        <v>7</v>
      </c>
      <c r="J20" s="423">
        <v>10</v>
      </c>
      <c r="L20" s="423">
        <v>14</v>
      </c>
      <c r="N20" s="443">
        <v>4</v>
      </c>
      <c r="O20" s="443">
        <v>10</v>
      </c>
      <c r="P20" s="443">
        <v>6</v>
      </c>
      <c r="Q20" s="443">
        <v>8</v>
      </c>
      <c r="R20" s="443">
        <v>35</v>
      </c>
      <c r="S20" s="423">
        <f>SUM(Table114[[#This Row],[Q1 Y8]:[Q4 Y8]])</f>
        <v>28</v>
      </c>
      <c r="T20" s="423">
        <v>9</v>
      </c>
      <c r="U20" s="423">
        <v>7</v>
      </c>
      <c r="V20" s="423">
        <v>12</v>
      </c>
      <c r="W20" s="423">
        <v>12</v>
      </c>
      <c r="X20" s="423">
        <v>50</v>
      </c>
      <c r="AE20" s="444"/>
      <c r="AF20" s="429"/>
      <c r="AG20" s="429"/>
    </row>
    <row r="21" spans="1:33" ht="16" x14ac:dyDescent="0.2">
      <c r="A21" s="429" t="s">
        <v>410</v>
      </c>
      <c r="B21" s="429">
        <v>0</v>
      </c>
      <c r="C21" s="429">
        <v>0</v>
      </c>
      <c r="D21" s="423">
        <v>1</v>
      </c>
      <c r="E21" s="423">
        <v>1</v>
      </c>
      <c r="G21" s="423">
        <v>2</v>
      </c>
      <c r="H21" s="429">
        <v>2</v>
      </c>
      <c r="I21" s="429">
        <v>0</v>
      </c>
      <c r="J21" s="423">
        <v>0</v>
      </c>
      <c r="L21" s="423">
        <v>2</v>
      </c>
      <c r="N21" s="443">
        <v>0</v>
      </c>
      <c r="O21" s="443">
        <v>8</v>
      </c>
      <c r="P21" s="443">
        <v>0</v>
      </c>
      <c r="Q21" s="443">
        <v>1</v>
      </c>
      <c r="R21" s="443">
        <v>5</v>
      </c>
      <c r="S21" s="423">
        <f>SUM(Table114[[#This Row],[Q1 Y8]:[Q4 Y8]])</f>
        <v>9</v>
      </c>
      <c r="T21" s="423">
        <v>0</v>
      </c>
      <c r="U21" s="423">
        <v>0</v>
      </c>
      <c r="V21" s="423">
        <v>0</v>
      </c>
      <c r="W21" s="423">
        <v>1</v>
      </c>
      <c r="X21" s="423">
        <v>10</v>
      </c>
      <c r="AE21" s="444"/>
      <c r="AF21" s="429"/>
      <c r="AG21" s="429"/>
    </row>
    <row r="22" spans="1:33" ht="16" x14ac:dyDescent="0.2">
      <c r="A22" s="430" t="s">
        <v>411</v>
      </c>
      <c r="B22" s="430"/>
      <c r="C22" s="430"/>
      <c r="D22" s="446"/>
      <c r="E22" s="446"/>
      <c r="F22" s="446"/>
      <c r="G22" s="446"/>
      <c r="H22" s="431"/>
      <c r="I22" s="431"/>
      <c r="J22" s="446"/>
      <c r="K22" s="446"/>
      <c r="L22" s="446"/>
      <c r="M22" s="430"/>
      <c r="N22" s="447"/>
      <c r="O22" s="447">
        <v>15</v>
      </c>
      <c r="P22" s="447">
        <v>30</v>
      </c>
      <c r="Q22" s="447">
        <v>23</v>
      </c>
      <c r="R22" s="447">
        <v>100</v>
      </c>
      <c r="S22" s="448">
        <f>SUM(Table114[[#This Row],[Q1 Y8]:[Q4 Y8]])</f>
        <v>68</v>
      </c>
      <c r="T22" s="448">
        <v>34</v>
      </c>
      <c r="U22" s="448">
        <v>26</v>
      </c>
      <c r="V22" s="448">
        <v>25</v>
      </c>
      <c r="W22" s="448">
        <v>20</v>
      </c>
      <c r="X22" s="448">
        <v>100</v>
      </c>
      <c r="Y22" s="448"/>
      <c r="Z22" s="448"/>
      <c r="AA22" s="448"/>
      <c r="AB22" s="448"/>
      <c r="AC22" s="448"/>
      <c r="AD22" s="448"/>
      <c r="AE22" s="444"/>
      <c r="AF22" s="429"/>
      <c r="AG22" s="429"/>
    </row>
    <row r="23" spans="1:33" ht="32" x14ac:dyDescent="0.2">
      <c r="A23" s="430" t="s">
        <v>412</v>
      </c>
      <c r="B23" s="430"/>
      <c r="C23" s="430"/>
      <c r="D23" s="446"/>
      <c r="E23" s="446"/>
      <c r="F23" s="446"/>
      <c r="G23" s="446"/>
      <c r="H23" s="431"/>
      <c r="I23" s="431"/>
      <c r="J23" s="446"/>
      <c r="K23" s="446"/>
      <c r="L23" s="446"/>
      <c r="M23" s="430"/>
      <c r="N23" s="447"/>
      <c r="O23" s="447">
        <v>5</v>
      </c>
      <c r="P23" s="447">
        <v>9</v>
      </c>
      <c r="Q23" s="447">
        <v>15</v>
      </c>
      <c r="R23" s="447">
        <v>25</v>
      </c>
      <c r="S23" s="448">
        <f>SUM(Table114[[#This Row],[Q1 Y8]:[Q4 Y8]])</f>
        <v>29</v>
      </c>
      <c r="T23" s="448">
        <v>28</v>
      </c>
      <c r="U23" s="448">
        <v>15</v>
      </c>
      <c r="V23" s="448">
        <v>15</v>
      </c>
      <c r="W23" s="448">
        <v>14</v>
      </c>
      <c r="X23" s="448">
        <v>75</v>
      </c>
      <c r="Y23" s="448"/>
      <c r="Z23" s="448"/>
      <c r="AA23" s="448"/>
      <c r="AB23" s="448"/>
      <c r="AC23" s="448"/>
      <c r="AD23" s="448"/>
      <c r="AE23" s="444"/>
      <c r="AF23" s="429"/>
      <c r="AG23" s="429"/>
    </row>
    <row r="24" spans="1:33" ht="32" x14ac:dyDescent="0.2">
      <c r="A24" s="430" t="s">
        <v>413</v>
      </c>
      <c r="B24" s="430"/>
      <c r="C24" s="430"/>
      <c r="D24" s="446"/>
      <c r="E24" s="446"/>
      <c r="F24" s="446"/>
      <c r="G24" s="446"/>
      <c r="H24" s="431"/>
      <c r="I24" s="431"/>
      <c r="J24" s="446"/>
      <c r="K24" s="446"/>
      <c r="L24" s="446"/>
      <c r="M24" s="430"/>
      <c r="N24" s="447"/>
      <c r="O24" s="447">
        <v>5</v>
      </c>
      <c r="P24" s="447">
        <v>6</v>
      </c>
      <c r="Q24" s="447">
        <v>12</v>
      </c>
      <c r="R24" s="447">
        <v>20</v>
      </c>
      <c r="S24" s="448">
        <f>SUM(Table114[[#This Row],[Q1 Y8]:[Q4 Y8]])</f>
        <v>23</v>
      </c>
      <c r="T24" s="448">
        <v>29</v>
      </c>
      <c r="U24" s="448">
        <v>12</v>
      </c>
      <c r="V24" s="448">
        <v>18</v>
      </c>
      <c r="W24" s="448">
        <v>11</v>
      </c>
      <c r="X24" s="448">
        <v>75</v>
      </c>
      <c r="Y24" s="448"/>
      <c r="Z24" s="448"/>
      <c r="AA24" s="448"/>
      <c r="AB24" s="448"/>
      <c r="AC24" s="448"/>
      <c r="AD24" s="448"/>
      <c r="AE24" s="444"/>
      <c r="AF24" s="429"/>
      <c r="AG24" s="429"/>
    </row>
    <row r="25" spans="1:33" ht="32" x14ac:dyDescent="0.2">
      <c r="A25" s="430" t="s">
        <v>414</v>
      </c>
      <c r="B25" s="430"/>
      <c r="C25" s="430"/>
      <c r="D25" s="446"/>
      <c r="E25" s="446"/>
      <c r="F25" s="446"/>
      <c r="G25" s="446"/>
      <c r="H25" s="431"/>
      <c r="I25" s="431"/>
      <c r="J25" s="446"/>
      <c r="K25" s="446"/>
      <c r="L25" s="446"/>
      <c r="M25" s="430"/>
      <c r="N25" s="447"/>
      <c r="O25" s="447">
        <v>0</v>
      </c>
      <c r="P25" s="447">
        <v>0</v>
      </c>
      <c r="Q25" s="447">
        <v>0</v>
      </c>
      <c r="R25" s="447">
        <v>10</v>
      </c>
      <c r="S25" s="448">
        <f>SUM(Table114[[#This Row],[Q1 Y8]:[Q4 Y8]])</f>
        <v>0</v>
      </c>
      <c r="T25" s="448">
        <v>0</v>
      </c>
      <c r="U25" s="448">
        <v>0</v>
      </c>
      <c r="V25" s="448">
        <v>0</v>
      </c>
      <c r="W25" s="448">
        <v>0</v>
      </c>
      <c r="X25" s="448">
        <v>0</v>
      </c>
      <c r="Y25" s="448"/>
      <c r="Z25" s="448"/>
      <c r="AA25" s="448"/>
      <c r="AB25" s="448"/>
      <c r="AC25" s="448"/>
      <c r="AD25" s="448"/>
      <c r="AE25" s="444"/>
      <c r="AF25" s="429"/>
      <c r="AG25" s="429"/>
    </row>
    <row r="26" spans="1:33" ht="32" x14ac:dyDescent="0.2">
      <c r="A26" s="430" t="s">
        <v>415</v>
      </c>
      <c r="B26" s="430"/>
      <c r="C26" s="430"/>
      <c r="D26" s="446"/>
      <c r="E26" s="446"/>
      <c r="F26" s="446"/>
      <c r="G26" s="446"/>
      <c r="H26" s="431"/>
      <c r="I26" s="431"/>
      <c r="J26" s="446"/>
      <c r="K26" s="446"/>
      <c r="L26" s="446"/>
      <c r="M26" s="430"/>
      <c r="N26" s="447"/>
      <c r="O26" s="447">
        <v>0</v>
      </c>
      <c r="P26" s="447">
        <v>0</v>
      </c>
      <c r="Q26" s="447">
        <v>0</v>
      </c>
      <c r="R26" s="447">
        <v>0</v>
      </c>
      <c r="S26" s="448">
        <f>SUM(Table114[[#This Row],[Q1 Y8]:[Q4 Y8]])</f>
        <v>0</v>
      </c>
      <c r="T26" s="448">
        <v>0</v>
      </c>
      <c r="U26" s="448">
        <v>0</v>
      </c>
      <c r="V26" s="448">
        <v>0</v>
      </c>
      <c r="W26" s="448">
        <v>0</v>
      </c>
      <c r="X26" s="448">
        <v>0</v>
      </c>
      <c r="Y26" s="448"/>
      <c r="Z26" s="448"/>
      <c r="AA26" s="448"/>
      <c r="AB26" s="448"/>
      <c r="AC26" s="448"/>
      <c r="AD26" s="448"/>
      <c r="AE26" s="444"/>
      <c r="AF26" s="429"/>
      <c r="AG26" s="429"/>
    </row>
    <row r="27" spans="1:33" ht="32" x14ac:dyDescent="0.2">
      <c r="A27" s="429" t="s">
        <v>416</v>
      </c>
      <c r="B27" s="426">
        <v>53</v>
      </c>
      <c r="C27" s="426">
        <v>35</v>
      </c>
      <c r="D27" s="423">
        <v>20</v>
      </c>
      <c r="E27" s="423">
        <v>26</v>
      </c>
      <c r="G27" s="423">
        <v>134</v>
      </c>
      <c r="H27" s="426">
        <v>29</v>
      </c>
      <c r="I27" s="426">
        <v>31</v>
      </c>
      <c r="J27" s="423">
        <v>24</v>
      </c>
      <c r="L27" s="423">
        <v>64</v>
      </c>
      <c r="N27" s="443">
        <v>33</v>
      </c>
      <c r="O27" s="443">
        <v>31</v>
      </c>
      <c r="P27" s="443">
        <v>32</v>
      </c>
      <c r="Q27" s="443">
        <v>44</v>
      </c>
      <c r="R27" s="443">
        <v>150</v>
      </c>
      <c r="S27" s="423">
        <f>SUM(Table114[[#This Row],[Q1 Y8]:[Q4 Y8]])</f>
        <v>140</v>
      </c>
      <c r="T27" s="423">
        <v>39</v>
      </c>
      <c r="U27" s="423">
        <v>45</v>
      </c>
      <c r="V27" s="423">
        <v>39</v>
      </c>
      <c r="W27" s="423">
        <v>40</v>
      </c>
      <c r="X27" s="423">
        <v>100</v>
      </c>
      <c r="AE27" s="444"/>
      <c r="AF27" s="429"/>
      <c r="AG27" s="429"/>
    </row>
    <row r="28" spans="1:33" ht="32" x14ac:dyDescent="0.2">
      <c r="A28" s="429" t="s">
        <v>417</v>
      </c>
      <c r="B28" s="426">
        <v>37</v>
      </c>
      <c r="C28" s="426">
        <v>22</v>
      </c>
      <c r="D28" s="423">
        <v>12</v>
      </c>
      <c r="E28" s="423">
        <v>14</v>
      </c>
      <c r="G28" s="423">
        <v>85</v>
      </c>
      <c r="H28" s="426">
        <v>14</v>
      </c>
      <c r="I28" s="426">
        <v>22</v>
      </c>
      <c r="J28" s="423">
        <v>9</v>
      </c>
      <c r="L28" s="423">
        <v>45</v>
      </c>
      <c r="N28" s="443">
        <v>24</v>
      </c>
      <c r="O28" s="443">
        <v>21</v>
      </c>
      <c r="P28" s="443">
        <v>25</v>
      </c>
      <c r="Q28" s="443">
        <v>31</v>
      </c>
      <c r="R28" s="443">
        <v>100</v>
      </c>
      <c r="S28" s="423">
        <f>SUM(Table114[[#This Row],[Q1 Y8]:[Q4 Y8]])</f>
        <v>101</v>
      </c>
      <c r="T28" s="423">
        <v>29</v>
      </c>
      <c r="U28" s="423">
        <v>35</v>
      </c>
      <c r="V28" s="423">
        <v>30</v>
      </c>
      <c r="W28" s="423">
        <v>30</v>
      </c>
      <c r="X28" s="423">
        <v>120</v>
      </c>
      <c r="AE28" s="444"/>
      <c r="AF28" s="429"/>
      <c r="AG28" s="429"/>
    </row>
    <row r="29" spans="1:33" ht="32" x14ac:dyDescent="0.2">
      <c r="A29" s="429" t="s">
        <v>418</v>
      </c>
      <c r="B29" s="426">
        <v>60</v>
      </c>
      <c r="C29" s="426">
        <v>60</v>
      </c>
      <c r="D29" s="423">
        <v>60</v>
      </c>
      <c r="E29" s="423">
        <v>23</v>
      </c>
      <c r="G29" s="423">
        <v>203</v>
      </c>
      <c r="H29" s="426">
        <v>23</v>
      </c>
      <c r="I29" s="426">
        <v>23</v>
      </c>
      <c r="J29" s="423">
        <v>30</v>
      </c>
      <c r="L29" s="423">
        <v>76</v>
      </c>
      <c r="N29" s="443">
        <v>44</v>
      </c>
      <c r="O29" s="443">
        <v>45</v>
      </c>
      <c r="P29" s="443">
        <v>42</v>
      </c>
      <c r="Q29" s="443">
        <v>41</v>
      </c>
      <c r="R29" s="443">
        <v>200</v>
      </c>
      <c r="S29" s="423">
        <f>SUM(Table114[[#This Row],[Q1 Y8]:[Q4 Y8]])</f>
        <v>172</v>
      </c>
      <c r="T29" s="423">
        <v>37</v>
      </c>
      <c r="U29" s="423">
        <v>43</v>
      </c>
      <c r="V29" s="423">
        <v>52</v>
      </c>
      <c r="W29" s="423">
        <v>55</v>
      </c>
      <c r="X29" s="423">
        <v>100</v>
      </c>
      <c r="AE29" s="444"/>
      <c r="AF29" s="429"/>
      <c r="AG29" s="429"/>
    </row>
    <row r="30" spans="1:33" s="446" customFormat="1" ht="16" x14ac:dyDescent="0.2">
      <c r="A30" s="453" t="s">
        <v>419</v>
      </c>
      <c r="B30" s="453"/>
      <c r="C30" s="453"/>
      <c r="D30" s="454"/>
      <c r="E30" s="454"/>
      <c r="F30" s="454"/>
      <c r="G30" s="454"/>
      <c r="H30" s="455"/>
      <c r="I30" s="455"/>
      <c r="J30" s="454"/>
      <c r="K30" s="454"/>
      <c r="L30" s="454"/>
      <c r="M30" s="453"/>
      <c r="N30" s="456"/>
      <c r="O30" s="456"/>
      <c r="P30" s="456"/>
      <c r="Q30" s="456"/>
      <c r="R30" s="456"/>
      <c r="S30" s="457">
        <f>SUM(Table114[[#This Row],[Q1 Y8]:[Q4 Y8]])</f>
        <v>0</v>
      </c>
      <c r="T30" s="453">
        <v>0</v>
      </c>
      <c r="U30" s="453">
        <v>3</v>
      </c>
      <c r="V30" s="453">
        <v>2</v>
      </c>
      <c r="W30" s="453">
        <v>0</v>
      </c>
      <c r="X30" s="453">
        <v>4</v>
      </c>
      <c r="Y30" s="453"/>
      <c r="Z30" s="453"/>
      <c r="AA30" s="453"/>
      <c r="AB30" s="453"/>
      <c r="AC30" s="453"/>
      <c r="AD30" s="453"/>
      <c r="AE30" s="456"/>
      <c r="AF30" s="453"/>
      <c r="AG30" s="430"/>
    </row>
    <row r="31" spans="1:33" s="446" customFormat="1" ht="16" x14ac:dyDescent="0.2">
      <c r="A31" s="453" t="s">
        <v>420</v>
      </c>
      <c r="B31" s="453"/>
      <c r="C31" s="453"/>
      <c r="D31" s="454"/>
      <c r="E31" s="454"/>
      <c r="F31" s="454"/>
      <c r="G31" s="454"/>
      <c r="H31" s="455"/>
      <c r="I31" s="455"/>
      <c r="J31" s="454"/>
      <c r="K31" s="454"/>
      <c r="L31" s="454"/>
      <c r="M31" s="453"/>
      <c r="N31" s="456"/>
      <c r="O31" s="456"/>
      <c r="P31" s="456"/>
      <c r="Q31" s="456"/>
      <c r="R31" s="456"/>
      <c r="S31" s="457">
        <f>SUM(Table114[[#This Row],[Q1 Y8]:[Q4 Y8]])</f>
        <v>0</v>
      </c>
      <c r="T31" s="453">
        <v>2</v>
      </c>
      <c r="U31" s="453">
        <v>4</v>
      </c>
      <c r="V31" s="453">
        <v>5</v>
      </c>
      <c r="W31" s="453">
        <v>4</v>
      </c>
      <c r="X31" s="453">
        <v>20</v>
      </c>
      <c r="Y31" s="453"/>
      <c r="Z31" s="453"/>
      <c r="AA31" s="453"/>
      <c r="AB31" s="453"/>
      <c r="AC31" s="453"/>
      <c r="AD31" s="453"/>
      <c r="AE31" s="456"/>
      <c r="AF31" s="453"/>
      <c r="AG31" s="430"/>
    </row>
    <row r="32" spans="1:33" ht="32" x14ac:dyDescent="0.2">
      <c r="A32" s="429" t="s">
        <v>17645</v>
      </c>
      <c r="B32" s="426">
        <v>0</v>
      </c>
      <c r="C32" s="426">
        <v>0</v>
      </c>
      <c r="D32" s="423">
        <v>0</v>
      </c>
      <c r="E32" s="423">
        <v>0</v>
      </c>
      <c r="G32" s="423">
        <f>SUM(Table114[[#This Row],[Q1Y6]:[Q3Y6]])</f>
        <v>0</v>
      </c>
      <c r="H32" s="426">
        <v>3</v>
      </c>
      <c r="I32" s="426">
        <v>6</v>
      </c>
      <c r="J32" s="423">
        <v>4</v>
      </c>
      <c r="L32" s="423">
        <v>13</v>
      </c>
      <c r="N32" s="443">
        <v>1</v>
      </c>
      <c r="O32" s="443">
        <v>2</v>
      </c>
      <c r="P32" s="443">
        <v>1</v>
      </c>
      <c r="Q32" s="443">
        <v>0</v>
      </c>
      <c r="R32" s="443">
        <v>5</v>
      </c>
      <c r="S32" s="423">
        <f>SUM(Table114[[#This Row],[Q1 Y8]:[Q4 Y8]])</f>
        <v>4</v>
      </c>
      <c r="T32" s="423" t="s">
        <v>17646</v>
      </c>
      <c r="U32" s="423" t="s">
        <v>17646</v>
      </c>
      <c r="V32" s="423" t="s">
        <v>17646</v>
      </c>
      <c r="X32" s="423" t="s">
        <v>17646</v>
      </c>
      <c r="AE32" s="444"/>
      <c r="AF32" s="429"/>
      <c r="AG32" s="429"/>
    </row>
    <row r="33" spans="1:33" ht="32" x14ac:dyDescent="0.2">
      <c r="A33" s="429" t="s">
        <v>421</v>
      </c>
      <c r="B33" s="429"/>
      <c r="C33" s="429"/>
      <c r="G33" s="423">
        <f>SUM(Table114[[#This Row],[Q1Y6]:[Q3Y6]])</f>
        <v>0</v>
      </c>
      <c r="H33" s="429" t="s">
        <v>422</v>
      </c>
      <c r="I33" s="429" t="s">
        <v>422</v>
      </c>
      <c r="J33" s="429" t="s">
        <v>422</v>
      </c>
      <c r="K33" s="429"/>
      <c r="L33" s="429" t="s">
        <v>422</v>
      </c>
      <c r="M33" s="429"/>
      <c r="N33" s="444" t="s">
        <v>422</v>
      </c>
      <c r="O33" s="444" t="s">
        <v>422</v>
      </c>
      <c r="P33" s="444" t="s">
        <v>422</v>
      </c>
      <c r="Q33" s="444" t="s">
        <v>422</v>
      </c>
      <c r="R33" s="444" t="s">
        <v>422</v>
      </c>
      <c r="S33" s="429">
        <f>SUM(Table114[[#This Row],[Q1 Y8]:[Q4 Y8]])</f>
        <v>0</v>
      </c>
      <c r="T33" s="429" t="s">
        <v>422</v>
      </c>
      <c r="U33" s="429" t="s">
        <v>422</v>
      </c>
      <c r="V33" s="429" t="s">
        <v>422</v>
      </c>
      <c r="W33" s="429" t="s">
        <v>422</v>
      </c>
      <c r="X33" s="429"/>
      <c r="Y33" s="429"/>
      <c r="Z33" s="429"/>
      <c r="AA33" s="429"/>
      <c r="AB33" s="429"/>
      <c r="AC33" s="429"/>
      <c r="AD33" s="429"/>
      <c r="AE33" s="444"/>
      <c r="AF33" s="429"/>
      <c r="AG33" s="429"/>
    </row>
    <row r="34" spans="1:33" ht="32" x14ac:dyDescent="0.2">
      <c r="A34" s="430" t="s">
        <v>423</v>
      </c>
      <c r="B34" s="429"/>
      <c r="C34" s="429"/>
      <c r="H34" s="429" t="s">
        <v>422</v>
      </c>
      <c r="I34" s="429" t="s">
        <v>422</v>
      </c>
      <c r="J34" s="429" t="s">
        <v>422</v>
      </c>
      <c r="K34" s="429"/>
      <c r="L34" s="429" t="s">
        <v>422</v>
      </c>
      <c r="M34" s="429"/>
      <c r="N34" s="444" t="s">
        <v>422</v>
      </c>
      <c r="O34" s="444" t="s">
        <v>422</v>
      </c>
      <c r="P34" s="444" t="s">
        <v>422</v>
      </c>
      <c r="Q34" s="444" t="s">
        <v>422</v>
      </c>
      <c r="R34" s="444" t="s">
        <v>422</v>
      </c>
      <c r="S34" s="429">
        <f>SUM(Table114[[#This Row],[Q1 Y8]:[Q4 Y8]])</f>
        <v>0</v>
      </c>
      <c r="T34" s="429" t="s">
        <v>422</v>
      </c>
      <c r="U34" s="429" t="s">
        <v>422</v>
      </c>
      <c r="V34" s="429" t="s">
        <v>422</v>
      </c>
      <c r="W34" s="429">
        <v>0</v>
      </c>
      <c r="X34" s="429"/>
      <c r="Y34" s="429"/>
      <c r="Z34" s="429"/>
      <c r="AA34" s="429"/>
      <c r="AB34" s="429"/>
      <c r="AC34" s="429"/>
      <c r="AD34" s="429"/>
      <c r="AE34" s="444"/>
      <c r="AF34" s="429"/>
      <c r="AG34" s="429"/>
    </row>
    <row r="35" spans="1:33" ht="32" x14ac:dyDescent="0.2">
      <c r="A35" s="430" t="s">
        <v>424</v>
      </c>
      <c r="B35" s="429"/>
      <c r="C35" s="429"/>
      <c r="H35" s="429" t="s">
        <v>422</v>
      </c>
      <c r="I35" s="429" t="s">
        <v>422</v>
      </c>
      <c r="J35" s="429" t="s">
        <v>422</v>
      </c>
      <c r="K35" s="429"/>
      <c r="L35" s="429" t="s">
        <v>422</v>
      </c>
      <c r="M35" s="429"/>
      <c r="N35" s="444" t="s">
        <v>422</v>
      </c>
      <c r="O35" s="444" t="s">
        <v>422</v>
      </c>
      <c r="P35" s="444" t="s">
        <v>422</v>
      </c>
      <c r="Q35" s="444" t="s">
        <v>422</v>
      </c>
      <c r="R35" s="444" t="s">
        <v>422</v>
      </c>
      <c r="S35" s="429">
        <f>SUM(Table114[[#This Row],[Q1 Y8]:[Q4 Y8]])</f>
        <v>0</v>
      </c>
      <c r="T35" s="429" t="s">
        <v>422</v>
      </c>
      <c r="U35" s="429" t="s">
        <v>422</v>
      </c>
      <c r="V35" s="429" t="s">
        <v>422</v>
      </c>
      <c r="W35" s="429">
        <v>0</v>
      </c>
      <c r="X35" s="429"/>
      <c r="Y35" s="429"/>
      <c r="Z35" s="429"/>
      <c r="AA35" s="429"/>
      <c r="AB35" s="429"/>
      <c r="AC35" s="429"/>
      <c r="AD35" s="429"/>
      <c r="AE35" s="444"/>
      <c r="AF35" s="429"/>
      <c r="AG35" s="429"/>
    </row>
    <row r="36" spans="1:33" ht="32" x14ac:dyDescent="0.2">
      <c r="A36" s="430" t="s">
        <v>425</v>
      </c>
      <c r="B36" s="429"/>
      <c r="C36" s="429"/>
      <c r="H36" s="429" t="s">
        <v>422</v>
      </c>
      <c r="I36" s="429" t="s">
        <v>422</v>
      </c>
      <c r="J36" s="429" t="s">
        <v>422</v>
      </c>
      <c r="K36" s="429"/>
      <c r="L36" s="429" t="s">
        <v>422</v>
      </c>
      <c r="M36" s="429"/>
      <c r="N36" s="444" t="s">
        <v>422</v>
      </c>
      <c r="O36" s="444" t="s">
        <v>422</v>
      </c>
      <c r="P36" s="444" t="s">
        <v>422</v>
      </c>
      <c r="Q36" s="444" t="s">
        <v>422</v>
      </c>
      <c r="R36" s="444" t="s">
        <v>422</v>
      </c>
      <c r="S36" s="429">
        <f>SUM(Table114[[#This Row],[Q1 Y8]:[Q4 Y8]])</f>
        <v>0</v>
      </c>
      <c r="T36" s="429" t="s">
        <v>422</v>
      </c>
      <c r="U36" s="429" t="s">
        <v>422</v>
      </c>
      <c r="V36" s="429" t="s">
        <v>422</v>
      </c>
      <c r="W36" s="429">
        <v>0</v>
      </c>
      <c r="X36" s="429"/>
      <c r="Y36" s="429"/>
      <c r="Z36" s="429"/>
      <c r="AA36" s="429"/>
      <c r="AB36" s="429"/>
      <c r="AC36" s="429"/>
      <c r="AD36" s="429"/>
      <c r="AE36" s="444"/>
      <c r="AF36" s="429"/>
      <c r="AG36" s="429"/>
    </row>
    <row r="37" spans="1:33" ht="32" x14ac:dyDescent="0.2">
      <c r="A37" s="430" t="s">
        <v>426</v>
      </c>
      <c r="B37" s="431">
        <v>0</v>
      </c>
      <c r="C37" s="431">
        <v>0</v>
      </c>
      <c r="D37" s="423">
        <v>1</v>
      </c>
      <c r="E37" s="423">
        <v>0</v>
      </c>
      <c r="G37" s="423">
        <f>SUM(Table114[[#This Row],[Q1Y6]:[Q3Y6]])</f>
        <v>1</v>
      </c>
      <c r="H37" s="429" t="s">
        <v>422</v>
      </c>
      <c r="I37" s="429" t="s">
        <v>422</v>
      </c>
      <c r="J37" s="429" t="s">
        <v>422</v>
      </c>
      <c r="K37" s="429"/>
      <c r="L37" s="429" t="s">
        <v>422</v>
      </c>
      <c r="M37" s="429"/>
      <c r="N37" s="444" t="s">
        <v>422</v>
      </c>
      <c r="O37" s="444" t="s">
        <v>422</v>
      </c>
      <c r="P37" s="444" t="s">
        <v>422</v>
      </c>
      <c r="Q37" s="444" t="s">
        <v>422</v>
      </c>
      <c r="R37" s="444" t="s">
        <v>422</v>
      </c>
      <c r="S37" s="429">
        <f>SUM(Table114[[#This Row],[Q1 Y8]:[Q4 Y8]])</f>
        <v>0</v>
      </c>
      <c r="T37" s="429" t="s">
        <v>422</v>
      </c>
      <c r="U37" s="429" t="s">
        <v>422</v>
      </c>
      <c r="V37" s="429" t="s">
        <v>422</v>
      </c>
      <c r="W37" s="429">
        <v>0</v>
      </c>
      <c r="X37" s="429"/>
      <c r="Y37" s="429"/>
      <c r="Z37" s="429"/>
      <c r="AA37" s="429"/>
      <c r="AB37" s="429"/>
      <c r="AC37" s="429"/>
      <c r="AD37" s="429"/>
      <c r="AE37" s="444"/>
      <c r="AF37" s="429"/>
      <c r="AG37" s="429"/>
    </row>
  </sheetData>
  <mergeCells count="1">
    <mergeCell ref="A1:G1"/>
  </mergeCell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workbookViewId="0">
      <selection sqref="A1:XFD1048576"/>
    </sheetView>
  </sheetViews>
  <sheetFormatPr baseColWidth="10" defaultColWidth="8.83203125" defaultRowHeight="15" x14ac:dyDescent="0.2"/>
  <cols>
    <col min="1" max="1" width="93.1640625" style="426" customWidth="1"/>
    <col min="2" max="2" width="54.5" style="423" customWidth="1"/>
    <col min="3" max="3" width="94.83203125" style="423" customWidth="1"/>
    <col min="4" max="16384" width="8.83203125" style="423"/>
  </cols>
  <sheetData>
    <row r="1" spans="1:7" ht="39" customHeight="1" x14ac:dyDescent="0.2">
      <c r="A1" s="749" t="s">
        <v>427</v>
      </c>
      <c r="B1" s="749"/>
    </row>
    <row r="2" spans="1:7" ht="32.25" customHeight="1" x14ac:dyDescent="0.2">
      <c r="A2" s="438" t="s">
        <v>428</v>
      </c>
      <c r="B2" s="461" t="s">
        <v>429</v>
      </c>
    </row>
    <row r="3" spans="1:7" ht="48" x14ac:dyDescent="0.2">
      <c r="A3" s="458" t="s">
        <v>17647</v>
      </c>
      <c r="B3" s="462" t="s">
        <v>184</v>
      </c>
    </row>
    <row r="4" spans="1:7" ht="32" x14ac:dyDescent="0.2">
      <c r="A4" s="463" t="s">
        <v>17648</v>
      </c>
      <c r="B4" s="463" t="s">
        <v>184</v>
      </c>
      <c r="C4" s="439"/>
      <c r="D4" s="439"/>
      <c r="E4" s="439"/>
      <c r="F4" s="439"/>
      <c r="G4" s="439"/>
    </row>
    <row r="5" spans="1:7" ht="32" x14ac:dyDescent="0.2">
      <c r="A5" s="460" t="s">
        <v>17649</v>
      </c>
      <c r="B5" s="450" t="s">
        <v>184</v>
      </c>
      <c r="C5" s="439"/>
      <c r="D5" s="439"/>
      <c r="E5" s="439"/>
      <c r="F5" s="439"/>
      <c r="G5" s="439"/>
    </row>
    <row r="6" spans="1:7" ht="32" x14ac:dyDescent="0.2">
      <c r="A6" s="463" t="s">
        <v>17650</v>
      </c>
      <c r="B6" s="464" t="s">
        <v>17651</v>
      </c>
      <c r="C6" s="439"/>
      <c r="D6" s="439"/>
      <c r="E6" s="439"/>
      <c r="F6" s="439"/>
      <c r="G6" s="439"/>
    </row>
    <row r="7" spans="1:7" ht="44.5" customHeight="1" x14ac:dyDescent="0.2">
      <c r="A7" s="458"/>
      <c r="B7" s="462"/>
      <c r="C7" s="439"/>
      <c r="D7" s="439"/>
      <c r="E7" s="439"/>
      <c r="F7" s="439"/>
      <c r="G7" s="439"/>
    </row>
    <row r="8" spans="1:7" x14ac:dyDescent="0.2">
      <c r="A8" s="459"/>
      <c r="B8" s="464"/>
    </row>
    <row r="9" spans="1:7" ht="36" customHeight="1" x14ac:dyDescent="0.2">
      <c r="A9" s="749" t="s">
        <v>430</v>
      </c>
      <c r="B9" s="749"/>
    </row>
    <row r="10" spans="1:7" ht="16" x14ac:dyDescent="0.2">
      <c r="A10" s="438" t="s">
        <v>431</v>
      </c>
      <c r="B10" s="437" t="s">
        <v>432</v>
      </c>
      <c r="C10" s="436" t="s">
        <v>429</v>
      </c>
    </row>
    <row r="11" spans="1:7" ht="48" x14ac:dyDescent="0.2">
      <c r="A11" s="434" t="s">
        <v>17647</v>
      </c>
      <c r="B11" s="450" t="s">
        <v>17652</v>
      </c>
      <c r="C11" s="427" t="s">
        <v>184</v>
      </c>
    </row>
    <row r="12" spans="1:7" ht="32" x14ac:dyDescent="0.2">
      <c r="A12" s="426" t="s">
        <v>17653</v>
      </c>
      <c r="B12" s="423" t="s">
        <v>17654</v>
      </c>
      <c r="C12" s="428" t="s">
        <v>184</v>
      </c>
    </row>
    <row r="13" spans="1:7" ht="32" x14ac:dyDescent="0.2">
      <c r="A13" s="445" t="s">
        <v>17650</v>
      </c>
      <c r="B13" s="435" t="s">
        <v>17655</v>
      </c>
      <c r="C13" s="435" t="s">
        <v>17651</v>
      </c>
    </row>
    <row r="14" spans="1:7" s="446" customFormat="1" x14ac:dyDescent="0.2">
      <c r="A14" s="452"/>
      <c r="B14" s="449"/>
      <c r="C14" s="449"/>
    </row>
    <row r="15" spans="1:7" x14ac:dyDescent="0.2">
      <c r="A15" s="445"/>
      <c r="B15" s="427"/>
      <c r="C15" s="427"/>
    </row>
    <row r="16" spans="1:7" x14ac:dyDescent="0.2">
      <c r="A16" s="433"/>
      <c r="B16" s="428"/>
      <c r="C16" s="428"/>
    </row>
    <row r="17" spans="1:3" x14ac:dyDescent="0.2">
      <c r="A17" s="434"/>
      <c r="B17" s="427"/>
      <c r="C17" s="427"/>
    </row>
    <row r="18" spans="1:3" x14ac:dyDescent="0.2">
      <c r="A18" s="433"/>
      <c r="B18" s="428"/>
      <c r="C18" s="428"/>
    </row>
    <row r="20" spans="1:3" ht="16" x14ac:dyDescent="0.2">
      <c r="A20" s="432" t="s">
        <v>433</v>
      </c>
      <c r="B20" s="432" t="s">
        <v>316</v>
      </c>
    </row>
    <row r="21" spans="1:3" x14ac:dyDescent="0.2">
      <c r="A21" s="424"/>
      <c r="B21" s="424"/>
    </row>
    <row r="22" spans="1:3" x14ac:dyDescent="0.2">
      <c r="A22" s="425"/>
      <c r="B22" s="425"/>
    </row>
    <row r="23" spans="1:3" x14ac:dyDescent="0.2">
      <c r="A23" s="424"/>
      <c r="B23" s="424"/>
    </row>
    <row r="24" spans="1:3" x14ac:dyDescent="0.2">
      <c r="A24" s="425"/>
      <c r="B24" s="425"/>
    </row>
    <row r="25" spans="1:3" x14ac:dyDescent="0.2">
      <c r="A25" s="424"/>
      <c r="B25" s="424"/>
    </row>
    <row r="26" spans="1:3" x14ac:dyDescent="0.2">
      <c r="A26" s="425"/>
      <c r="B26" s="425"/>
    </row>
    <row r="27" spans="1:3" x14ac:dyDescent="0.2">
      <c r="A27" s="424"/>
      <c r="B27" s="424"/>
    </row>
    <row r="28" spans="1:3" x14ac:dyDescent="0.2">
      <c r="A28" s="425"/>
      <c r="B28" s="425"/>
    </row>
    <row r="29" spans="1:3" x14ac:dyDescent="0.2">
      <c r="A29" s="424"/>
      <c r="B29" s="424"/>
    </row>
    <row r="30" spans="1:3" x14ac:dyDescent="0.2">
      <c r="A30" s="425"/>
      <c r="B30" s="425"/>
    </row>
    <row r="31" spans="1:3" x14ac:dyDescent="0.2">
      <c r="A31" s="465"/>
      <c r="B31" s="426"/>
    </row>
    <row r="32" spans="1:3" x14ac:dyDescent="0.2">
      <c r="A32" s="466"/>
      <c r="B32" s="426"/>
    </row>
  </sheetData>
  <mergeCells count="2">
    <mergeCell ref="A1:B1"/>
    <mergeCell ref="A9:B9"/>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63"/>
  <sheetViews>
    <sheetView workbookViewId="0">
      <selection sqref="A1:XFD1048576"/>
    </sheetView>
  </sheetViews>
  <sheetFormatPr baseColWidth="10" defaultColWidth="8.83203125" defaultRowHeight="15" x14ac:dyDescent="0.2"/>
  <cols>
    <col min="1" max="1" width="109" style="18" bestFit="1" customWidth="1"/>
    <col min="2" max="4" width="10.1640625" style="18" hidden="1" customWidth="1"/>
    <col min="5" max="5" width="10.1640625" style="6" hidden="1" customWidth="1"/>
    <col min="6" max="6" width="18" style="18" hidden="1" customWidth="1"/>
    <col min="7" max="7" width="19.5" style="18" hidden="1" customWidth="1"/>
    <col min="8" max="11" width="10.1640625" style="18" hidden="1" customWidth="1"/>
    <col min="12" max="12" width="20.5" style="18" hidden="1" customWidth="1"/>
    <col min="13" max="13" width="6.83203125" style="18" hidden="1" customWidth="1"/>
    <col min="14" max="14" width="5.83203125" style="18" hidden="1" customWidth="1"/>
    <col min="15" max="15" width="16.5" style="18" hidden="1" customWidth="1"/>
    <col min="16" max="16" width="15.33203125" style="18" hidden="1" customWidth="1"/>
    <col min="17" max="18" width="20.5" style="18" hidden="1" customWidth="1"/>
    <col min="19" max="21" width="18.33203125" style="57" hidden="1" customWidth="1"/>
    <col min="22" max="22" width="18.1640625" style="57" customWidth="1"/>
    <col min="23" max="23" width="18.33203125" style="57" customWidth="1"/>
    <col min="24" max="30" width="18.33203125" style="54" hidden="1" customWidth="1"/>
    <col min="31" max="16384" width="8.83203125" style="18"/>
  </cols>
  <sheetData>
    <row r="1" spans="1:47" ht="33.5" customHeight="1" x14ac:dyDescent="0.2">
      <c r="A1" s="750" t="s">
        <v>235</v>
      </c>
      <c r="B1" s="751"/>
      <c r="C1" s="751"/>
      <c r="D1" s="751"/>
      <c r="E1" s="751"/>
      <c r="F1" s="751"/>
      <c r="G1" s="383"/>
      <c r="H1" s="383"/>
      <c r="I1" s="383"/>
      <c r="J1" s="383"/>
      <c r="K1" s="383"/>
      <c r="L1" s="383"/>
      <c r="M1" s="383"/>
      <c r="N1" s="383"/>
      <c r="O1" s="383"/>
      <c r="P1" s="383"/>
      <c r="Q1" s="383"/>
      <c r="R1" s="383"/>
    </row>
    <row r="2" spans="1:47" s="58" customFormat="1" ht="16" x14ac:dyDescent="0.2">
      <c r="A2" s="467" t="s">
        <v>236</v>
      </c>
      <c r="B2" s="385" t="s">
        <v>2</v>
      </c>
      <c r="C2" s="385" t="s">
        <v>3</v>
      </c>
      <c r="D2" s="385" t="s">
        <v>4</v>
      </c>
      <c r="E2" s="468" t="s">
        <v>5</v>
      </c>
      <c r="F2" s="385" t="s">
        <v>6</v>
      </c>
      <c r="G2" s="385" t="s">
        <v>237</v>
      </c>
      <c r="H2" s="385" t="s">
        <v>68</v>
      </c>
      <c r="I2" s="385" t="s">
        <v>69</v>
      </c>
      <c r="J2" s="385" t="s">
        <v>70</v>
      </c>
      <c r="K2" s="468" t="s">
        <v>71</v>
      </c>
      <c r="L2" s="469" t="s">
        <v>11</v>
      </c>
      <c r="M2" s="469" t="s">
        <v>13</v>
      </c>
      <c r="N2" s="469" t="s">
        <v>14</v>
      </c>
      <c r="O2" s="469" t="s">
        <v>15</v>
      </c>
      <c r="P2" s="470" t="s">
        <v>16</v>
      </c>
      <c r="Q2" s="469" t="s">
        <v>17</v>
      </c>
      <c r="R2" s="469" t="s">
        <v>18</v>
      </c>
      <c r="S2" s="471" t="s">
        <v>19</v>
      </c>
      <c r="T2" s="471" t="s">
        <v>20</v>
      </c>
      <c r="U2" s="471" t="s">
        <v>21</v>
      </c>
      <c r="V2" s="472" t="s">
        <v>22</v>
      </c>
      <c r="W2" s="471" t="s">
        <v>23</v>
      </c>
      <c r="X2" s="471" t="s">
        <v>24</v>
      </c>
      <c r="Y2" s="471" t="s">
        <v>25</v>
      </c>
      <c r="Z2" s="471" t="s">
        <v>26</v>
      </c>
      <c r="AA2" s="471" t="s">
        <v>27</v>
      </c>
      <c r="AB2" s="472" t="s">
        <v>238</v>
      </c>
      <c r="AC2" s="471" t="s">
        <v>29</v>
      </c>
      <c r="AD2" s="471" t="s">
        <v>30</v>
      </c>
    </row>
    <row r="3" spans="1:47" ht="44.25" customHeight="1" x14ac:dyDescent="0.2">
      <c r="A3" s="473" t="s">
        <v>239</v>
      </c>
      <c r="B3" s="474">
        <v>73</v>
      </c>
      <c r="C3" s="474">
        <v>74</v>
      </c>
      <c r="D3" s="474">
        <v>86</v>
      </c>
      <c r="E3" s="474">
        <v>86</v>
      </c>
      <c r="F3" s="474">
        <v>74</v>
      </c>
      <c r="G3" s="474">
        <v>86</v>
      </c>
      <c r="H3" s="474">
        <v>86</v>
      </c>
      <c r="I3" s="474">
        <v>94</v>
      </c>
      <c r="J3" s="474">
        <v>95</v>
      </c>
      <c r="K3" s="474">
        <v>95</v>
      </c>
      <c r="L3" s="475">
        <v>90</v>
      </c>
      <c r="M3" s="476">
        <v>107</v>
      </c>
      <c r="N3" s="476">
        <v>107</v>
      </c>
      <c r="O3" s="476">
        <v>107</v>
      </c>
      <c r="P3" s="476">
        <v>108</v>
      </c>
      <c r="Q3" s="476">
        <v>110</v>
      </c>
      <c r="R3" s="475"/>
      <c r="S3" s="59">
        <v>108</v>
      </c>
      <c r="T3" s="59">
        <v>108</v>
      </c>
      <c r="U3" s="59">
        <v>108</v>
      </c>
      <c r="V3" s="59">
        <v>108</v>
      </c>
      <c r="W3" s="59">
        <v>112</v>
      </c>
      <c r="X3" s="59"/>
      <c r="Y3" s="59"/>
      <c r="Z3" s="59"/>
      <c r="AA3" s="59"/>
      <c r="AB3" s="59"/>
      <c r="AC3" s="59"/>
      <c r="AD3" s="59"/>
    </row>
    <row r="4" spans="1:47" ht="44.25" customHeight="1" x14ac:dyDescent="0.2">
      <c r="A4" s="473" t="s">
        <v>240</v>
      </c>
      <c r="B4" s="474">
        <v>9</v>
      </c>
      <c r="C4" s="474">
        <v>2</v>
      </c>
      <c r="D4" s="474">
        <v>11</v>
      </c>
      <c r="E4" s="474">
        <v>9</v>
      </c>
      <c r="F4" s="477" t="s">
        <v>241</v>
      </c>
      <c r="G4" s="474">
        <f>SUM(Table119[[#This Row],[Q1Y6]:[Q4Y6]])</f>
        <v>31</v>
      </c>
      <c r="H4" s="474">
        <v>8</v>
      </c>
      <c r="I4" s="474">
        <v>4</v>
      </c>
      <c r="J4" s="474">
        <v>19</v>
      </c>
      <c r="K4" s="474">
        <v>7</v>
      </c>
      <c r="L4" s="478">
        <v>8</v>
      </c>
      <c r="M4" s="479">
        <v>7</v>
      </c>
      <c r="N4" s="479">
        <v>6</v>
      </c>
      <c r="O4" s="479">
        <v>13</v>
      </c>
      <c r="P4" s="479">
        <v>6</v>
      </c>
      <c r="Q4" s="479">
        <v>30</v>
      </c>
      <c r="R4" s="478"/>
      <c r="S4" s="480">
        <v>9</v>
      </c>
      <c r="T4" s="480">
        <v>5</v>
      </c>
      <c r="U4" s="480">
        <v>12</v>
      </c>
      <c r="V4" s="480">
        <v>7</v>
      </c>
      <c r="W4" s="480" t="s">
        <v>242</v>
      </c>
      <c r="X4" s="480"/>
      <c r="Y4" s="480"/>
      <c r="Z4" s="480"/>
      <c r="AA4" s="480"/>
      <c r="AB4" s="480"/>
      <c r="AC4" s="480"/>
      <c r="AD4" s="480"/>
    </row>
    <row r="5" spans="1:47" ht="44.25" customHeight="1" x14ac:dyDescent="0.2">
      <c r="A5" s="473" t="s">
        <v>243</v>
      </c>
      <c r="B5" s="468"/>
      <c r="C5" s="468"/>
      <c r="D5" s="474">
        <v>25</v>
      </c>
      <c r="E5" s="474">
        <v>26</v>
      </c>
      <c r="F5" s="477" t="s">
        <v>241</v>
      </c>
      <c r="G5" s="474" t="s">
        <v>244</v>
      </c>
      <c r="H5" s="468">
        <v>27</v>
      </c>
      <c r="I5" s="468">
        <v>40</v>
      </c>
      <c r="J5" s="474">
        <v>26</v>
      </c>
      <c r="K5" s="474">
        <v>33</v>
      </c>
      <c r="L5" s="478">
        <v>40</v>
      </c>
      <c r="M5" s="479">
        <v>35</v>
      </c>
      <c r="N5" s="479">
        <v>36</v>
      </c>
      <c r="O5" s="479">
        <v>27</v>
      </c>
      <c r="P5" s="479">
        <v>44</v>
      </c>
      <c r="Q5" s="479">
        <v>35</v>
      </c>
      <c r="R5" s="478"/>
      <c r="S5" s="480">
        <v>42</v>
      </c>
      <c r="T5" s="480">
        <v>33</v>
      </c>
      <c r="U5" s="480">
        <v>39</v>
      </c>
      <c r="V5" s="480">
        <v>39</v>
      </c>
      <c r="W5" s="480" t="s">
        <v>245</v>
      </c>
      <c r="X5" s="480"/>
      <c r="Y5" s="480"/>
      <c r="Z5" s="480"/>
      <c r="AA5" s="480"/>
      <c r="AB5" s="480"/>
      <c r="AC5" s="480"/>
      <c r="AD5" s="480"/>
    </row>
    <row r="6" spans="1:47" ht="44.25" customHeight="1" x14ac:dyDescent="0.2">
      <c r="A6" s="473" t="s">
        <v>246</v>
      </c>
      <c r="B6" s="474">
        <v>2</v>
      </c>
      <c r="C6" s="474">
        <v>1</v>
      </c>
      <c r="D6" s="474">
        <v>5</v>
      </c>
      <c r="E6" s="474">
        <v>0</v>
      </c>
      <c r="F6" s="477" t="s">
        <v>241</v>
      </c>
      <c r="G6" s="474">
        <v>8</v>
      </c>
      <c r="H6" s="474">
        <v>0</v>
      </c>
      <c r="I6" s="468" t="s">
        <v>247</v>
      </c>
      <c r="J6" s="474">
        <v>8</v>
      </c>
      <c r="K6" s="474">
        <v>15</v>
      </c>
      <c r="L6" s="478">
        <v>8</v>
      </c>
      <c r="M6" s="479">
        <v>2</v>
      </c>
      <c r="N6" s="479">
        <v>1</v>
      </c>
      <c r="O6" s="479">
        <v>10</v>
      </c>
      <c r="P6" s="479">
        <v>3</v>
      </c>
      <c r="Q6" s="479">
        <v>15</v>
      </c>
      <c r="R6" s="478"/>
      <c r="S6" s="480">
        <v>3</v>
      </c>
      <c r="T6" s="480">
        <v>6</v>
      </c>
      <c r="U6" s="480">
        <v>4</v>
      </c>
      <c r="V6" s="480">
        <v>0</v>
      </c>
      <c r="W6" s="480">
        <v>15</v>
      </c>
      <c r="X6" s="480"/>
      <c r="Y6" s="480"/>
      <c r="Z6" s="480"/>
      <c r="AA6" s="480"/>
      <c r="AB6" s="480"/>
      <c r="AC6" s="480"/>
      <c r="AD6" s="480"/>
    </row>
    <row r="7" spans="1:47" ht="44.25" customHeight="1" x14ac:dyDescent="0.2">
      <c r="A7" s="473" t="s">
        <v>248</v>
      </c>
      <c r="B7" s="468"/>
      <c r="C7" s="468"/>
      <c r="D7" s="468">
        <v>56</v>
      </c>
      <c r="E7" s="468" t="s">
        <v>249</v>
      </c>
      <c r="F7" s="468">
        <v>42</v>
      </c>
      <c r="G7" s="474">
        <v>62</v>
      </c>
      <c r="H7" s="468">
        <v>67</v>
      </c>
      <c r="I7" s="468">
        <v>74</v>
      </c>
      <c r="J7" s="468">
        <v>87</v>
      </c>
      <c r="K7" s="468">
        <v>96</v>
      </c>
      <c r="L7" s="481">
        <v>80</v>
      </c>
      <c r="M7" s="482">
        <v>121</v>
      </c>
      <c r="N7" s="482">
        <v>112</v>
      </c>
      <c r="O7" s="482">
        <v>117</v>
      </c>
      <c r="P7" s="482">
        <v>150</v>
      </c>
      <c r="Q7" s="482">
        <v>140</v>
      </c>
      <c r="R7" s="481"/>
      <c r="S7" s="480">
        <v>153</v>
      </c>
      <c r="T7" s="480">
        <v>162</v>
      </c>
      <c r="U7" s="480">
        <v>117</v>
      </c>
      <c r="V7" s="480">
        <v>159</v>
      </c>
      <c r="W7" s="480">
        <v>160</v>
      </c>
      <c r="X7" s="480"/>
      <c r="Y7" s="480"/>
      <c r="Z7" s="480"/>
      <c r="AA7" s="480"/>
      <c r="AB7" s="480"/>
      <c r="AC7" s="480"/>
      <c r="AD7" s="480"/>
    </row>
    <row r="8" spans="1:47" ht="44.25" customHeight="1" x14ac:dyDescent="0.2">
      <c r="A8" s="473" t="s">
        <v>250</v>
      </c>
      <c r="B8" s="474">
        <v>1</v>
      </c>
      <c r="C8" s="474">
        <v>0</v>
      </c>
      <c r="D8" s="474">
        <v>0</v>
      </c>
      <c r="E8" s="474">
        <v>0</v>
      </c>
      <c r="F8" s="477" t="s">
        <v>241</v>
      </c>
      <c r="G8" s="474">
        <f>SUM(Table119[[#This Row],[Q1Y6]:[Q4Y6]])</f>
        <v>1</v>
      </c>
      <c r="H8" s="474">
        <v>0</v>
      </c>
      <c r="I8" s="474">
        <v>0</v>
      </c>
      <c r="J8" s="474">
        <v>1</v>
      </c>
      <c r="K8" s="474">
        <v>2</v>
      </c>
      <c r="L8" s="478">
        <v>2</v>
      </c>
      <c r="M8" s="479">
        <v>0</v>
      </c>
      <c r="N8" s="479">
        <v>1</v>
      </c>
      <c r="O8" s="479">
        <v>0</v>
      </c>
      <c r="P8" s="479">
        <v>3</v>
      </c>
      <c r="Q8" s="479">
        <v>2</v>
      </c>
      <c r="R8" s="478"/>
      <c r="S8" s="480">
        <v>2</v>
      </c>
      <c r="T8" s="480">
        <v>2</v>
      </c>
      <c r="U8" s="480">
        <v>0</v>
      </c>
      <c r="V8" s="480">
        <v>1</v>
      </c>
      <c r="W8" s="483" t="s">
        <v>251</v>
      </c>
      <c r="X8" s="480"/>
      <c r="Y8" s="480"/>
      <c r="Z8" s="480"/>
      <c r="AA8" s="480"/>
      <c r="AB8" s="480"/>
      <c r="AC8" s="480"/>
      <c r="AD8" s="480"/>
    </row>
    <row r="9" spans="1:47" ht="44.25" customHeight="1" x14ac:dyDescent="0.2">
      <c r="A9" s="473" t="s">
        <v>252</v>
      </c>
      <c r="B9" s="474">
        <v>1</v>
      </c>
      <c r="C9" s="474">
        <v>1</v>
      </c>
      <c r="D9" s="474">
        <v>3</v>
      </c>
      <c r="E9" s="474">
        <v>2</v>
      </c>
      <c r="F9" s="477" t="s">
        <v>241</v>
      </c>
      <c r="G9" s="474" t="s">
        <v>244</v>
      </c>
      <c r="H9" s="474">
        <v>2</v>
      </c>
      <c r="I9" s="474">
        <v>2</v>
      </c>
      <c r="J9" s="474">
        <v>2</v>
      </c>
      <c r="K9" s="474">
        <v>0</v>
      </c>
      <c r="L9" s="478">
        <v>4</v>
      </c>
      <c r="M9" s="479">
        <v>3</v>
      </c>
      <c r="N9" s="479">
        <v>3</v>
      </c>
      <c r="O9" s="479">
        <v>3</v>
      </c>
      <c r="P9" s="484">
        <v>4</v>
      </c>
      <c r="Q9" s="479">
        <v>4</v>
      </c>
      <c r="R9" s="478"/>
      <c r="S9" s="480">
        <v>4</v>
      </c>
      <c r="T9" s="480">
        <v>4</v>
      </c>
      <c r="U9" s="480">
        <v>1</v>
      </c>
      <c r="V9" s="480">
        <v>2</v>
      </c>
      <c r="W9" s="480">
        <v>4</v>
      </c>
      <c r="X9" s="480"/>
      <c r="Y9" s="480"/>
      <c r="Z9" s="480"/>
      <c r="AA9" s="480"/>
      <c r="AB9" s="480"/>
      <c r="AC9" s="480"/>
      <c r="AD9" s="480"/>
      <c r="AU9" s="6"/>
    </row>
    <row r="10" spans="1:47" ht="44.25" customHeight="1" x14ac:dyDescent="0.2">
      <c r="A10" s="473" t="s">
        <v>253</v>
      </c>
      <c r="B10" s="474">
        <v>2</v>
      </c>
      <c r="C10" s="474">
        <v>1</v>
      </c>
      <c r="D10" s="474">
        <v>1</v>
      </c>
      <c r="E10" s="474">
        <v>0</v>
      </c>
      <c r="F10" s="477" t="s">
        <v>241</v>
      </c>
      <c r="G10" s="474">
        <v>4</v>
      </c>
      <c r="H10" s="474">
        <v>0</v>
      </c>
      <c r="I10" s="468" t="s">
        <v>254</v>
      </c>
      <c r="J10" s="474">
        <v>0</v>
      </c>
      <c r="K10" s="474">
        <v>0</v>
      </c>
      <c r="L10" s="478">
        <v>2</v>
      </c>
      <c r="M10" s="479">
        <v>0</v>
      </c>
      <c r="N10" s="479">
        <v>0</v>
      </c>
      <c r="O10" s="479">
        <v>0</v>
      </c>
      <c r="P10" s="479">
        <v>0</v>
      </c>
      <c r="Q10" s="479">
        <v>1</v>
      </c>
      <c r="R10" s="478"/>
      <c r="S10" s="480">
        <v>0</v>
      </c>
      <c r="T10" s="480">
        <v>0</v>
      </c>
      <c r="U10" s="480">
        <v>0</v>
      </c>
      <c r="V10" s="480">
        <v>0</v>
      </c>
      <c r="W10" s="480">
        <v>1</v>
      </c>
      <c r="X10" s="480"/>
      <c r="Y10" s="480"/>
      <c r="Z10" s="480"/>
      <c r="AA10" s="480"/>
      <c r="AB10" s="480"/>
      <c r="AC10" s="480"/>
      <c r="AD10" s="480"/>
    </row>
    <row r="11" spans="1:47" ht="44.25" customHeight="1" x14ac:dyDescent="0.2">
      <c r="A11" s="384" t="s">
        <v>255</v>
      </c>
      <c r="B11" s="474">
        <v>5</v>
      </c>
      <c r="C11" s="474">
        <v>7</v>
      </c>
      <c r="D11" s="474">
        <v>8</v>
      </c>
      <c r="E11" s="474">
        <v>0</v>
      </c>
      <c r="F11" s="477" t="s">
        <v>241</v>
      </c>
      <c r="G11" s="474">
        <f>SUM(Table119[[#This Row],[Q1Y6]:[Q4Y6]])</f>
        <v>20</v>
      </c>
      <c r="H11" s="474">
        <v>9</v>
      </c>
      <c r="I11" s="474">
        <v>0</v>
      </c>
      <c r="J11" s="474">
        <v>0</v>
      </c>
      <c r="K11" s="474">
        <v>0</v>
      </c>
      <c r="L11" s="478">
        <v>8</v>
      </c>
      <c r="M11" s="479">
        <v>9</v>
      </c>
      <c r="N11" s="479">
        <v>1</v>
      </c>
      <c r="O11" s="479">
        <v>4</v>
      </c>
      <c r="P11" s="479">
        <v>3</v>
      </c>
      <c r="Q11" s="479">
        <v>15</v>
      </c>
      <c r="R11" s="478"/>
      <c r="S11" s="480">
        <v>1</v>
      </c>
      <c r="T11" s="480">
        <v>0</v>
      </c>
      <c r="U11" s="480">
        <v>1</v>
      </c>
      <c r="V11" s="480">
        <v>5</v>
      </c>
      <c r="W11" s="480">
        <v>15</v>
      </c>
      <c r="X11" s="480"/>
      <c r="Y11" s="480"/>
      <c r="Z11" s="480"/>
      <c r="AA11" s="480"/>
      <c r="AB11" s="480"/>
      <c r="AC11" s="480"/>
      <c r="AD11" s="480"/>
    </row>
    <row r="12" spans="1:47" ht="44.25" customHeight="1" x14ac:dyDescent="0.2">
      <c r="A12" s="473" t="s">
        <v>256</v>
      </c>
      <c r="B12" s="474">
        <v>4</v>
      </c>
      <c r="C12" s="474">
        <v>3</v>
      </c>
      <c r="D12" s="474">
        <v>2</v>
      </c>
      <c r="E12" s="474">
        <v>3</v>
      </c>
      <c r="F12" s="477" t="s">
        <v>241</v>
      </c>
      <c r="G12" s="474">
        <f>SUM(Table119[[#This Row],[Q1Y6]:[Q4Y6]])</f>
        <v>12</v>
      </c>
      <c r="H12" s="474">
        <v>3</v>
      </c>
      <c r="I12" s="474">
        <v>22</v>
      </c>
      <c r="J12" s="474">
        <v>2</v>
      </c>
      <c r="K12" s="474">
        <v>3</v>
      </c>
      <c r="L12" s="478">
        <v>16</v>
      </c>
      <c r="M12" s="479">
        <v>1</v>
      </c>
      <c r="N12" s="479">
        <v>1</v>
      </c>
      <c r="O12" s="479">
        <v>3</v>
      </c>
      <c r="P12" s="479">
        <v>0</v>
      </c>
      <c r="Q12" s="479">
        <v>5</v>
      </c>
      <c r="R12" s="478"/>
      <c r="S12" s="480">
        <v>1</v>
      </c>
      <c r="T12" s="480">
        <v>1</v>
      </c>
      <c r="U12" s="480">
        <v>18</v>
      </c>
      <c r="V12" s="480">
        <v>7</v>
      </c>
      <c r="W12" s="480">
        <v>5</v>
      </c>
      <c r="X12" s="480"/>
      <c r="Y12" s="480"/>
      <c r="Z12" s="480"/>
      <c r="AA12" s="480"/>
      <c r="AB12" s="480"/>
      <c r="AC12" s="480"/>
      <c r="AD12" s="480"/>
    </row>
    <row r="13" spans="1:47" ht="25.5" customHeight="1" x14ac:dyDescent="0.2">
      <c r="A13" s="485" t="s">
        <v>257</v>
      </c>
      <c r="B13" s="474">
        <v>22</v>
      </c>
      <c r="C13" s="474">
        <v>16</v>
      </c>
      <c r="D13" s="474">
        <v>13</v>
      </c>
      <c r="E13" s="474">
        <v>7</v>
      </c>
      <c r="F13" s="474">
        <f t="shared" ref="F13" si="0">SUM(B13:E13)</f>
        <v>58</v>
      </c>
      <c r="G13" s="486">
        <v>40</v>
      </c>
      <c r="H13" s="474">
        <v>22</v>
      </c>
      <c r="I13" s="474">
        <v>16</v>
      </c>
      <c r="J13" s="474">
        <v>13</v>
      </c>
      <c r="K13" s="474">
        <v>7</v>
      </c>
      <c r="L13" s="474">
        <v>40</v>
      </c>
      <c r="M13" s="487">
        <v>4</v>
      </c>
      <c r="N13" s="487">
        <v>4</v>
      </c>
      <c r="O13" s="487">
        <v>20</v>
      </c>
      <c r="P13" s="487">
        <v>8</v>
      </c>
      <c r="Q13" s="487">
        <v>20</v>
      </c>
      <c r="R13" s="474"/>
      <c r="S13" s="480">
        <v>11</v>
      </c>
      <c r="T13" s="480">
        <v>0</v>
      </c>
      <c r="U13" s="480">
        <v>7</v>
      </c>
      <c r="V13" s="480">
        <v>0</v>
      </c>
      <c r="W13" s="480" t="s">
        <v>258</v>
      </c>
      <c r="X13" s="480"/>
      <c r="Y13" s="480"/>
      <c r="Z13" s="480"/>
      <c r="AA13" s="480"/>
      <c r="AB13" s="480"/>
      <c r="AC13" s="480"/>
      <c r="AD13" s="480"/>
    </row>
    <row r="14" spans="1:47" s="6" customFormat="1" ht="0.75" customHeight="1" x14ac:dyDescent="0.2">
      <c r="A14" s="473" t="s">
        <v>259</v>
      </c>
      <c r="B14" s="468"/>
      <c r="C14" s="468"/>
      <c r="D14" s="474"/>
      <c r="E14" s="474"/>
      <c r="F14" s="477"/>
      <c r="G14" s="474"/>
      <c r="H14" s="474"/>
      <c r="I14" s="474"/>
      <c r="J14" s="474">
        <v>6</v>
      </c>
      <c r="K14" s="474"/>
      <c r="L14" s="478"/>
      <c r="M14" s="479">
        <v>0</v>
      </c>
      <c r="N14" s="479"/>
      <c r="O14" s="479"/>
      <c r="P14" s="479"/>
      <c r="Q14" s="479"/>
      <c r="R14" s="478"/>
      <c r="S14" s="480"/>
      <c r="T14" s="480"/>
      <c r="U14" s="480"/>
      <c r="V14" s="480"/>
      <c r="W14" s="480"/>
      <c r="X14" s="480"/>
      <c r="Y14" s="480"/>
      <c r="Z14" s="480"/>
      <c r="AA14" s="480"/>
      <c r="AB14" s="480"/>
      <c r="AC14" s="480"/>
      <c r="AD14" s="480"/>
    </row>
    <row r="15" spans="1:47" s="6" customFormat="1" ht="0.75" customHeight="1" x14ac:dyDescent="0.2">
      <c r="A15" s="473" t="s">
        <v>260</v>
      </c>
      <c r="B15" s="474">
        <v>0</v>
      </c>
      <c r="C15" s="474">
        <v>22</v>
      </c>
      <c r="D15" s="474">
        <v>32</v>
      </c>
      <c r="E15" s="474">
        <v>33</v>
      </c>
      <c r="F15" s="474">
        <v>40</v>
      </c>
      <c r="G15" s="474">
        <f>SUM(Table119[[#This Row],[Q1Y6]:[Q4Y6]])</f>
        <v>87</v>
      </c>
      <c r="H15" s="474">
        <v>27</v>
      </c>
      <c r="I15" s="474">
        <v>17</v>
      </c>
      <c r="J15" s="474">
        <v>24</v>
      </c>
      <c r="K15" s="474"/>
      <c r="L15" s="475">
        <v>40</v>
      </c>
      <c r="M15" s="476">
        <v>0</v>
      </c>
      <c r="N15" s="476"/>
      <c r="O15" s="476"/>
      <c r="P15" s="476"/>
      <c r="Q15" s="476"/>
      <c r="R15" s="475"/>
      <c r="S15" s="480"/>
      <c r="T15" s="480"/>
      <c r="U15" s="480"/>
      <c r="V15" s="480"/>
      <c r="W15" s="480"/>
      <c r="X15" s="480"/>
      <c r="Y15" s="480"/>
      <c r="Z15" s="480"/>
      <c r="AA15" s="480"/>
      <c r="AB15" s="480"/>
      <c r="AC15" s="480"/>
      <c r="AD15" s="480"/>
    </row>
    <row r="16" spans="1:47" s="6" customFormat="1" ht="0.75" customHeight="1" x14ac:dyDescent="0.2">
      <c r="A16" s="473" t="s">
        <v>261</v>
      </c>
      <c r="B16" s="474">
        <v>2</v>
      </c>
      <c r="C16" s="474">
        <v>1</v>
      </c>
      <c r="D16" s="474">
        <v>0</v>
      </c>
      <c r="E16" s="474">
        <v>0</v>
      </c>
      <c r="F16" s="474">
        <v>4</v>
      </c>
      <c r="G16" s="474">
        <f>SUM(Table119[[#This Row],[Q1Y6]:[Q4Y6]])</f>
        <v>3</v>
      </c>
      <c r="H16" s="474">
        <v>0</v>
      </c>
      <c r="I16" s="474">
        <v>1</v>
      </c>
      <c r="J16" s="474">
        <v>1</v>
      </c>
      <c r="K16" s="474"/>
      <c r="L16" s="475">
        <v>4</v>
      </c>
      <c r="M16" s="476">
        <v>0</v>
      </c>
      <c r="N16" s="476"/>
      <c r="O16" s="476"/>
      <c r="P16" s="476"/>
      <c r="Q16" s="476"/>
      <c r="R16" s="475"/>
      <c r="S16" s="480"/>
      <c r="T16" s="480"/>
      <c r="U16" s="480"/>
      <c r="V16" s="480"/>
      <c r="W16" s="480"/>
      <c r="X16" s="480"/>
      <c r="Y16" s="480"/>
      <c r="Z16" s="480"/>
      <c r="AA16" s="480"/>
      <c r="AB16" s="480"/>
      <c r="AC16" s="480"/>
      <c r="AD16" s="480"/>
    </row>
    <row r="17" spans="1:30" s="6" customFormat="1" ht="0.75" customHeight="1" x14ac:dyDescent="0.2">
      <c r="A17" s="473" t="s">
        <v>262</v>
      </c>
      <c r="B17" s="474">
        <v>0</v>
      </c>
      <c r="C17" s="474">
        <v>0</v>
      </c>
      <c r="D17" s="474">
        <v>0</v>
      </c>
      <c r="E17" s="474">
        <v>99</v>
      </c>
      <c r="F17" s="474">
        <v>10</v>
      </c>
      <c r="G17" s="474">
        <f>SUM(Table119[[#This Row],[Q1Y6]:[Q4Y6]])</f>
        <v>99</v>
      </c>
      <c r="H17" s="474">
        <v>0</v>
      </c>
      <c r="I17" s="474">
        <v>0</v>
      </c>
      <c r="J17" s="474">
        <v>0</v>
      </c>
      <c r="K17" s="474"/>
      <c r="L17" s="475">
        <v>0</v>
      </c>
      <c r="M17" s="476">
        <v>0</v>
      </c>
      <c r="N17" s="476"/>
      <c r="O17" s="476"/>
      <c r="P17" s="476"/>
      <c r="Q17" s="476"/>
      <c r="R17" s="475"/>
      <c r="S17" s="480"/>
      <c r="T17" s="480"/>
      <c r="U17" s="480"/>
      <c r="V17" s="480"/>
      <c r="W17" s="480"/>
      <c r="X17" s="480"/>
      <c r="Y17" s="480"/>
      <c r="Z17" s="480"/>
      <c r="AA17" s="480"/>
      <c r="AB17" s="480"/>
      <c r="AC17" s="480"/>
      <c r="AD17" s="480"/>
    </row>
    <row r="18" spans="1:30" s="6" customFormat="1" ht="0.75" customHeight="1" x14ac:dyDescent="0.2">
      <c r="A18" s="473" t="s">
        <v>263</v>
      </c>
      <c r="B18" s="474">
        <v>0</v>
      </c>
      <c r="C18" s="474">
        <v>0</v>
      </c>
      <c r="D18" s="474">
        <v>0</v>
      </c>
      <c r="E18" s="474">
        <v>0</v>
      </c>
      <c r="F18" s="474" t="s">
        <v>264</v>
      </c>
      <c r="G18" s="474">
        <f>SUM(Table119[[#This Row],[Q1Y6]:[Q4Y6]])</f>
        <v>0</v>
      </c>
      <c r="H18" s="474">
        <v>0</v>
      </c>
      <c r="I18" s="474">
        <v>0</v>
      </c>
      <c r="J18" s="474">
        <v>1</v>
      </c>
      <c r="K18" s="474"/>
      <c r="L18" s="475">
        <v>5</v>
      </c>
      <c r="M18" s="488">
        <v>0</v>
      </c>
      <c r="N18" s="476"/>
      <c r="O18" s="476"/>
      <c r="P18" s="476"/>
      <c r="Q18" s="476"/>
      <c r="R18" s="475"/>
      <c r="S18" s="480"/>
      <c r="T18" s="480"/>
      <c r="U18" s="480"/>
      <c r="V18" s="480"/>
      <c r="W18" s="480"/>
      <c r="X18" s="480"/>
      <c r="Y18" s="480"/>
      <c r="Z18" s="480"/>
      <c r="AA18" s="480"/>
      <c r="AB18" s="480"/>
      <c r="AC18" s="480"/>
      <c r="AD18" s="480"/>
    </row>
    <row r="19" spans="1:30" s="6" customFormat="1" ht="0.75" hidden="1" customHeight="1" x14ac:dyDescent="0.2">
      <c r="A19" s="473" t="s">
        <v>265</v>
      </c>
      <c r="B19" s="474">
        <v>2</v>
      </c>
      <c r="C19" s="474">
        <v>7</v>
      </c>
      <c r="D19" s="474">
        <v>11</v>
      </c>
      <c r="E19" s="474">
        <v>10</v>
      </c>
      <c r="F19" s="477" t="s">
        <v>241</v>
      </c>
      <c r="G19" s="474">
        <f>SUM(Table119[[#This Row],[Q1Y6]:[Q4Y6]])</f>
        <v>30</v>
      </c>
      <c r="H19" s="474">
        <v>1</v>
      </c>
      <c r="I19" s="474">
        <v>12</v>
      </c>
      <c r="J19" s="474">
        <v>12.5</v>
      </c>
      <c r="K19" s="474"/>
      <c r="L19" s="478">
        <v>30</v>
      </c>
      <c r="M19" s="489">
        <v>0</v>
      </c>
      <c r="N19" s="479"/>
      <c r="O19" s="479"/>
      <c r="P19" s="479"/>
      <c r="Q19" s="479"/>
      <c r="R19" s="478"/>
      <c r="S19" s="480"/>
      <c r="T19" s="480"/>
      <c r="U19" s="480"/>
      <c r="V19" s="480"/>
      <c r="W19" s="480"/>
      <c r="X19" s="480"/>
      <c r="Y19" s="480"/>
      <c r="Z19" s="480"/>
      <c r="AA19" s="480"/>
      <c r="AB19" s="480"/>
      <c r="AC19" s="480"/>
      <c r="AD19" s="480"/>
    </row>
    <row r="20" spans="1:30" s="6" customFormat="1" ht="0.75" hidden="1" customHeight="1" x14ac:dyDescent="0.2">
      <c r="A20" s="473" t="s">
        <v>266</v>
      </c>
      <c r="B20" s="474">
        <v>0</v>
      </c>
      <c r="C20" s="474">
        <v>0</v>
      </c>
      <c r="D20" s="474">
        <v>0</v>
      </c>
      <c r="E20" s="474">
        <v>11</v>
      </c>
      <c r="F20" s="474">
        <v>10</v>
      </c>
      <c r="G20" s="474">
        <f>SUM(Table119[[#This Row],[Q1Y6]:[Q4Y6]])</f>
        <v>11</v>
      </c>
      <c r="H20" s="474">
        <v>0</v>
      </c>
      <c r="I20" s="474">
        <v>1</v>
      </c>
      <c r="J20" s="474">
        <v>0</v>
      </c>
      <c r="K20" s="474"/>
      <c r="L20" s="475">
        <v>0</v>
      </c>
      <c r="M20" s="476">
        <v>0</v>
      </c>
      <c r="N20" s="476"/>
      <c r="O20" s="476"/>
      <c r="P20" s="476"/>
      <c r="Q20" s="476"/>
      <c r="R20" s="475"/>
      <c r="S20" s="480"/>
      <c r="T20" s="480"/>
      <c r="U20" s="480"/>
      <c r="V20" s="480"/>
      <c r="W20" s="480"/>
      <c r="X20" s="480"/>
      <c r="Y20" s="480"/>
      <c r="Z20" s="480"/>
      <c r="AA20" s="480"/>
      <c r="AB20" s="480"/>
      <c r="AC20" s="480"/>
      <c r="AD20" s="480"/>
    </row>
    <row r="21" spans="1:30" s="6" customFormat="1" ht="0.75" hidden="1" customHeight="1" x14ac:dyDescent="0.2">
      <c r="A21" s="473" t="s">
        <v>267</v>
      </c>
      <c r="B21" s="468">
        <v>0</v>
      </c>
      <c r="C21" s="468">
        <v>0</v>
      </c>
      <c r="D21" s="474">
        <v>7</v>
      </c>
      <c r="E21" s="474">
        <v>1</v>
      </c>
      <c r="F21" s="474">
        <v>4</v>
      </c>
      <c r="G21" s="474">
        <f>SUM(Table119[[#This Row],[Q1Y6]:[Q4Y6]])</f>
        <v>8</v>
      </c>
      <c r="H21" s="468">
        <v>8</v>
      </c>
      <c r="I21" s="468">
        <v>3</v>
      </c>
      <c r="J21" s="474">
        <v>4</v>
      </c>
      <c r="K21" s="474"/>
      <c r="L21" s="475">
        <v>10</v>
      </c>
      <c r="M21" s="476">
        <v>0</v>
      </c>
      <c r="N21" s="476"/>
      <c r="O21" s="476"/>
      <c r="P21" s="476"/>
      <c r="Q21" s="476"/>
      <c r="R21" s="475"/>
      <c r="S21" s="480"/>
      <c r="T21" s="480"/>
      <c r="U21" s="480"/>
      <c r="V21" s="480"/>
      <c r="W21" s="480"/>
      <c r="X21" s="480"/>
      <c r="Y21" s="480"/>
      <c r="Z21" s="480"/>
      <c r="AA21" s="480"/>
      <c r="AB21" s="480"/>
      <c r="AC21" s="480"/>
      <c r="AD21" s="480"/>
    </row>
    <row r="22" spans="1:30" s="6" customFormat="1" ht="0.75" hidden="1" customHeight="1" x14ac:dyDescent="0.2">
      <c r="A22" s="473" t="s">
        <v>268</v>
      </c>
      <c r="B22" s="468"/>
      <c r="C22" s="468"/>
      <c r="D22" s="474"/>
      <c r="E22" s="474"/>
      <c r="F22" s="474"/>
      <c r="G22" s="474"/>
      <c r="H22" s="468"/>
      <c r="I22" s="468"/>
      <c r="J22" s="474">
        <v>12</v>
      </c>
      <c r="K22" s="474"/>
      <c r="L22" s="490"/>
      <c r="M22" s="476">
        <v>0</v>
      </c>
      <c r="N22" s="476"/>
      <c r="O22" s="476"/>
      <c r="P22" s="476"/>
      <c r="Q22" s="476"/>
      <c r="R22" s="490"/>
      <c r="S22" s="480"/>
      <c r="T22" s="480"/>
      <c r="U22" s="480"/>
      <c r="V22" s="480"/>
      <c r="W22" s="480"/>
      <c r="X22" s="480"/>
      <c r="Y22" s="480"/>
      <c r="Z22" s="480"/>
      <c r="AA22" s="480"/>
      <c r="AB22" s="480"/>
      <c r="AC22" s="480"/>
      <c r="AD22" s="480"/>
    </row>
    <row r="23" spans="1:30" ht="44.25" hidden="1" customHeight="1" x14ac:dyDescent="0.2">
      <c r="A23" s="485" t="s">
        <v>269</v>
      </c>
      <c r="B23" s="468"/>
      <c r="C23" s="468"/>
      <c r="D23" s="474"/>
      <c r="E23" s="474"/>
      <c r="F23" s="474"/>
      <c r="G23" s="474"/>
      <c r="H23" s="474">
        <v>82</v>
      </c>
      <c r="I23" s="474">
        <v>89</v>
      </c>
      <c r="J23" s="474">
        <v>84</v>
      </c>
      <c r="K23" s="474">
        <v>59</v>
      </c>
      <c r="L23" s="491">
        <v>200</v>
      </c>
      <c r="M23" s="492" t="s">
        <v>270</v>
      </c>
      <c r="N23" s="487"/>
      <c r="O23" s="487"/>
      <c r="P23" s="487"/>
      <c r="Q23" s="487"/>
      <c r="R23" s="491"/>
      <c r="S23" s="480"/>
      <c r="T23" s="480"/>
      <c r="U23" s="480"/>
      <c r="V23" s="480"/>
      <c r="W23" s="480"/>
      <c r="X23" s="480"/>
      <c r="Y23" s="480"/>
      <c r="Z23" s="480"/>
      <c r="AA23" s="480"/>
      <c r="AB23" s="480"/>
      <c r="AC23" s="480"/>
      <c r="AD23" s="480"/>
    </row>
    <row r="24" spans="1:30" ht="44.25" customHeight="1" x14ac:dyDescent="0.2">
      <c r="A24" s="485" t="s">
        <v>271</v>
      </c>
      <c r="B24" s="468"/>
      <c r="C24" s="468"/>
      <c r="D24" s="474"/>
      <c r="E24" s="474"/>
      <c r="F24" s="474"/>
      <c r="G24" s="474"/>
      <c r="H24" s="474">
        <v>20</v>
      </c>
      <c r="I24" s="474">
        <v>50</v>
      </c>
      <c r="J24" s="474">
        <v>69</v>
      </c>
      <c r="K24" s="474">
        <v>60</v>
      </c>
      <c r="L24" s="60" t="s">
        <v>272</v>
      </c>
      <c r="M24" s="493">
        <v>115</v>
      </c>
      <c r="N24" s="493">
        <v>83</v>
      </c>
      <c r="O24" s="493">
        <v>93</v>
      </c>
      <c r="P24" s="493">
        <v>125</v>
      </c>
      <c r="Q24" s="493">
        <v>400</v>
      </c>
      <c r="R24" s="60"/>
      <c r="S24" s="480">
        <v>216</v>
      </c>
      <c r="T24" s="480">
        <v>383</v>
      </c>
      <c r="U24" s="480">
        <v>404</v>
      </c>
      <c r="V24" s="480">
        <v>190</v>
      </c>
      <c r="W24" s="480">
        <v>500</v>
      </c>
      <c r="X24" s="480"/>
      <c r="Y24" s="480"/>
      <c r="Z24" s="480"/>
      <c r="AA24" s="480"/>
      <c r="AB24" s="480"/>
      <c r="AC24" s="480"/>
      <c r="AD24" s="480"/>
    </row>
    <row r="25" spans="1:30" ht="47.25" customHeight="1" x14ac:dyDescent="0.2">
      <c r="A25" s="473" t="s">
        <v>273</v>
      </c>
      <c r="B25" s="474">
        <v>12</v>
      </c>
      <c r="C25" s="474">
        <v>48</v>
      </c>
      <c r="D25" s="474">
        <v>84</v>
      </c>
      <c r="E25" s="474">
        <v>130</v>
      </c>
      <c r="F25" s="474">
        <v>120</v>
      </c>
      <c r="G25" s="474">
        <f>SUM(Table119[[#This Row],[Q1Y6]:[Q4Y6]])</f>
        <v>274</v>
      </c>
      <c r="H25" s="474">
        <v>147</v>
      </c>
      <c r="I25" s="474">
        <v>141</v>
      </c>
      <c r="J25" s="474">
        <v>198</v>
      </c>
      <c r="K25" s="474"/>
      <c r="L25" s="61">
        <v>200</v>
      </c>
      <c r="M25" s="479">
        <v>114</v>
      </c>
      <c r="N25" s="479">
        <v>147</v>
      </c>
      <c r="O25" s="479">
        <v>158.5</v>
      </c>
      <c r="P25" s="479">
        <v>223</v>
      </c>
      <c r="Q25" s="479">
        <v>400</v>
      </c>
      <c r="R25" s="61"/>
      <c r="S25" s="480">
        <v>321</v>
      </c>
      <c r="T25" s="480">
        <v>112</v>
      </c>
      <c r="U25" s="480">
        <v>157</v>
      </c>
      <c r="V25" s="480">
        <v>111</v>
      </c>
      <c r="W25" s="480">
        <v>500</v>
      </c>
      <c r="X25" s="480"/>
      <c r="Y25" s="480"/>
      <c r="Z25" s="480"/>
      <c r="AA25" s="480"/>
      <c r="AB25" s="480"/>
      <c r="AC25" s="480"/>
      <c r="AD25" s="480"/>
    </row>
    <row r="26" spans="1:30" ht="47.25" customHeight="1" x14ac:dyDescent="0.2">
      <c r="A26" s="485" t="s">
        <v>17656</v>
      </c>
      <c r="B26" s="474">
        <v>7</v>
      </c>
      <c r="C26" s="474">
        <v>15</v>
      </c>
      <c r="D26" s="474">
        <v>4</v>
      </c>
      <c r="E26" s="474">
        <v>5</v>
      </c>
      <c r="F26" s="474">
        <f t="shared" ref="F26" si="1">SUM(B26:E26)</f>
        <v>31</v>
      </c>
      <c r="G26" s="486" t="s">
        <v>274</v>
      </c>
      <c r="H26" s="474">
        <v>7</v>
      </c>
      <c r="I26" s="474">
        <v>15</v>
      </c>
      <c r="J26" s="474">
        <v>4</v>
      </c>
      <c r="K26" s="474">
        <v>5</v>
      </c>
      <c r="L26" s="478">
        <v>45</v>
      </c>
      <c r="M26" s="479">
        <v>3</v>
      </c>
      <c r="N26" s="479">
        <v>6</v>
      </c>
      <c r="O26" s="479">
        <v>13</v>
      </c>
      <c r="P26" s="479">
        <v>15</v>
      </c>
      <c r="Q26" s="479">
        <v>10</v>
      </c>
      <c r="R26" s="478"/>
      <c r="S26" s="480">
        <v>4</v>
      </c>
      <c r="T26" s="480">
        <v>1</v>
      </c>
      <c r="U26" s="480">
        <v>1</v>
      </c>
      <c r="V26" s="480">
        <v>0</v>
      </c>
      <c r="W26" s="480" t="s">
        <v>275</v>
      </c>
      <c r="X26" s="480"/>
      <c r="Y26" s="480"/>
      <c r="Z26" s="480"/>
      <c r="AA26" s="480"/>
      <c r="AB26" s="480"/>
      <c r="AC26" s="480"/>
      <c r="AD26" s="480"/>
    </row>
    <row r="27" spans="1:30" ht="47.25" hidden="1" customHeight="1" x14ac:dyDescent="0.2">
      <c r="A27" s="473" t="s">
        <v>276</v>
      </c>
      <c r="B27" s="468"/>
      <c r="C27" s="468"/>
      <c r="D27" s="474"/>
      <c r="E27" s="474"/>
      <c r="F27" s="477"/>
      <c r="G27" s="474"/>
      <c r="H27" s="474"/>
      <c r="I27" s="474">
        <v>6</v>
      </c>
      <c r="J27" s="474">
        <v>11</v>
      </c>
      <c r="K27" s="474"/>
      <c r="L27" s="478">
        <v>15</v>
      </c>
      <c r="M27" s="479"/>
      <c r="N27" s="479"/>
      <c r="O27" s="479"/>
      <c r="P27" s="479"/>
      <c r="Q27" s="479"/>
      <c r="R27" s="478"/>
      <c r="S27" s="480"/>
      <c r="T27" s="480"/>
      <c r="U27" s="480"/>
      <c r="V27" s="480"/>
      <c r="W27" s="480"/>
      <c r="X27" s="480"/>
      <c r="Y27" s="480"/>
      <c r="Z27" s="480"/>
      <c r="AA27" s="480"/>
      <c r="AB27" s="480"/>
      <c r="AC27" s="480"/>
      <c r="AD27" s="480"/>
    </row>
    <row r="28" spans="1:30" ht="47.25" hidden="1" customHeight="1" x14ac:dyDescent="0.2">
      <c r="A28" s="473" t="s">
        <v>277</v>
      </c>
      <c r="B28" s="468"/>
      <c r="C28" s="468"/>
      <c r="D28" s="474"/>
      <c r="E28" s="474"/>
      <c r="F28" s="477"/>
      <c r="G28" s="474"/>
      <c r="H28" s="474"/>
      <c r="I28" s="474">
        <v>1</v>
      </c>
      <c r="J28" s="474">
        <v>4</v>
      </c>
      <c r="K28" s="474"/>
      <c r="L28" s="478">
        <v>10</v>
      </c>
      <c r="M28" s="479"/>
      <c r="N28" s="479"/>
      <c r="O28" s="479"/>
      <c r="P28" s="479"/>
      <c r="Q28" s="479"/>
      <c r="R28" s="478"/>
      <c r="S28" s="480"/>
      <c r="T28" s="480"/>
      <c r="U28" s="480"/>
      <c r="V28" s="480"/>
      <c r="W28" s="480"/>
      <c r="X28" s="480"/>
      <c r="Y28" s="480"/>
      <c r="Z28" s="480"/>
      <c r="AA28" s="480"/>
      <c r="AB28" s="480"/>
      <c r="AC28" s="480"/>
      <c r="AD28" s="480"/>
    </row>
    <row r="29" spans="1:30" ht="47.25" customHeight="1" x14ac:dyDescent="0.2">
      <c r="A29" s="473" t="s">
        <v>278</v>
      </c>
      <c r="B29" s="474">
        <v>1</v>
      </c>
      <c r="C29" s="474">
        <v>1</v>
      </c>
      <c r="D29" s="474">
        <v>0</v>
      </c>
      <c r="E29" s="474">
        <v>2</v>
      </c>
      <c r="F29" s="474">
        <v>2</v>
      </c>
      <c r="G29" s="474">
        <f>SUM(Table119[[#This Row],[Q1Y6]:[Q4Y6]])</f>
        <v>4</v>
      </c>
      <c r="H29" s="474">
        <v>5</v>
      </c>
      <c r="I29" s="474">
        <v>1</v>
      </c>
      <c r="J29" s="474">
        <v>2</v>
      </c>
      <c r="K29" s="474"/>
      <c r="L29" s="478">
        <v>10</v>
      </c>
      <c r="M29" s="479">
        <v>3</v>
      </c>
      <c r="N29" s="479">
        <v>0</v>
      </c>
      <c r="O29" s="479">
        <v>2</v>
      </c>
      <c r="P29" s="479">
        <v>1</v>
      </c>
      <c r="Q29" s="479">
        <v>10</v>
      </c>
      <c r="R29" s="478"/>
      <c r="S29" s="480">
        <v>1</v>
      </c>
      <c r="T29" s="480">
        <v>0</v>
      </c>
      <c r="U29" s="480">
        <v>1</v>
      </c>
      <c r="V29" s="480">
        <v>1</v>
      </c>
      <c r="W29" s="483" t="s">
        <v>279</v>
      </c>
      <c r="X29" s="480"/>
      <c r="Y29" s="480"/>
      <c r="Z29" s="480"/>
      <c r="AA29" s="480"/>
      <c r="AB29" s="480"/>
      <c r="AC29" s="480"/>
      <c r="AD29" s="480"/>
    </row>
    <row r="30" spans="1:30" ht="44.25" customHeight="1" x14ac:dyDescent="0.2">
      <c r="A30" s="473" t="s">
        <v>280</v>
      </c>
      <c r="B30" s="474">
        <v>1</v>
      </c>
      <c r="C30" s="474">
        <v>5</v>
      </c>
      <c r="D30" s="474">
        <v>11</v>
      </c>
      <c r="E30" s="474">
        <v>13</v>
      </c>
      <c r="F30" s="474">
        <v>20</v>
      </c>
      <c r="G30" s="474">
        <v>28</v>
      </c>
      <c r="H30" s="474">
        <v>5</v>
      </c>
      <c r="I30" s="474">
        <v>51</v>
      </c>
      <c r="J30" s="474">
        <v>21</v>
      </c>
      <c r="K30" s="474">
        <v>20</v>
      </c>
      <c r="L30" s="475">
        <v>20</v>
      </c>
      <c r="M30" s="476">
        <v>38</v>
      </c>
      <c r="N30" s="476">
        <v>33</v>
      </c>
      <c r="O30" s="476">
        <v>103</v>
      </c>
      <c r="P30" s="476">
        <v>107</v>
      </c>
      <c r="Q30" s="476">
        <v>200</v>
      </c>
      <c r="R30" s="475"/>
      <c r="S30" s="480">
        <v>56</v>
      </c>
      <c r="T30" s="480">
        <v>37</v>
      </c>
      <c r="U30" s="480">
        <v>54</v>
      </c>
      <c r="V30" s="480">
        <v>17</v>
      </c>
      <c r="W30" s="480" t="s">
        <v>281</v>
      </c>
      <c r="X30" s="480"/>
      <c r="Y30" s="480"/>
      <c r="Z30" s="480"/>
      <c r="AA30" s="480"/>
      <c r="AB30" s="480"/>
      <c r="AC30" s="480"/>
      <c r="AD30" s="480"/>
    </row>
    <row r="31" spans="1:30" ht="44.25" hidden="1" customHeight="1" x14ac:dyDescent="0.2">
      <c r="A31" s="473" t="s">
        <v>282</v>
      </c>
      <c r="B31" s="474">
        <v>0</v>
      </c>
      <c r="C31" s="474">
        <v>0</v>
      </c>
      <c r="D31" s="474">
        <v>0</v>
      </c>
      <c r="E31" s="474">
        <v>0</v>
      </c>
      <c r="F31" s="477" t="s">
        <v>241</v>
      </c>
      <c r="G31" s="474">
        <f>SUM(Table119[[#This Row],[Q1Y6]:[Q4Y6]])</f>
        <v>0</v>
      </c>
      <c r="H31" s="474">
        <v>0</v>
      </c>
      <c r="I31" s="474">
        <v>10</v>
      </c>
      <c r="J31" s="474">
        <v>0</v>
      </c>
      <c r="K31" s="474"/>
      <c r="L31" s="478">
        <v>10</v>
      </c>
      <c r="M31" s="479"/>
      <c r="N31" s="479"/>
      <c r="O31" s="479"/>
      <c r="P31" s="479"/>
      <c r="Q31" s="479"/>
      <c r="R31" s="478"/>
      <c r="S31" s="480"/>
      <c r="T31" s="480"/>
      <c r="U31" s="480"/>
      <c r="V31" s="480"/>
      <c r="W31" s="480"/>
      <c r="X31" s="480"/>
      <c r="Y31" s="480"/>
      <c r="Z31" s="480"/>
      <c r="AA31" s="480"/>
      <c r="AB31" s="480"/>
      <c r="AC31" s="480"/>
      <c r="AD31" s="480"/>
    </row>
    <row r="32" spans="1:30" ht="44.25" customHeight="1" x14ac:dyDescent="0.2">
      <c r="A32" s="473" t="s">
        <v>283</v>
      </c>
      <c r="B32" s="468"/>
      <c r="C32" s="468"/>
      <c r="D32" s="474"/>
      <c r="E32" s="474"/>
      <c r="F32" s="474"/>
      <c r="G32" s="474"/>
      <c r="H32" s="474">
        <v>26</v>
      </c>
      <c r="I32" s="474">
        <v>18</v>
      </c>
      <c r="J32" s="474">
        <v>28</v>
      </c>
      <c r="K32" s="474">
        <v>12</v>
      </c>
      <c r="L32" s="475">
        <v>75</v>
      </c>
      <c r="M32" s="476">
        <v>14</v>
      </c>
      <c r="N32" s="476">
        <v>25</v>
      </c>
      <c r="O32" s="476">
        <v>42</v>
      </c>
      <c r="P32" s="476">
        <v>31</v>
      </c>
      <c r="Q32" s="476">
        <v>90</v>
      </c>
      <c r="R32" s="475"/>
      <c r="S32" s="480">
        <v>20</v>
      </c>
      <c r="T32" s="480">
        <v>6</v>
      </c>
      <c r="U32" s="480">
        <v>11</v>
      </c>
      <c r="V32" s="480">
        <v>12</v>
      </c>
      <c r="W32" s="480">
        <v>100</v>
      </c>
      <c r="X32" s="480"/>
      <c r="Y32" s="480"/>
      <c r="Z32" s="480"/>
      <c r="AA32" s="480"/>
      <c r="AB32" s="480"/>
      <c r="AC32" s="480"/>
      <c r="AD32" s="480"/>
    </row>
    <row r="33" spans="1:30" ht="44.25" customHeight="1" x14ac:dyDescent="0.2">
      <c r="A33" s="473" t="s">
        <v>284</v>
      </c>
      <c r="B33" s="468"/>
      <c r="C33" s="468"/>
      <c r="D33" s="474"/>
      <c r="E33" s="474"/>
      <c r="F33" s="474"/>
      <c r="G33" s="474"/>
      <c r="H33" s="474">
        <v>5</v>
      </c>
      <c r="I33" s="474">
        <v>29</v>
      </c>
      <c r="J33" s="474">
        <v>5</v>
      </c>
      <c r="K33" s="474">
        <v>5</v>
      </c>
      <c r="L33" s="475">
        <v>25</v>
      </c>
      <c r="M33" s="476">
        <v>9</v>
      </c>
      <c r="N33" s="476">
        <v>7</v>
      </c>
      <c r="O33" s="476">
        <v>56.5</v>
      </c>
      <c r="P33" s="476">
        <v>23</v>
      </c>
      <c r="Q33" s="476">
        <v>50</v>
      </c>
      <c r="R33" s="475"/>
      <c r="S33" s="480">
        <v>41</v>
      </c>
      <c r="T33" s="480">
        <v>11</v>
      </c>
      <c r="U33" s="480">
        <v>15</v>
      </c>
      <c r="V33" s="480">
        <v>21</v>
      </c>
      <c r="W33" s="480">
        <v>100</v>
      </c>
      <c r="X33" s="480"/>
      <c r="Y33" s="480"/>
      <c r="Z33" s="480"/>
      <c r="AA33" s="480"/>
      <c r="AB33" s="480"/>
      <c r="AC33" s="480"/>
      <c r="AD33" s="480"/>
    </row>
    <row r="34" spans="1:30" ht="44.25" customHeight="1" x14ac:dyDescent="0.2">
      <c r="A34" s="473" t="s">
        <v>285</v>
      </c>
      <c r="B34" s="474">
        <v>4</v>
      </c>
      <c r="C34" s="474">
        <v>6</v>
      </c>
      <c r="D34" s="474">
        <v>2</v>
      </c>
      <c r="E34" s="474">
        <v>5</v>
      </c>
      <c r="F34" s="474">
        <v>4</v>
      </c>
      <c r="G34" s="474">
        <f>SUM(Table119[[#This Row],[Q1Y6]:[Q4Y6]])</f>
        <v>17</v>
      </c>
      <c r="H34" s="474">
        <v>5</v>
      </c>
      <c r="I34" s="474">
        <v>2</v>
      </c>
      <c r="J34" s="474">
        <v>17</v>
      </c>
      <c r="K34" s="474">
        <v>3</v>
      </c>
      <c r="L34" s="475">
        <v>10</v>
      </c>
      <c r="M34" s="476">
        <v>3</v>
      </c>
      <c r="N34" s="476">
        <v>3</v>
      </c>
      <c r="O34" s="476">
        <v>9</v>
      </c>
      <c r="P34" s="476">
        <v>6</v>
      </c>
      <c r="Q34" s="476">
        <v>20</v>
      </c>
      <c r="R34" s="475"/>
      <c r="S34" s="480">
        <v>7</v>
      </c>
      <c r="T34" s="480">
        <v>4</v>
      </c>
      <c r="U34" s="480">
        <v>2</v>
      </c>
      <c r="V34" s="480">
        <v>4</v>
      </c>
      <c r="W34" s="480">
        <v>20</v>
      </c>
      <c r="X34" s="480"/>
      <c r="Y34" s="480"/>
      <c r="Z34" s="480"/>
      <c r="AA34" s="480"/>
      <c r="AB34" s="480"/>
      <c r="AC34" s="480"/>
      <c r="AD34" s="480"/>
    </row>
    <row r="35" spans="1:30" ht="44.25" customHeight="1" x14ac:dyDescent="0.2">
      <c r="A35" s="473" t="s">
        <v>286</v>
      </c>
      <c r="B35" s="474">
        <v>4</v>
      </c>
      <c r="C35" s="474">
        <v>6</v>
      </c>
      <c r="D35" s="474">
        <v>2</v>
      </c>
      <c r="E35" s="474">
        <v>5</v>
      </c>
      <c r="F35" s="477" t="s">
        <v>241</v>
      </c>
      <c r="G35" s="474">
        <f>SUM(Table119[[#This Row],[Q1Y6]:[Q4Y6]])</f>
        <v>17</v>
      </c>
      <c r="H35" s="474">
        <v>5</v>
      </c>
      <c r="I35" s="474">
        <v>2</v>
      </c>
      <c r="J35" s="474">
        <v>7</v>
      </c>
      <c r="K35" s="474">
        <v>3</v>
      </c>
      <c r="L35" s="478">
        <v>8</v>
      </c>
      <c r="M35" s="479">
        <v>2</v>
      </c>
      <c r="N35" s="479">
        <v>3</v>
      </c>
      <c r="O35" s="479">
        <v>3</v>
      </c>
      <c r="P35" s="479">
        <v>6</v>
      </c>
      <c r="Q35" s="479">
        <v>16</v>
      </c>
      <c r="R35" s="478"/>
      <c r="S35" s="480">
        <v>7</v>
      </c>
      <c r="T35" s="480">
        <v>4</v>
      </c>
      <c r="U35" s="480">
        <v>2</v>
      </c>
      <c r="V35" s="480">
        <v>4</v>
      </c>
      <c r="W35" s="480">
        <v>16</v>
      </c>
      <c r="X35" s="480"/>
      <c r="Y35" s="480"/>
      <c r="Z35" s="480"/>
      <c r="AA35" s="480"/>
      <c r="AB35" s="480"/>
      <c r="AC35" s="480"/>
      <c r="AD35" s="480"/>
    </row>
    <row r="36" spans="1:30" ht="44.25" hidden="1" customHeight="1" x14ac:dyDescent="0.2">
      <c r="A36" s="473" t="s">
        <v>287</v>
      </c>
      <c r="B36" s="468"/>
      <c r="C36" s="468"/>
      <c r="D36" s="474"/>
      <c r="E36" s="474"/>
      <c r="F36" s="477"/>
      <c r="G36" s="474"/>
      <c r="H36" s="474"/>
      <c r="I36" s="474"/>
      <c r="J36" s="474">
        <v>3</v>
      </c>
      <c r="K36" s="474"/>
      <c r="L36" s="478"/>
      <c r="M36" s="479"/>
      <c r="N36" s="479"/>
      <c r="O36" s="479"/>
      <c r="P36" s="479"/>
      <c r="Q36" s="479"/>
      <c r="R36" s="478"/>
      <c r="S36" s="480"/>
      <c r="T36" s="480"/>
      <c r="U36" s="480"/>
      <c r="V36" s="480"/>
      <c r="W36" s="480"/>
      <c r="X36" s="480"/>
      <c r="Y36" s="480"/>
      <c r="Z36" s="480"/>
      <c r="AA36" s="480"/>
      <c r="AB36" s="480"/>
      <c r="AC36" s="480"/>
      <c r="AD36" s="480"/>
    </row>
    <row r="37" spans="1:30" ht="44.25" customHeight="1" x14ac:dyDescent="0.2">
      <c r="A37" s="473" t="s">
        <v>288</v>
      </c>
      <c r="B37" s="468"/>
      <c r="C37" s="468"/>
      <c r="D37" s="474"/>
      <c r="E37" s="474"/>
      <c r="F37" s="474"/>
      <c r="G37" s="474"/>
      <c r="H37" s="474">
        <v>0</v>
      </c>
      <c r="I37" s="474">
        <v>25</v>
      </c>
      <c r="J37" s="474">
        <v>61</v>
      </c>
      <c r="K37" s="474">
        <v>82</v>
      </c>
      <c r="L37" s="475">
        <v>150</v>
      </c>
      <c r="M37" s="476">
        <v>82</v>
      </c>
      <c r="N37" s="476">
        <v>67</v>
      </c>
      <c r="O37" s="476">
        <v>73.25</v>
      </c>
      <c r="P37" s="476">
        <v>144</v>
      </c>
      <c r="Q37" s="476">
        <v>300</v>
      </c>
      <c r="R37" s="475"/>
      <c r="S37" s="480">
        <v>37</v>
      </c>
      <c r="T37" s="480">
        <v>85</v>
      </c>
      <c r="U37" s="480">
        <v>128</v>
      </c>
      <c r="V37" s="480">
        <v>142</v>
      </c>
      <c r="W37" s="480" t="s">
        <v>289</v>
      </c>
      <c r="X37" s="480"/>
      <c r="Y37" s="480"/>
      <c r="Z37" s="480"/>
      <c r="AA37" s="480"/>
      <c r="AB37" s="480"/>
      <c r="AC37" s="480"/>
      <c r="AD37" s="480"/>
    </row>
    <row r="38" spans="1:30" ht="44.25" customHeight="1" x14ac:dyDescent="0.2">
      <c r="A38" s="473" t="s">
        <v>290</v>
      </c>
      <c r="B38" s="474">
        <v>1</v>
      </c>
      <c r="C38" s="474">
        <v>1</v>
      </c>
      <c r="D38" s="474">
        <v>0</v>
      </c>
      <c r="E38" s="474">
        <v>0</v>
      </c>
      <c r="F38" s="477" t="s">
        <v>241</v>
      </c>
      <c r="G38" s="474">
        <f>SUM(Table119[[#This Row],[Q1Y6]:[Q4Y6]])</f>
        <v>2</v>
      </c>
      <c r="H38" s="474">
        <v>0</v>
      </c>
      <c r="I38" s="474">
        <v>1</v>
      </c>
      <c r="J38" s="474">
        <v>0</v>
      </c>
      <c r="K38" s="474">
        <v>0</v>
      </c>
      <c r="L38" s="478">
        <v>2</v>
      </c>
      <c r="M38" s="479">
        <v>0</v>
      </c>
      <c r="N38" s="479">
        <v>0</v>
      </c>
      <c r="O38" s="479">
        <v>0</v>
      </c>
      <c r="P38" s="479">
        <v>1</v>
      </c>
      <c r="Q38" s="479">
        <v>1</v>
      </c>
      <c r="R38" s="478"/>
      <c r="S38" s="480">
        <v>0</v>
      </c>
      <c r="T38" s="480">
        <v>2</v>
      </c>
      <c r="U38" s="480">
        <v>0</v>
      </c>
      <c r="V38" s="480">
        <v>0</v>
      </c>
      <c r="W38" s="480">
        <v>1</v>
      </c>
      <c r="X38" s="480"/>
      <c r="Y38" s="480"/>
      <c r="Z38" s="480"/>
      <c r="AA38" s="480"/>
      <c r="AB38" s="480"/>
      <c r="AC38" s="480"/>
      <c r="AD38" s="480"/>
    </row>
    <row r="39" spans="1:30" ht="44.25" customHeight="1" x14ac:dyDescent="0.2">
      <c r="A39" s="473" t="s">
        <v>291</v>
      </c>
      <c r="B39" s="468"/>
      <c r="C39" s="468"/>
      <c r="D39" s="474"/>
      <c r="E39" s="474"/>
      <c r="F39" s="474"/>
      <c r="G39" s="474"/>
      <c r="H39" s="474">
        <v>20</v>
      </c>
      <c r="I39" s="474">
        <v>14</v>
      </c>
      <c r="J39" s="474">
        <v>16</v>
      </c>
      <c r="K39" s="474">
        <v>27</v>
      </c>
      <c r="L39" s="475">
        <v>60</v>
      </c>
      <c r="M39" s="476">
        <v>13</v>
      </c>
      <c r="N39" s="476">
        <v>24</v>
      </c>
      <c r="O39" s="476">
        <v>12</v>
      </c>
      <c r="P39" s="476">
        <v>25</v>
      </c>
      <c r="Q39" s="476">
        <v>40</v>
      </c>
      <c r="R39" s="475"/>
      <c r="S39" s="480">
        <v>37</v>
      </c>
      <c r="T39" s="480">
        <v>1</v>
      </c>
      <c r="U39" s="480">
        <v>2</v>
      </c>
      <c r="V39" s="480">
        <v>12</v>
      </c>
      <c r="W39" s="480">
        <v>50</v>
      </c>
      <c r="X39" s="480"/>
      <c r="Y39" s="480"/>
      <c r="Z39" s="480"/>
      <c r="AA39" s="480"/>
      <c r="AB39" s="480"/>
      <c r="AC39" s="480"/>
      <c r="AD39" s="480"/>
    </row>
    <row r="40" spans="1:30" ht="46.5" customHeight="1" x14ac:dyDescent="0.2">
      <c r="A40" s="473" t="s">
        <v>292</v>
      </c>
      <c r="B40" s="474">
        <v>8</v>
      </c>
      <c r="C40" s="474">
        <v>1</v>
      </c>
      <c r="D40" s="474">
        <v>0</v>
      </c>
      <c r="E40" s="474">
        <v>1</v>
      </c>
      <c r="F40" s="477" t="s">
        <v>241</v>
      </c>
      <c r="G40" s="474">
        <f>SUM(Table119[[#This Row],[Q1Y6]:[Q4Y6]])</f>
        <v>10</v>
      </c>
      <c r="H40" s="474" t="s">
        <v>293</v>
      </c>
      <c r="I40" s="474">
        <v>0</v>
      </c>
      <c r="J40" s="474">
        <v>0</v>
      </c>
      <c r="K40" s="474">
        <v>0</v>
      </c>
      <c r="L40" s="478">
        <v>1</v>
      </c>
      <c r="M40" s="479">
        <v>0</v>
      </c>
      <c r="N40" s="479">
        <v>0</v>
      </c>
      <c r="O40" s="479">
        <v>0</v>
      </c>
      <c r="P40" s="479">
        <v>1</v>
      </c>
      <c r="Q40" s="479">
        <v>2</v>
      </c>
      <c r="R40" s="478"/>
      <c r="S40" s="480">
        <v>2</v>
      </c>
      <c r="T40" s="480">
        <v>0</v>
      </c>
      <c r="U40" s="480">
        <v>1</v>
      </c>
      <c r="V40" s="480">
        <v>1</v>
      </c>
      <c r="W40" s="480">
        <v>2</v>
      </c>
      <c r="X40" s="480"/>
      <c r="Y40" s="480"/>
      <c r="Z40" s="480"/>
      <c r="AA40" s="480"/>
      <c r="AB40" s="480"/>
      <c r="AC40" s="480"/>
      <c r="AD40" s="480"/>
    </row>
    <row r="41" spans="1:30" ht="46.5" customHeight="1" x14ac:dyDescent="0.2">
      <c r="A41" s="473" t="s">
        <v>294</v>
      </c>
      <c r="B41" s="474"/>
      <c r="C41" s="474"/>
      <c r="D41" s="474"/>
      <c r="E41" s="474"/>
      <c r="F41" s="477"/>
      <c r="G41" s="474"/>
      <c r="H41" s="474">
        <v>0</v>
      </c>
      <c r="I41" s="474">
        <v>0</v>
      </c>
      <c r="J41" s="474">
        <v>0</v>
      </c>
      <c r="K41" s="474">
        <v>0</v>
      </c>
      <c r="L41" s="478">
        <v>1</v>
      </c>
      <c r="M41" s="479">
        <v>0</v>
      </c>
      <c r="N41" s="479">
        <v>0</v>
      </c>
      <c r="O41" s="479">
        <v>1</v>
      </c>
      <c r="P41" s="479">
        <v>0</v>
      </c>
      <c r="Q41" s="479">
        <v>2</v>
      </c>
      <c r="R41" s="478"/>
      <c r="S41" s="480">
        <v>0</v>
      </c>
      <c r="T41" s="480">
        <v>0</v>
      </c>
      <c r="U41" s="480">
        <v>0</v>
      </c>
      <c r="V41" s="480">
        <v>0</v>
      </c>
      <c r="W41" s="480">
        <v>2</v>
      </c>
      <c r="X41" s="480"/>
      <c r="Y41" s="480"/>
      <c r="Z41" s="480"/>
      <c r="AA41" s="480"/>
      <c r="AB41" s="480"/>
      <c r="AC41" s="480"/>
      <c r="AD41" s="480"/>
    </row>
    <row r="42" spans="1:30" ht="46.5" customHeight="1" x14ac:dyDescent="0.2">
      <c r="A42" s="473" t="s">
        <v>295</v>
      </c>
      <c r="B42" s="468"/>
      <c r="C42" s="468"/>
      <c r="D42" s="474"/>
      <c r="E42" s="474"/>
      <c r="F42" s="477"/>
      <c r="G42" s="474"/>
      <c r="H42" s="468">
        <v>0</v>
      </c>
      <c r="I42" s="468">
        <v>0</v>
      </c>
      <c r="J42" s="474">
        <v>0</v>
      </c>
      <c r="K42" s="474">
        <v>0</v>
      </c>
      <c r="L42" s="478">
        <v>4</v>
      </c>
      <c r="M42" s="479">
        <v>0</v>
      </c>
      <c r="N42" s="479">
        <v>0</v>
      </c>
      <c r="O42" s="479">
        <v>1</v>
      </c>
      <c r="P42" s="479">
        <v>0</v>
      </c>
      <c r="Q42" s="479">
        <v>20</v>
      </c>
      <c r="R42" s="478"/>
      <c r="S42" s="480">
        <v>0</v>
      </c>
      <c r="T42" s="480">
        <v>0</v>
      </c>
      <c r="U42" s="480">
        <v>9</v>
      </c>
      <c r="V42" s="480">
        <v>4</v>
      </c>
      <c r="W42" s="480">
        <v>20</v>
      </c>
      <c r="X42" s="480"/>
      <c r="Y42" s="480"/>
      <c r="Z42" s="480"/>
      <c r="AA42" s="480"/>
      <c r="AB42" s="480"/>
      <c r="AC42" s="480"/>
      <c r="AD42" s="480"/>
    </row>
    <row r="43" spans="1:30" ht="46.5" customHeight="1" x14ac:dyDescent="0.2">
      <c r="A43" s="473" t="s">
        <v>296</v>
      </c>
      <c r="B43" s="468"/>
      <c r="C43" s="468"/>
      <c r="D43" s="474"/>
      <c r="E43" s="474"/>
      <c r="F43" s="477"/>
      <c r="G43" s="474"/>
      <c r="H43" s="468">
        <v>0</v>
      </c>
      <c r="I43" s="468">
        <v>0</v>
      </c>
      <c r="J43" s="474">
        <v>0</v>
      </c>
      <c r="K43" s="474">
        <v>0</v>
      </c>
      <c r="L43" s="478">
        <v>2</v>
      </c>
      <c r="M43" s="479">
        <v>0</v>
      </c>
      <c r="N43" s="479">
        <v>0</v>
      </c>
      <c r="O43" s="479">
        <v>1</v>
      </c>
      <c r="P43" s="479">
        <v>0</v>
      </c>
      <c r="Q43" s="479">
        <v>5</v>
      </c>
      <c r="R43" s="478"/>
      <c r="S43" s="480">
        <v>0</v>
      </c>
      <c r="T43" s="480">
        <v>0</v>
      </c>
      <c r="U43" s="480">
        <v>0</v>
      </c>
      <c r="V43" s="480">
        <v>0</v>
      </c>
      <c r="W43" s="480">
        <v>5</v>
      </c>
      <c r="X43" s="480"/>
      <c r="Y43" s="480"/>
      <c r="Z43" s="480"/>
      <c r="AA43" s="480"/>
      <c r="AB43" s="480"/>
      <c r="AC43" s="480"/>
      <c r="AD43" s="480"/>
    </row>
    <row r="44" spans="1:30" ht="46.5" customHeight="1" x14ac:dyDescent="0.2">
      <c r="A44" s="473" t="s">
        <v>297</v>
      </c>
      <c r="B44" s="468"/>
      <c r="C44" s="468"/>
      <c r="D44" s="474"/>
      <c r="E44" s="474"/>
      <c r="F44" s="477"/>
      <c r="G44" s="474"/>
      <c r="H44" s="468">
        <v>0</v>
      </c>
      <c r="I44" s="468">
        <v>10</v>
      </c>
      <c r="J44" s="474">
        <v>0</v>
      </c>
      <c r="K44" s="474">
        <v>0</v>
      </c>
      <c r="L44" s="478">
        <v>10</v>
      </c>
      <c r="M44" s="479">
        <v>0</v>
      </c>
      <c r="N44" s="479">
        <v>0</v>
      </c>
      <c r="O44" s="479">
        <v>1</v>
      </c>
      <c r="P44" s="479">
        <v>1</v>
      </c>
      <c r="Q44" s="479">
        <v>2</v>
      </c>
      <c r="R44" s="478"/>
      <c r="S44" s="494">
        <v>1</v>
      </c>
      <c r="T44" s="494">
        <v>0</v>
      </c>
      <c r="U44" s="494">
        <v>0</v>
      </c>
      <c r="V44" s="494">
        <v>0</v>
      </c>
      <c r="W44" s="494">
        <v>10</v>
      </c>
      <c r="X44" s="494"/>
      <c r="Y44" s="494"/>
      <c r="Z44" s="494"/>
      <c r="AA44" s="494"/>
      <c r="AB44" s="494"/>
      <c r="AC44" s="494"/>
      <c r="AD44" s="494"/>
    </row>
    <row r="46" spans="1:30" x14ac:dyDescent="0.2">
      <c r="A46" s="62"/>
      <c r="B46" s="6"/>
      <c r="C46" s="6"/>
      <c r="D46" s="6"/>
      <c r="F46" s="6"/>
      <c r="G46" s="6"/>
      <c r="H46" s="6"/>
      <c r="I46" s="6"/>
      <c r="S46" s="40"/>
    </row>
    <row r="47" spans="1:30" x14ac:dyDescent="0.2">
      <c r="A47" s="6"/>
      <c r="B47" s="6"/>
      <c r="C47" s="6"/>
      <c r="D47" s="6"/>
      <c r="F47" s="6"/>
      <c r="G47" s="6"/>
      <c r="H47" s="6"/>
      <c r="I47" s="62"/>
      <c r="S47" s="63"/>
    </row>
    <row r="48" spans="1:30" x14ac:dyDescent="0.2">
      <c r="A48" s="6"/>
      <c r="B48" s="6"/>
      <c r="C48" s="6"/>
      <c r="D48" s="6"/>
      <c r="F48" s="6"/>
      <c r="G48" s="6"/>
      <c r="H48" s="6"/>
      <c r="I48" s="64"/>
      <c r="S48" s="65"/>
    </row>
    <row r="49" spans="1:19" x14ac:dyDescent="0.2">
      <c r="A49" s="6"/>
      <c r="B49" s="6"/>
      <c r="C49" s="6"/>
      <c r="D49" s="6"/>
      <c r="F49" s="6"/>
      <c r="G49" s="6"/>
      <c r="H49" s="6"/>
      <c r="I49" s="64"/>
      <c r="S49" s="65"/>
    </row>
    <row r="50" spans="1:19" x14ac:dyDescent="0.2">
      <c r="A50" s="6"/>
      <c r="B50" s="6"/>
      <c r="C50" s="6"/>
      <c r="D50" s="6"/>
      <c r="F50" s="6"/>
      <c r="G50" s="6"/>
      <c r="H50" s="6"/>
      <c r="I50" s="64"/>
      <c r="S50" s="65"/>
    </row>
    <row r="51" spans="1:19" x14ac:dyDescent="0.2">
      <c r="A51" s="6"/>
      <c r="B51" s="6"/>
      <c r="C51" s="6"/>
      <c r="D51" s="6"/>
      <c r="F51" s="6"/>
      <c r="G51" s="6"/>
      <c r="H51" s="6"/>
      <c r="I51" s="64"/>
      <c r="S51" s="65"/>
    </row>
    <row r="52" spans="1:19" x14ac:dyDescent="0.2">
      <c r="A52" s="6"/>
      <c r="B52" s="6"/>
      <c r="C52" s="6"/>
      <c r="D52" s="6"/>
      <c r="F52" s="6"/>
      <c r="G52" s="6"/>
      <c r="H52" s="6"/>
      <c r="I52" s="64"/>
      <c r="S52" s="65"/>
    </row>
    <row r="53" spans="1:19" x14ac:dyDescent="0.2">
      <c r="A53" s="6"/>
      <c r="B53" s="6"/>
      <c r="C53" s="6"/>
      <c r="D53" s="6"/>
      <c r="F53" s="6"/>
      <c r="G53" s="6"/>
      <c r="H53" s="6"/>
      <c r="I53" s="64"/>
      <c r="S53" s="65"/>
    </row>
    <row r="54" spans="1:19" x14ac:dyDescent="0.2">
      <c r="A54" s="6"/>
      <c r="B54" s="6"/>
      <c r="C54" s="6"/>
      <c r="D54" s="6"/>
      <c r="F54" s="6"/>
      <c r="G54" s="6"/>
      <c r="H54" s="6"/>
      <c r="I54" s="64"/>
      <c r="S54" s="65"/>
    </row>
    <row r="55" spans="1:19" x14ac:dyDescent="0.2">
      <c r="A55" s="6"/>
      <c r="B55" s="6"/>
      <c r="C55" s="6"/>
      <c r="D55" s="6"/>
      <c r="F55" s="6"/>
      <c r="G55" s="6"/>
      <c r="H55" s="6"/>
      <c r="I55" s="6"/>
      <c r="S55" s="40"/>
    </row>
    <row r="56" spans="1:19" x14ac:dyDescent="0.2">
      <c r="A56" s="66"/>
      <c r="B56" s="6"/>
      <c r="C56" s="6"/>
      <c r="D56" s="6"/>
      <c r="F56" s="6"/>
      <c r="G56" s="6"/>
      <c r="H56" s="6"/>
      <c r="I56" s="6"/>
      <c r="S56" s="40"/>
    </row>
    <row r="57" spans="1:19" x14ac:dyDescent="0.2">
      <c r="A57" s="67"/>
      <c r="B57" s="6"/>
      <c r="C57" s="6"/>
      <c r="D57" s="6"/>
      <c r="F57" s="6"/>
      <c r="G57" s="6"/>
      <c r="H57" s="6"/>
      <c r="I57" s="6"/>
      <c r="S57" s="40"/>
    </row>
    <row r="58" spans="1:19" x14ac:dyDescent="0.2">
      <c r="A58" s="68"/>
      <c r="B58" s="6"/>
      <c r="C58" s="6"/>
      <c r="D58" s="6"/>
      <c r="F58" s="6"/>
      <c r="G58" s="6"/>
      <c r="H58" s="6"/>
      <c r="I58" s="6"/>
      <c r="S58" s="40"/>
    </row>
    <row r="59" spans="1:19" x14ac:dyDescent="0.2">
      <c r="A59" s="69"/>
      <c r="B59" s="6"/>
      <c r="C59" s="6"/>
      <c r="D59" s="6"/>
      <c r="F59" s="6"/>
      <c r="G59" s="6"/>
      <c r="H59" s="6"/>
      <c r="I59" s="6"/>
      <c r="S59" s="40"/>
    </row>
    <row r="60" spans="1:19" x14ac:dyDescent="0.2">
      <c r="A60" s="6"/>
      <c r="B60" s="6"/>
      <c r="C60" s="6"/>
      <c r="D60" s="6"/>
      <c r="F60" s="6"/>
      <c r="G60" s="6"/>
      <c r="H60" s="6"/>
      <c r="I60" s="6"/>
      <c r="S60" s="40"/>
    </row>
    <row r="61" spans="1:19" x14ac:dyDescent="0.2">
      <c r="A61" s="70"/>
      <c r="B61" s="6"/>
      <c r="C61" s="6"/>
      <c r="D61" s="6"/>
      <c r="F61" s="6"/>
      <c r="G61" s="6"/>
      <c r="H61" s="6"/>
      <c r="I61" s="6"/>
      <c r="S61" s="40"/>
    </row>
    <row r="62" spans="1:19" x14ac:dyDescent="0.2">
      <c r="A62" s="71"/>
      <c r="B62" s="6"/>
      <c r="C62" s="6"/>
      <c r="D62" s="6"/>
      <c r="F62" s="6"/>
      <c r="G62" s="6"/>
      <c r="H62" s="6"/>
      <c r="I62" s="6"/>
      <c r="S62" s="40"/>
    </row>
    <row r="63" spans="1:19" x14ac:dyDescent="0.2">
      <c r="A63" s="6"/>
      <c r="B63" s="6"/>
      <c r="C63" s="6"/>
      <c r="D63" s="6"/>
      <c r="F63" s="6"/>
      <c r="G63" s="6"/>
      <c r="H63" s="6"/>
      <c r="I63" s="6"/>
      <c r="S63" s="40"/>
    </row>
  </sheetData>
  <mergeCells count="1">
    <mergeCell ref="A1:F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118"/>
  <sheetViews>
    <sheetView topLeftCell="A10" workbookViewId="0">
      <selection activeCell="A10" sqref="A1:XFD1048576"/>
    </sheetView>
  </sheetViews>
  <sheetFormatPr baseColWidth="10" defaultColWidth="43.1640625" defaultRowHeight="15" x14ac:dyDescent="0.2"/>
  <cols>
    <col min="1" max="1" width="6.6640625" style="440" customWidth="1"/>
    <col min="2" max="2" width="101.5" style="440" customWidth="1"/>
    <col min="3" max="3" width="43.1640625" style="440"/>
    <col min="4" max="4" width="28.83203125" style="440" customWidth="1"/>
    <col min="5" max="5" width="38.5" style="440" customWidth="1"/>
    <col min="6" max="6" width="27.6640625" style="440" customWidth="1"/>
    <col min="7" max="16384" width="43.1640625" style="440"/>
  </cols>
  <sheetData>
    <row r="2" spans="2:7" ht="32" x14ac:dyDescent="0.2">
      <c r="B2" s="72" t="s">
        <v>298</v>
      </c>
      <c r="C2" s="73" t="s">
        <v>299</v>
      </c>
      <c r="D2" s="73" t="s">
        <v>300</v>
      </c>
      <c r="E2" s="73" t="s">
        <v>301</v>
      </c>
      <c r="F2" s="73" t="s">
        <v>302</v>
      </c>
      <c r="G2" s="73" t="s">
        <v>303</v>
      </c>
    </row>
    <row r="3" spans="2:7" ht="16" x14ac:dyDescent="0.2">
      <c r="B3" s="74" t="s">
        <v>17657</v>
      </c>
      <c r="C3" s="75"/>
      <c r="D3" s="495"/>
      <c r="E3" s="76"/>
      <c r="F3" s="76"/>
      <c r="G3" s="76"/>
    </row>
    <row r="4" spans="2:7" x14ac:dyDescent="0.2">
      <c r="B4" s="77"/>
      <c r="C4" s="78"/>
      <c r="D4" s="496"/>
      <c r="E4" s="79"/>
      <c r="F4" s="79"/>
      <c r="G4" s="79"/>
    </row>
    <row r="5" spans="2:7" x14ac:dyDescent="0.2">
      <c r="B5" s="497"/>
      <c r="C5" s="75"/>
      <c r="D5" s="76"/>
      <c r="E5" s="76"/>
      <c r="F5" s="76"/>
      <c r="G5" s="76"/>
    </row>
    <row r="6" spans="2:7" x14ac:dyDescent="0.2">
      <c r="B6" s="77"/>
      <c r="C6" s="78"/>
      <c r="D6" s="79"/>
      <c r="E6" s="79"/>
      <c r="F6" s="79"/>
      <c r="G6" s="79"/>
    </row>
    <row r="8" spans="2:7" ht="23.25" customHeight="1" x14ac:dyDescent="0.2">
      <c r="B8" s="80" t="s">
        <v>305</v>
      </c>
    </row>
    <row r="9" spans="2:7" ht="16" x14ac:dyDescent="0.2">
      <c r="B9" s="498" t="s">
        <v>17658</v>
      </c>
    </row>
    <row r="10" spans="2:7" x14ac:dyDescent="0.2">
      <c r="B10" s="81"/>
    </row>
    <row r="11" spans="2:7" x14ac:dyDescent="0.2">
      <c r="B11" s="82"/>
    </row>
    <row r="12" spans="2:7" x14ac:dyDescent="0.2">
      <c r="B12" s="83"/>
    </row>
    <row r="13" spans="2:7" x14ac:dyDescent="0.2">
      <c r="B13" s="84"/>
    </row>
    <row r="14" spans="2:7" ht="23.25" customHeight="1" thickBot="1" x14ac:dyDescent="0.25">
      <c r="B14" s="439" t="s">
        <v>306</v>
      </c>
      <c r="C14" s="499" t="s">
        <v>307</v>
      </c>
      <c r="D14" s="499" t="s">
        <v>308</v>
      </c>
    </row>
    <row r="15" spans="2:7" ht="17" thickBot="1" x14ac:dyDescent="0.25">
      <c r="B15" s="500" t="s">
        <v>17659</v>
      </c>
      <c r="C15" s="501"/>
      <c r="D15" s="502" t="s">
        <v>17660</v>
      </c>
    </row>
    <row r="16" spans="2:7" x14ac:dyDescent="0.2">
      <c r="B16" s="503" t="s">
        <v>17661</v>
      </c>
      <c r="C16" s="504" t="s">
        <v>17662</v>
      </c>
      <c r="D16" s="505" t="s">
        <v>17281</v>
      </c>
    </row>
    <row r="17" spans="2:4" x14ac:dyDescent="0.2">
      <c r="B17" s="503" t="s">
        <v>17663</v>
      </c>
      <c r="C17" s="504" t="s">
        <v>17664</v>
      </c>
      <c r="D17" s="506" t="s">
        <v>17281</v>
      </c>
    </row>
    <row r="18" spans="2:4" x14ac:dyDescent="0.2">
      <c r="B18" s="503" t="s">
        <v>17665</v>
      </c>
      <c r="C18" s="504" t="s">
        <v>17662</v>
      </c>
      <c r="D18" s="506" t="s">
        <v>17281</v>
      </c>
    </row>
    <row r="19" spans="2:4" x14ac:dyDescent="0.2">
      <c r="B19" s="503" t="s">
        <v>17666</v>
      </c>
      <c r="C19" s="504" t="s">
        <v>17667</v>
      </c>
      <c r="D19" s="506" t="s">
        <v>17281</v>
      </c>
    </row>
    <row r="20" spans="2:4" x14ac:dyDescent="0.2">
      <c r="B20" s="503" t="s">
        <v>17668</v>
      </c>
      <c r="C20" s="504" t="s">
        <v>17669</v>
      </c>
      <c r="D20" s="506" t="s">
        <v>17281</v>
      </c>
    </row>
    <row r="21" spans="2:4" ht="26" x14ac:dyDescent="0.2">
      <c r="B21" s="503" t="s">
        <v>17670</v>
      </c>
      <c r="C21" s="504" t="s">
        <v>17295</v>
      </c>
      <c r="D21" s="506" t="s">
        <v>17281</v>
      </c>
    </row>
    <row r="22" spans="2:4" x14ac:dyDescent="0.2">
      <c r="B22" s="381"/>
      <c r="C22" s="85"/>
      <c r="D22" s="85"/>
    </row>
    <row r="23" spans="2:4" x14ac:dyDescent="0.2">
      <c r="B23" s="85"/>
      <c r="C23" s="85"/>
      <c r="D23" s="85"/>
    </row>
    <row r="24" spans="2:4" ht="23.25" customHeight="1" x14ac:dyDescent="0.2">
      <c r="B24" s="431"/>
      <c r="C24" s="431"/>
      <c r="D24" s="431"/>
    </row>
    <row r="25" spans="2:4" x14ac:dyDescent="0.2">
      <c r="B25" s="431"/>
      <c r="C25" s="431"/>
      <c r="D25" s="431"/>
    </row>
    <row r="26" spans="2:4" ht="16" x14ac:dyDescent="0.2">
      <c r="B26" s="80" t="s">
        <v>309</v>
      </c>
    </row>
    <row r="27" spans="2:4" ht="16" x14ac:dyDescent="0.2">
      <c r="B27" s="86" t="s">
        <v>17671</v>
      </c>
    </row>
    <row r="28" spans="2:4" ht="16" x14ac:dyDescent="0.2">
      <c r="B28" s="86" t="s">
        <v>17672</v>
      </c>
    </row>
    <row r="29" spans="2:4" ht="16" x14ac:dyDescent="0.2">
      <c r="B29" s="86" t="s">
        <v>17673</v>
      </c>
    </row>
    <row r="30" spans="2:4" ht="16" x14ac:dyDescent="0.2">
      <c r="B30" s="86" t="s">
        <v>17674</v>
      </c>
    </row>
    <row r="31" spans="2:4" ht="16" x14ac:dyDescent="0.2">
      <c r="B31" s="86" t="s">
        <v>17675</v>
      </c>
    </row>
    <row r="32" spans="2:4" ht="16" x14ac:dyDescent="0.2">
      <c r="B32" s="86" t="s">
        <v>17676</v>
      </c>
    </row>
    <row r="33" spans="2:2" ht="16" x14ac:dyDescent="0.2">
      <c r="B33" s="86" t="s">
        <v>17677</v>
      </c>
    </row>
    <row r="34" spans="2:2" ht="16" x14ac:dyDescent="0.2">
      <c r="B34" s="86" t="s">
        <v>17678</v>
      </c>
    </row>
    <row r="35" spans="2:2" ht="16" x14ac:dyDescent="0.2">
      <c r="B35" s="86" t="s">
        <v>17679</v>
      </c>
    </row>
    <row r="36" spans="2:2" ht="16" x14ac:dyDescent="0.2">
      <c r="B36" s="86" t="s">
        <v>17680</v>
      </c>
    </row>
    <row r="37" spans="2:2" x14ac:dyDescent="0.2">
      <c r="B37" s="86"/>
    </row>
    <row r="38" spans="2:2" x14ac:dyDescent="0.2">
      <c r="B38" s="86"/>
    </row>
    <row r="39" spans="2:2" x14ac:dyDescent="0.2">
      <c r="B39" s="86"/>
    </row>
    <row r="40" spans="2:2" x14ac:dyDescent="0.2">
      <c r="B40" s="86"/>
    </row>
    <row r="41" spans="2:2" x14ac:dyDescent="0.2">
      <c r="B41" s="86"/>
    </row>
    <row r="42" spans="2:2" x14ac:dyDescent="0.2">
      <c r="B42" s="86"/>
    </row>
    <row r="43" spans="2:2" x14ac:dyDescent="0.2">
      <c r="B43" s="86"/>
    </row>
    <row r="44" spans="2:2" x14ac:dyDescent="0.2">
      <c r="B44" s="86"/>
    </row>
    <row r="45" spans="2:2" x14ac:dyDescent="0.2">
      <c r="B45" s="86"/>
    </row>
    <row r="46" spans="2:2" x14ac:dyDescent="0.2">
      <c r="B46" s="86"/>
    </row>
    <row r="47" spans="2:2" x14ac:dyDescent="0.2">
      <c r="B47" s="86"/>
    </row>
    <row r="48" spans="2:2" x14ac:dyDescent="0.2">
      <c r="B48" s="86"/>
    </row>
    <row r="49" spans="2:2" x14ac:dyDescent="0.2">
      <c r="B49" s="86"/>
    </row>
    <row r="50" spans="2:2" x14ac:dyDescent="0.2">
      <c r="B50" s="86"/>
    </row>
    <row r="51" spans="2:2" x14ac:dyDescent="0.2">
      <c r="B51" s="86"/>
    </row>
    <row r="52" spans="2:2" x14ac:dyDescent="0.2">
      <c r="B52" s="86"/>
    </row>
    <row r="53" spans="2:2" x14ac:dyDescent="0.2">
      <c r="B53" s="86"/>
    </row>
    <row r="54" spans="2:2" x14ac:dyDescent="0.2">
      <c r="B54" s="86"/>
    </row>
    <row r="55" spans="2:2" x14ac:dyDescent="0.2">
      <c r="B55" s="86"/>
    </row>
    <row r="56" spans="2:2" x14ac:dyDescent="0.2">
      <c r="B56" s="86"/>
    </row>
    <row r="57" spans="2:2" x14ac:dyDescent="0.2">
      <c r="B57" s="86"/>
    </row>
    <row r="58" spans="2:2" x14ac:dyDescent="0.2">
      <c r="B58" s="86"/>
    </row>
    <row r="59" spans="2:2" ht="23.25" customHeight="1" x14ac:dyDescent="0.2">
      <c r="B59" s="86"/>
    </row>
    <row r="60" spans="2:2" x14ac:dyDescent="0.2">
      <c r="B60" s="87"/>
    </row>
    <row r="61" spans="2:2" ht="16" x14ac:dyDescent="0.2">
      <c r="B61" s="88" t="s">
        <v>310</v>
      </c>
    </row>
    <row r="62" spans="2:2" x14ac:dyDescent="0.2">
      <c r="B62" s="126" t="s">
        <v>17681</v>
      </c>
    </row>
    <row r="63" spans="2:2" x14ac:dyDescent="0.2">
      <c r="B63" s="126" t="s">
        <v>17682</v>
      </c>
    </row>
    <row r="64" spans="2:2" x14ac:dyDescent="0.2">
      <c r="B64" s="126" t="s">
        <v>17683</v>
      </c>
    </row>
    <row r="65" spans="2:3" ht="16" x14ac:dyDescent="0.2">
      <c r="B65" s="91" t="s">
        <v>17684</v>
      </c>
    </row>
    <row r="66" spans="2:3" ht="16" x14ac:dyDescent="0.2">
      <c r="B66" s="507" t="s">
        <v>17685</v>
      </c>
    </row>
    <row r="67" spans="2:3" ht="16" x14ac:dyDescent="0.2">
      <c r="B67" s="507" t="s">
        <v>17686</v>
      </c>
    </row>
    <row r="68" spans="2:3" ht="16" x14ac:dyDescent="0.2">
      <c r="B68" s="508" t="s">
        <v>17687</v>
      </c>
    </row>
    <row r="69" spans="2:3" ht="16" x14ac:dyDescent="0.2">
      <c r="B69" s="507" t="s">
        <v>17688</v>
      </c>
    </row>
    <row r="70" spans="2:3" ht="16" x14ac:dyDescent="0.2">
      <c r="B70" s="507" t="s">
        <v>17689</v>
      </c>
    </row>
    <row r="71" spans="2:3" ht="16" x14ac:dyDescent="0.2">
      <c r="B71" s="93" t="s">
        <v>311</v>
      </c>
      <c r="C71" s="94" t="s">
        <v>312</v>
      </c>
    </row>
    <row r="72" spans="2:3" ht="16" x14ac:dyDescent="0.2">
      <c r="B72" s="90" t="s">
        <v>17690</v>
      </c>
      <c r="C72" s="76"/>
    </row>
    <row r="73" spans="2:3" x14ac:dyDescent="0.2">
      <c r="B73" s="95"/>
      <c r="C73" s="95"/>
    </row>
    <row r="74" spans="2:3" x14ac:dyDescent="0.2">
      <c r="B74" s="95"/>
      <c r="C74" s="95"/>
    </row>
    <row r="75" spans="2:3" ht="23.25" customHeight="1" x14ac:dyDescent="0.2">
      <c r="B75" s="96"/>
      <c r="C75" s="96"/>
    </row>
    <row r="77" spans="2:3" ht="16" x14ac:dyDescent="0.2">
      <c r="B77" s="97" t="s">
        <v>313</v>
      </c>
    </row>
    <row r="78" spans="2:3" ht="16" x14ac:dyDescent="0.2">
      <c r="B78" s="90" t="s">
        <v>17691</v>
      </c>
    </row>
    <row r="79" spans="2:3" x14ac:dyDescent="0.2">
      <c r="B79" s="89"/>
    </row>
    <row r="80" spans="2:3" x14ac:dyDescent="0.2">
      <c r="B80" s="90"/>
    </row>
    <row r="81" spans="2:2" ht="23.25" customHeight="1" x14ac:dyDescent="0.2">
      <c r="B81" s="91"/>
    </row>
    <row r="82" spans="2:2" x14ac:dyDescent="0.2">
      <c r="B82" s="98"/>
    </row>
    <row r="83" spans="2:2" ht="16" x14ac:dyDescent="0.2">
      <c r="B83" s="97" t="s">
        <v>17692</v>
      </c>
    </row>
    <row r="84" spans="2:2" ht="16" x14ac:dyDescent="0.2">
      <c r="B84" s="90" t="s">
        <v>17693</v>
      </c>
    </row>
    <row r="85" spans="2:2" x14ac:dyDescent="0.2">
      <c r="B85" s="509"/>
    </row>
    <row r="86" spans="2:2" x14ac:dyDescent="0.2">
      <c r="B86" s="90"/>
    </row>
    <row r="87" spans="2:2" x14ac:dyDescent="0.2">
      <c r="B87" s="91"/>
    </row>
    <row r="88" spans="2:2" x14ac:dyDescent="0.2">
      <c r="B88" s="90"/>
    </row>
    <row r="89" spans="2:2" x14ac:dyDescent="0.2">
      <c r="B89" s="99"/>
    </row>
    <row r="90" spans="2:2" ht="23.25" customHeight="1" x14ac:dyDescent="0.2">
      <c r="B90" s="90"/>
    </row>
    <row r="92" spans="2:2" ht="18.5" customHeight="1" x14ac:dyDescent="0.2">
      <c r="B92" s="93" t="s">
        <v>314</v>
      </c>
    </row>
    <row r="93" spans="2:2" ht="16" x14ac:dyDescent="0.2">
      <c r="B93" s="90" t="s">
        <v>17694</v>
      </c>
    </row>
    <row r="94" spans="2:2" x14ac:dyDescent="0.2">
      <c r="B94" s="100"/>
    </row>
    <row r="95" spans="2:2" x14ac:dyDescent="0.2">
      <c r="B95" s="90"/>
    </row>
    <row r="96" spans="2:2" ht="23.25" customHeight="1" x14ac:dyDescent="0.2">
      <c r="B96" s="91"/>
    </row>
    <row r="98" spans="2:3" ht="16" x14ac:dyDescent="0.2">
      <c r="B98" s="93" t="s">
        <v>315</v>
      </c>
      <c r="C98" s="101" t="s">
        <v>316</v>
      </c>
    </row>
    <row r="99" spans="2:3" ht="32" x14ac:dyDescent="0.2">
      <c r="B99" s="90" t="s">
        <v>17695</v>
      </c>
      <c r="C99" s="90" t="s">
        <v>17696</v>
      </c>
    </row>
    <row r="100" spans="2:3" ht="16" x14ac:dyDescent="0.2">
      <c r="B100" s="89" t="s">
        <v>17697</v>
      </c>
      <c r="C100" s="89" t="s">
        <v>17280</v>
      </c>
    </row>
    <row r="101" spans="2:3" ht="16" x14ac:dyDescent="0.2">
      <c r="B101" s="90" t="s">
        <v>17698</v>
      </c>
      <c r="C101" s="90" t="s">
        <v>17699</v>
      </c>
    </row>
    <row r="102" spans="2:3" ht="16" x14ac:dyDescent="0.2">
      <c r="B102" s="91" t="s">
        <v>17700</v>
      </c>
      <c r="C102" s="91" t="s">
        <v>17701</v>
      </c>
    </row>
    <row r="103" spans="2:3" ht="32" x14ac:dyDescent="0.2">
      <c r="B103" s="186" t="s">
        <v>17702</v>
      </c>
      <c r="C103" s="186" t="s">
        <v>17703</v>
      </c>
    </row>
    <row r="105" spans="2:3" ht="16" x14ac:dyDescent="0.2">
      <c r="B105" s="93" t="s">
        <v>317</v>
      </c>
    </row>
    <row r="106" spans="2:3" ht="16" x14ac:dyDescent="0.2">
      <c r="B106" s="509" t="s">
        <v>17704</v>
      </c>
    </row>
    <row r="107" spans="2:3" ht="32" x14ac:dyDescent="0.2">
      <c r="B107" s="102" t="s">
        <v>17705</v>
      </c>
    </row>
    <row r="108" spans="2:3" x14ac:dyDescent="0.2">
      <c r="B108" s="90"/>
    </row>
    <row r="109" spans="2:3" x14ac:dyDescent="0.2">
      <c r="B109" s="103"/>
    </row>
    <row r="110" spans="2:3" x14ac:dyDescent="0.2">
      <c r="B110" s="510"/>
    </row>
    <row r="111" spans="2:3" x14ac:dyDescent="0.2">
      <c r="B111" s="511"/>
    </row>
    <row r="112" spans="2:3" ht="23.25" customHeight="1" x14ac:dyDescent="0.2">
      <c r="B112" s="510"/>
    </row>
    <row r="113" spans="2:2" x14ac:dyDescent="0.2">
      <c r="B113" s="92"/>
    </row>
    <row r="114" spans="2:2" ht="16" x14ac:dyDescent="0.2">
      <c r="B114" s="93" t="s">
        <v>318</v>
      </c>
    </row>
    <row r="115" spans="2:2" ht="16" x14ac:dyDescent="0.2">
      <c r="B115" s="100" t="s">
        <v>17706</v>
      </c>
    </row>
    <row r="116" spans="2:2" x14ac:dyDescent="0.2">
      <c r="B116" s="512"/>
    </row>
    <row r="117" spans="2:2" x14ac:dyDescent="0.2">
      <c r="B117" s="104"/>
    </row>
    <row r="118" spans="2:2" x14ac:dyDescent="0.2">
      <c r="B118" s="513"/>
    </row>
  </sheetData>
  <pageMargins left="0.7" right="0.7" top="0.75" bottom="0.75" header="0.3" footer="0.3"/>
  <tableParts count="5">
    <tablePart r:id="rId1"/>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27"/>
  <sheetViews>
    <sheetView workbookViewId="0">
      <selection sqref="A1:XFD1048576"/>
    </sheetView>
  </sheetViews>
  <sheetFormatPr baseColWidth="10" defaultColWidth="8.83203125" defaultRowHeight="30" customHeight="1" x14ac:dyDescent="0.2"/>
  <cols>
    <col min="1" max="1" width="75.5" style="446" customWidth="1"/>
    <col min="2" max="2" width="11" style="446" hidden="1" customWidth="1"/>
    <col min="3" max="3" width="11" style="431" hidden="1" customWidth="1"/>
    <col min="4" max="5" width="11" style="446" hidden="1" customWidth="1"/>
    <col min="6" max="6" width="11.33203125" style="446" hidden="1" customWidth="1"/>
    <col min="7" max="7" width="11" style="446" hidden="1" customWidth="1"/>
    <col min="8" max="8" width="17.5" style="446" hidden="1" customWidth="1"/>
    <col min="9" max="9" width="12.6640625" style="446" hidden="1" customWidth="1"/>
    <col min="10" max="10" width="15.1640625" style="446" hidden="1" customWidth="1"/>
    <col min="11" max="11" width="12" style="446" hidden="1" customWidth="1"/>
    <col min="12" max="12" width="18.33203125" style="446" hidden="1" customWidth="1"/>
    <col min="13" max="13" width="17.1640625" style="446" hidden="1" customWidth="1"/>
    <col min="14" max="14" width="12.6640625" style="193" hidden="1" customWidth="1"/>
    <col min="15" max="15" width="13.33203125" style="193" hidden="1" customWidth="1"/>
    <col min="16" max="16" width="12.6640625" style="446" hidden="1" customWidth="1"/>
    <col min="17" max="17" width="9" style="446" hidden="1" customWidth="1"/>
    <col min="18" max="18" width="18.33203125" style="446" hidden="1" customWidth="1"/>
    <col min="19" max="19" width="14.33203125" style="446" hidden="1" customWidth="1"/>
    <col min="20" max="20" width="8" style="446" hidden="1" customWidth="1"/>
    <col min="21" max="21" width="13.33203125" style="193" hidden="1" customWidth="1"/>
    <col min="22" max="22" width="12.6640625" style="446" hidden="1" customWidth="1"/>
    <col min="23" max="23" width="9" style="446" customWidth="1"/>
    <col min="24" max="24" width="17.5" style="446" bestFit="1" customWidth="1"/>
    <col min="25" max="25" width="17.5" style="446" hidden="1" customWidth="1"/>
    <col min="26" max="26" width="12.6640625" style="193" hidden="1" customWidth="1"/>
    <col min="27" max="27" width="13.33203125" style="193" hidden="1" customWidth="1"/>
    <col min="28" max="28" width="12.6640625" style="446" hidden="1" customWidth="1"/>
    <col min="29" max="29" width="9" style="446" hidden="1" customWidth="1"/>
    <col min="30" max="30" width="18.33203125" style="446" hidden="1" customWidth="1"/>
    <col min="31" max="31" width="18.5" style="446" hidden="1" customWidth="1"/>
    <col min="32" max="16384" width="8.83203125" style="446"/>
  </cols>
  <sheetData>
    <row r="1" spans="1:31" ht="30" customHeight="1" x14ac:dyDescent="0.2">
      <c r="A1" s="752" t="s">
        <v>560</v>
      </c>
      <c r="B1" s="752"/>
      <c r="C1" s="752"/>
      <c r="D1" s="752"/>
      <c r="E1" s="752"/>
      <c r="F1" s="752"/>
      <c r="G1" s="752"/>
    </row>
    <row r="2" spans="1:31" ht="30" customHeight="1" x14ac:dyDescent="0.2">
      <c r="A2" s="3" t="s">
        <v>561</v>
      </c>
      <c r="B2" s="250" t="s">
        <v>436</v>
      </c>
      <c r="C2" s="250" t="s">
        <v>437</v>
      </c>
      <c r="D2" s="212" t="s">
        <v>438</v>
      </c>
      <c r="E2" s="212" t="s">
        <v>439</v>
      </c>
      <c r="F2" s="250" t="s">
        <v>6</v>
      </c>
      <c r="G2" s="250" t="s">
        <v>237</v>
      </c>
      <c r="H2" s="251" t="s">
        <v>7</v>
      </c>
      <c r="I2" s="251" t="s">
        <v>8</v>
      </c>
      <c r="J2" s="251" t="s">
        <v>9</v>
      </c>
      <c r="K2" s="251" t="s">
        <v>10</v>
      </c>
      <c r="L2" s="251" t="s">
        <v>11</v>
      </c>
      <c r="M2" s="251" t="s">
        <v>321</v>
      </c>
      <c r="N2" s="252" t="s">
        <v>13</v>
      </c>
      <c r="O2" s="253" t="s">
        <v>14</v>
      </c>
      <c r="P2" s="212" t="s">
        <v>15</v>
      </c>
      <c r="Q2" s="212" t="s">
        <v>16</v>
      </c>
      <c r="R2" s="212" t="s">
        <v>17</v>
      </c>
      <c r="S2" s="212" t="s">
        <v>326</v>
      </c>
      <c r="T2" s="254" t="s">
        <v>19</v>
      </c>
      <c r="U2" s="261" t="s">
        <v>20</v>
      </c>
      <c r="V2" s="212" t="s">
        <v>21</v>
      </c>
      <c r="W2" s="212" t="s">
        <v>22</v>
      </c>
      <c r="X2" s="254" t="s">
        <v>23</v>
      </c>
      <c r="Y2" s="212" t="s">
        <v>327</v>
      </c>
      <c r="Z2" s="252" t="s">
        <v>25</v>
      </c>
      <c r="AA2" s="253" t="s">
        <v>26</v>
      </c>
      <c r="AB2" s="212" t="s">
        <v>27</v>
      </c>
      <c r="AC2" s="212" t="s">
        <v>238</v>
      </c>
      <c r="AD2" s="212" t="s">
        <v>29</v>
      </c>
      <c r="AE2" s="212" t="s">
        <v>328</v>
      </c>
    </row>
    <row r="3" spans="1:31" ht="30" customHeight="1" x14ac:dyDescent="0.2">
      <c r="A3" s="3" t="s">
        <v>562</v>
      </c>
      <c r="B3" s="5"/>
      <c r="C3" s="5"/>
      <c r="D3" s="254"/>
      <c r="E3" s="254"/>
      <c r="F3" s="255"/>
      <c r="G3" s="255">
        <f>SUM(Table130[[#This Row],[Q1 Y6]:[Q3 Y6]])</f>
        <v>0</v>
      </c>
      <c r="H3" s="254"/>
      <c r="I3" s="254"/>
      <c r="J3" s="254"/>
      <c r="K3" s="254"/>
      <c r="L3" s="254"/>
      <c r="M3" s="254"/>
      <c r="N3" s="190">
        <v>46</v>
      </c>
      <c r="O3" s="190">
        <v>1</v>
      </c>
      <c r="P3" s="190">
        <v>0</v>
      </c>
      <c r="Q3" s="190"/>
      <c r="R3" s="190">
        <v>58</v>
      </c>
      <c r="S3" s="254"/>
      <c r="T3" s="4"/>
      <c r="U3" s="190"/>
      <c r="V3" s="190"/>
      <c r="W3" s="190"/>
      <c r="X3" s="4"/>
      <c r="Y3" s="254"/>
      <c r="Z3" s="190"/>
      <c r="AA3" s="190"/>
      <c r="AB3" s="190"/>
      <c r="AC3" s="190"/>
      <c r="AD3" s="190"/>
      <c r="AE3" s="254"/>
    </row>
    <row r="4" spans="1:31" ht="30" customHeight="1" x14ac:dyDescent="0.2">
      <c r="A4" s="256" t="s">
        <v>563</v>
      </c>
      <c r="B4" s="5"/>
      <c r="C4" s="5"/>
      <c r="D4" s="254"/>
      <c r="E4" s="254"/>
      <c r="F4" s="255"/>
      <c r="G4" s="255">
        <f>SUM(Table130[[#This Row],[Q1 Y6]:[Q3 Y6]])</f>
        <v>0</v>
      </c>
      <c r="H4" s="254"/>
      <c r="I4" s="254"/>
      <c r="J4" s="254"/>
      <c r="K4" s="254"/>
      <c r="L4" s="254"/>
      <c r="M4" s="254"/>
      <c r="N4" s="190">
        <v>41</v>
      </c>
      <c r="O4" s="190">
        <v>0</v>
      </c>
      <c r="P4" s="190"/>
      <c r="Q4" s="190">
        <v>2</v>
      </c>
      <c r="R4" s="190">
        <v>35</v>
      </c>
      <c r="S4" s="254"/>
      <c r="T4" s="4">
        <v>26</v>
      </c>
      <c r="U4" s="190"/>
      <c r="V4" s="190"/>
      <c r="W4" s="190">
        <v>0</v>
      </c>
      <c r="X4" s="4">
        <v>26</v>
      </c>
      <c r="Y4" s="254"/>
      <c r="Z4" s="190"/>
      <c r="AA4" s="190"/>
      <c r="AB4" s="190"/>
      <c r="AC4" s="190"/>
      <c r="AD4" s="190"/>
      <c r="AE4" s="254"/>
    </row>
    <row r="5" spans="1:31" ht="30" customHeight="1" x14ac:dyDescent="0.2">
      <c r="A5" s="256" t="s">
        <v>564</v>
      </c>
      <c r="B5" s="5"/>
      <c r="C5" s="5"/>
      <c r="D5" s="254"/>
      <c r="E5" s="254"/>
      <c r="F5" s="255"/>
      <c r="G5" s="255">
        <f>SUM(Table130[[#This Row],[Q1 Y6]:[Q3 Y6]])</f>
        <v>0</v>
      </c>
      <c r="H5" s="254"/>
      <c r="I5" s="254"/>
      <c r="J5" s="254"/>
      <c r="K5" s="254"/>
      <c r="L5" s="254"/>
      <c r="M5" s="254"/>
      <c r="N5" s="190">
        <v>0</v>
      </c>
      <c r="O5" s="190">
        <v>0</v>
      </c>
      <c r="P5" s="190"/>
      <c r="Q5" s="190">
        <v>0</v>
      </c>
      <c r="R5" s="190">
        <v>15</v>
      </c>
      <c r="S5" s="254"/>
      <c r="T5" s="4"/>
      <c r="U5" s="190"/>
      <c r="V5" s="190"/>
      <c r="W5" s="190">
        <v>0</v>
      </c>
      <c r="X5" s="4">
        <v>0</v>
      </c>
      <c r="Y5" s="254"/>
      <c r="Z5" s="190"/>
      <c r="AA5" s="190"/>
      <c r="AB5" s="190"/>
      <c r="AC5" s="190"/>
      <c r="AD5" s="190"/>
      <c r="AE5" s="254"/>
    </row>
    <row r="6" spans="1:31" ht="30" customHeight="1" x14ac:dyDescent="0.2">
      <c r="A6" s="256" t="s">
        <v>565</v>
      </c>
      <c r="B6" s="5"/>
      <c r="C6" s="5"/>
      <c r="D6" s="254"/>
      <c r="E6" s="254"/>
      <c r="F6" s="255"/>
      <c r="G6" s="255">
        <f>SUM(Table130[[#This Row],[Q1 Y6]:[Q3 Y6]])</f>
        <v>0</v>
      </c>
      <c r="H6" s="254"/>
      <c r="I6" s="254"/>
      <c r="J6" s="254"/>
      <c r="K6" s="254"/>
      <c r="L6" s="254"/>
      <c r="M6" s="254"/>
      <c r="N6" s="190">
        <v>3</v>
      </c>
      <c r="O6" s="190">
        <v>1</v>
      </c>
      <c r="P6" s="190"/>
      <c r="Q6" s="190">
        <v>0</v>
      </c>
      <c r="R6" s="190">
        <v>8</v>
      </c>
      <c r="S6" s="254"/>
      <c r="T6" s="4">
        <v>1</v>
      </c>
      <c r="U6" s="190"/>
      <c r="V6" s="190"/>
      <c r="W6" s="190">
        <v>0</v>
      </c>
      <c r="X6" s="4">
        <v>1</v>
      </c>
      <c r="Y6" s="254"/>
      <c r="Z6" s="190"/>
      <c r="AA6" s="190"/>
      <c r="AB6" s="190"/>
      <c r="AC6" s="190"/>
      <c r="AD6" s="190"/>
      <c r="AE6" s="254"/>
    </row>
    <row r="7" spans="1:31" ht="30" customHeight="1" x14ac:dyDescent="0.2">
      <c r="A7" s="3" t="s">
        <v>566</v>
      </c>
      <c r="B7" s="5"/>
      <c r="C7" s="5"/>
      <c r="D7" s="254"/>
      <c r="E7" s="254"/>
      <c r="F7" s="255"/>
      <c r="G7" s="255">
        <f>SUM(Table130[[#This Row],[Q1 Y6]:[Q3 Y6]])</f>
        <v>0</v>
      </c>
      <c r="H7" s="254"/>
      <c r="I7" s="254"/>
      <c r="J7" s="254"/>
      <c r="K7" s="254"/>
      <c r="L7" s="254"/>
      <c r="M7" s="254"/>
      <c r="N7" s="190">
        <v>0</v>
      </c>
      <c r="O7" s="190">
        <v>37</v>
      </c>
      <c r="P7" s="190">
        <v>0</v>
      </c>
      <c r="Q7" s="190"/>
      <c r="R7" s="190">
        <v>78</v>
      </c>
      <c r="S7" s="254"/>
      <c r="T7" s="4"/>
      <c r="U7" s="190"/>
      <c r="V7" s="190"/>
      <c r="W7" s="190"/>
      <c r="X7" s="4"/>
      <c r="Y7" s="254"/>
      <c r="Z7" s="190"/>
      <c r="AA7" s="190"/>
      <c r="AB7" s="190"/>
      <c r="AC7" s="190"/>
      <c r="AD7" s="190"/>
      <c r="AE7" s="254"/>
    </row>
    <row r="8" spans="1:31" ht="30" customHeight="1" x14ac:dyDescent="0.2">
      <c r="A8" s="256" t="s">
        <v>567</v>
      </c>
      <c r="B8" s="1">
        <v>0</v>
      </c>
      <c r="C8" s="1">
        <v>49</v>
      </c>
      <c r="D8" s="1">
        <v>20</v>
      </c>
      <c r="E8" s="1">
        <v>24</v>
      </c>
      <c r="F8" s="3"/>
      <c r="G8" s="3">
        <f>SUM(Table130[[#This Row],[Q1 Y6]:[Q3 Y6]])</f>
        <v>69</v>
      </c>
      <c r="H8" s="5">
        <v>0</v>
      </c>
      <c r="I8" s="4">
        <v>39</v>
      </c>
      <c r="J8" s="4">
        <v>36</v>
      </c>
      <c r="K8" s="4"/>
      <c r="L8" s="5"/>
      <c r="M8" s="5"/>
      <c r="N8" s="37">
        <v>0</v>
      </c>
      <c r="O8" s="37">
        <v>28</v>
      </c>
      <c r="P8" s="37"/>
      <c r="Q8" s="37">
        <v>0</v>
      </c>
      <c r="R8" s="37">
        <v>35</v>
      </c>
      <c r="S8" s="1"/>
      <c r="T8" s="4"/>
      <c r="U8" s="37">
        <v>13</v>
      </c>
      <c r="V8" s="37">
        <v>2</v>
      </c>
      <c r="W8" s="37">
        <v>0</v>
      </c>
      <c r="X8" s="4">
        <v>20</v>
      </c>
      <c r="Y8" s="1"/>
      <c r="Z8" s="37"/>
      <c r="AA8" s="37"/>
      <c r="AB8" s="37"/>
      <c r="AC8" s="37"/>
      <c r="AD8" s="37"/>
      <c r="AE8" s="1"/>
    </row>
    <row r="9" spans="1:31" ht="30" customHeight="1" x14ac:dyDescent="0.2">
      <c r="A9" s="256" t="s">
        <v>568</v>
      </c>
      <c r="B9" s="5"/>
      <c r="C9" s="5"/>
      <c r="D9" s="4"/>
      <c r="E9" s="4"/>
      <c r="F9" s="5"/>
      <c r="G9" s="5">
        <f>SUM(Table130[[#This Row],[Q1 Y6]:[Q3 Y6]])</f>
        <v>0</v>
      </c>
      <c r="H9" s="5"/>
      <c r="I9" s="4"/>
      <c r="J9" s="4"/>
      <c r="K9" s="4"/>
      <c r="L9" s="5"/>
      <c r="M9" s="5"/>
      <c r="N9" s="190">
        <v>0</v>
      </c>
      <c r="O9" s="190">
        <v>0</v>
      </c>
      <c r="P9" s="190"/>
      <c r="Q9" s="190">
        <v>0</v>
      </c>
      <c r="R9" s="190">
        <v>15</v>
      </c>
      <c r="S9" s="4"/>
      <c r="T9" s="4"/>
      <c r="U9" s="190"/>
      <c r="V9" s="190"/>
      <c r="W9" s="190">
        <v>0</v>
      </c>
      <c r="X9" s="4">
        <v>0</v>
      </c>
      <c r="Y9" s="4"/>
      <c r="Z9" s="190"/>
      <c r="AA9" s="190"/>
      <c r="AB9" s="190"/>
      <c r="AC9" s="190"/>
      <c r="AD9" s="190"/>
      <c r="AE9" s="4"/>
    </row>
    <row r="10" spans="1:31" ht="30" customHeight="1" x14ac:dyDescent="0.2">
      <c r="A10" s="256" t="s">
        <v>569</v>
      </c>
      <c r="B10" s="5"/>
      <c r="C10" s="5"/>
      <c r="D10" s="4"/>
      <c r="E10" s="4"/>
      <c r="F10" s="5"/>
      <c r="G10" s="5">
        <f>SUM(Table130[[#This Row],[Q1 Y6]:[Q3 Y6]])</f>
        <v>0</v>
      </c>
      <c r="H10" s="5"/>
      <c r="I10" s="4"/>
      <c r="J10" s="4"/>
      <c r="K10" s="4"/>
      <c r="L10" s="5"/>
      <c r="M10" s="5"/>
      <c r="N10" s="190">
        <v>0</v>
      </c>
      <c r="O10" s="190">
        <v>3</v>
      </c>
      <c r="P10" s="190"/>
      <c r="Q10" s="190">
        <v>0</v>
      </c>
      <c r="R10" s="190">
        <v>8</v>
      </c>
      <c r="S10" s="4"/>
      <c r="T10" s="4"/>
      <c r="U10" s="190">
        <v>1</v>
      </c>
      <c r="V10" s="190"/>
      <c r="W10" s="190">
        <v>0</v>
      </c>
      <c r="X10" s="4">
        <v>1</v>
      </c>
      <c r="Y10" s="4"/>
      <c r="Z10" s="190"/>
      <c r="AA10" s="190"/>
      <c r="AB10" s="190"/>
      <c r="AC10" s="190"/>
      <c r="AD10" s="190"/>
      <c r="AE10" s="4"/>
    </row>
    <row r="11" spans="1:31" ht="30" customHeight="1" x14ac:dyDescent="0.2">
      <c r="A11" s="256" t="s">
        <v>570</v>
      </c>
      <c r="B11" s="5"/>
      <c r="C11" s="5"/>
      <c r="D11" s="4"/>
      <c r="E11" s="4"/>
      <c r="F11" s="5"/>
      <c r="G11" s="5">
        <f>SUM(Table130[[#This Row],[Q1 Y6]:[Q3 Y6]])</f>
        <v>0</v>
      </c>
      <c r="H11" s="5"/>
      <c r="I11" s="4"/>
      <c r="J11" s="4"/>
      <c r="K11" s="4"/>
      <c r="L11" s="5"/>
      <c r="M11" s="5"/>
      <c r="N11" s="190">
        <v>0</v>
      </c>
      <c r="O11" s="190">
        <v>6</v>
      </c>
      <c r="P11" s="190"/>
      <c r="Q11" s="190">
        <v>0</v>
      </c>
      <c r="R11" s="190">
        <v>20</v>
      </c>
      <c r="S11" s="4"/>
      <c r="T11" s="4">
        <v>10</v>
      </c>
      <c r="U11" s="190"/>
      <c r="V11" s="190"/>
      <c r="W11" s="190">
        <v>14</v>
      </c>
      <c r="X11" s="4">
        <v>10</v>
      </c>
      <c r="Y11" s="4"/>
      <c r="Z11" s="190"/>
      <c r="AA11" s="190"/>
      <c r="AB11" s="190"/>
      <c r="AC11" s="190"/>
      <c r="AD11" s="190"/>
      <c r="AE11" s="4"/>
    </row>
    <row r="12" spans="1:31" ht="30" customHeight="1" x14ac:dyDescent="0.2">
      <c r="A12" s="3" t="s">
        <v>571</v>
      </c>
      <c r="B12" s="1">
        <v>9</v>
      </c>
      <c r="C12" s="1">
        <v>5</v>
      </c>
      <c r="D12" s="1">
        <v>5</v>
      </c>
      <c r="E12" s="1"/>
      <c r="F12" s="3"/>
      <c r="G12" s="3">
        <f>SUM(Table130[[#This Row],[Q1 Y6]:[Q3 Y6]])</f>
        <v>19</v>
      </c>
      <c r="H12" s="4">
        <v>2</v>
      </c>
      <c r="I12" s="4">
        <v>5</v>
      </c>
      <c r="J12" s="4">
        <v>18</v>
      </c>
      <c r="K12" s="4"/>
      <c r="L12" s="5"/>
      <c r="M12" s="5"/>
      <c r="N12" s="37">
        <v>5</v>
      </c>
      <c r="O12" s="37">
        <v>0</v>
      </c>
      <c r="P12" s="37">
        <v>14</v>
      </c>
      <c r="Q12" s="37"/>
      <c r="R12" s="37">
        <v>30</v>
      </c>
      <c r="S12" s="1"/>
      <c r="T12" s="4"/>
      <c r="U12" s="37"/>
      <c r="V12" s="37"/>
      <c r="W12" s="37"/>
      <c r="X12" s="4"/>
      <c r="Y12" s="1"/>
      <c r="Z12" s="37"/>
      <c r="AA12" s="37"/>
      <c r="AB12" s="37"/>
      <c r="AC12" s="37"/>
      <c r="AD12" s="37"/>
      <c r="AE12" s="1"/>
    </row>
    <row r="13" spans="1:31" ht="30" customHeight="1" x14ac:dyDescent="0.2">
      <c r="A13" s="256" t="s">
        <v>572</v>
      </c>
      <c r="B13" s="5"/>
      <c r="C13" s="5"/>
      <c r="D13" s="4"/>
      <c r="E13" s="4"/>
      <c r="F13" s="5"/>
      <c r="G13" s="5">
        <f>SUM(Table130[[#This Row],[Q1 Y6]:[Q3 Y6]])</f>
        <v>0</v>
      </c>
      <c r="H13" s="4"/>
      <c r="I13" s="4"/>
      <c r="J13" s="4"/>
      <c r="K13" s="4"/>
      <c r="L13" s="5"/>
      <c r="M13" s="5"/>
      <c r="N13" s="190">
        <v>0</v>
      </c>
      <c r="O13" s="190">
        <v>0</v>
      </c>
      <c r="P13" s="190">
        <v>9</v>
      </c>
      <c r="Q13" s="190">
        <v>0</v>
      </c>
      <c r="R13" s="190">
        <v>7</v>
      </c>
      <c r="S13" s="4"/>
      <c r="T13" s="4"/>
      <c r="U13" s="190">
        <v>3</v>
      </c>
      <c r="V13" s="190"/>
      <c r="W13" s="190">
        <v>0</v>
      </c>
      <c r="X13" s="4">
        <v>7</v>
      </c>
      <c r="Y13" s="4"/>
      <c r="Z13" s="190"/>
      <c r="AA13" s="190"/>
      <c r="AB13" s="190"/>
      <c r="AC13" s="190"/>
      <c r="AD13" s="190"/>
      <c r="AE13" s="4"/>
    </row>
    <row r="14" spans="1:31" ht="30" customHeight="1" x14ac:dyDescent="0.2">
      <c r="A14" s="256" t="s">
        <v>573</v>
      </c>
      <c r="B14" s="5"/>
      <c r="C14" s="5"/>
      <c r="D14" s="4"/>
      <c r="E14" s="4"/>
      <c r="F14" s="5"/>
      <c r="G14" s="5">
        <f>SUM(Table130[[#This Row],[Q1 Y6]:[Q3 Y6]])</f>
        <v>0</v>
      </c>
      <c r="H14" s="4"/>
      <c r="I14" s="4"/>
      <c r="J14" s="4"/>
      <c r="K14" s="4"/>
      <c r="L14" s="5"/>
      <c r="M14" s="5"/>
      <c r="N14" s="190">
        <v>2</v>
      </c>
      <c r="O14" s="190">
        <v>0</v>
      </c>
      <c r="P14" s="190">
        <v>0</v>
      </c>
      <c r="Q14" s="190">
        <v>0</v>
      </c>
      <c r="R14" s="190">
        <v>5</v>
      </c>
      <c r="S14" s="4"/>
      <c r="T14" s="4"/>
      <c r="U14" s="190"/>
      <c r="V14" s="190"/>
      <c r="W14" s="190">
        <v>0</v>
      </c>
      <c r="X14" s="4">
        <v>0</v>
      </c>
      <c r="Y14" s="4"/>
      <c r="Z14" s="190"/>
      <c r="AA14" s="190"/>
      <c r="AB14" s="190"/>
      <c r="AC14" s="190"/>
      <c r="AD14" s="190"/>
      <c r="AE14" s="4"/>
    </row>
    <row r="15" spans="1:31" ht="30" customHeight="1" x14ac:dyDescent="0.2">
      <c r="A15" s="256" t="s">
        <v>574</v>
      </c>
      <c r="B15" s="5"/>
      <c r="C15" s="5"/>
      <c r="D15" s="4"/>
      <c r="E15" s="4"/>
      <c r="F15" s="5"/>
      <c r="G15" s="5">
        <f>SUM(Table130[[#This Row],[Q1 Y6]:[Q3 Y6]])</f>
        <v>0</v>
      </c>
      <c r="H15" s="4"/>
      <c r="I15" s="4"/>
      <c r="J15" s="4"/>
      <c r="K15" s="4"/>
      <c r="L15" s="5"/>
      <c r="M15" s="5"/>
      <c r="N15" s="190">
        <v>3</v>
      </c>
      <c r="O15" s="190">
        <v>0</v>
      </c>
      <c r="P15" s="190">
        <v>1</v>
      </c>
      <c r="Q15" s="190">
        <v>0</v>
      </c>
      <c r="R15" s="190">
        <v>3</v>
      </c>
      <c r="S15" s="4"/>
      <c r="T15" s="4"/>
      <c r="U15" s="190">
        <v>1</v>
      </c>
      <c r="V15" s="190"/>
      <c r="W15" s="190">
        <v>0</v>
      </c>
      <c r="X15" s="4">
        <v>1</v>
      </c>
      <c r="Y15" s="4"/>
      <c r="Z15" s="190"/>
      <c r="AA15" s="190"/>
      <c r="AB15" s="190"/>
      <c r="AC15" s="190"/>
      <c r="AD15" s="190"/>
      <c r="AE15" s="4"/>
    </row>
    <row r="16" spans="1:31" ht="30" customHeight="1" x14ac:dyDescent="0.2">
      <c r="A16" s="256" t="s">
        <v>575</v>
      </c>
      <c r="B16" s="5"/>
      <c r="C16" s="5"/>
      <c r="D16" s="4"/>
      <c r="E16" s="4"/>
      <c r="F16" s="5"/>
      <c r="G16" s="5">
        <f>SUM(Table130[[#This Row],[Q1 Y6]:[Q3 Y6]])</f>
        <v>0</v>
      </c>
      <c r="H16" s="4"/>
      <c r="I16" s="4"/>
      <c r="J16" s="4"/>
      <c r="K16" s="4"/>
      <c r="L16" s="5"/>
      <c r="M16" s="5"/>
      <c r="N16" s="190">
        <v>0</v>
      </c>
      <c r="O16" s="190">
        <v>0</v>
      </c>
      <c r="P16" s="190">
        <v>4</v>
      </c>
      <c r="Q16" s="190">
        <v>0</v>
      </c>
      <c r="R16" s="190">
        <v>15</v>
      </c>
      <c r="S16" s="4"/>
      <c r="T16" s="4"/>
      <c r="U16" s="190">
        <v>6</v>
      </c>
      <c r="V16" s="190"/>
      <c r="W16" s="190">
        <v>6</v>
      </c>
      <c r="X16" s="4">
        <v>5</v>
      </c>
      <c r="Y16" s="4"/>
      <c r="Z16" s="190"/>
      <c r="AA16" s="190"/>
      <c r="AB16" s="190"/>
      <c r="AC16" s="190"/>
      <c r="AD16" s="190"/>
      <c r="AE16" s="4"/>
    </row>
    <row r="17" spans="1:31" ht="30" customHeight="1" x14ac:dyDescent="0.2">
      <c r="A17" s="13" t="s">
        <v>576</v>
      </c>
      <c r="B17" s="1">
        <v>4</v>
      </c>
      <c r="C17" s="1">
        <v>0</v>
      </c>
      <c r="D17" s="1">
        <v>3</v>
      </c>
      <c r="E17" s="1">
        <v>0</v>
      </c>
      <c r="F17" s="3"/>
      <c r="G17" s="3">
        <f>SUM(Table130[[#This Row],[Q1 Y6]:[Q3 Y6]])</f>
        <v>7</v>
      </c>
      <c r="H17" s="4">
        <v>0</v>
      </c>
      <c r="I17" s="4">
        <v>5</v>
      </c>
      <c r="J17" s="4">
        <v>1</v>
      </c>
      <c r="K17" s="4"/>
      <c r="L17" s="5"/>
      <c r="M17" s="5"/>
      <c r="N17" s="37">
        <v>3</v>
      </c>
      <c r="O17" s="37">
        <v>1</v>
      </c>
      <c r="P17" s="37">
        <v>4</v>
      </c>
      <c r="Q17" s="37">
        <v>3</v>
      </c>
      <c r="R17" s="37">
        <v>10</v>
      </c>
      <c r="S17" s="1"/>
      <c r="T17" s="4"/>
      <c r="U17" s="37"/>
      <c r="V17" s="37">
        <v>1</v>
      </c>
      <c r="W17" s="37">
        <v>0</v>
      </c>
      <c r="X17" s="4">
        <v>1</v>
      </c>
      <c r="Y17" s="1"/>
      <c r="Z17" s="37"/>
      <c r="AA17" s="37"/>
      <c r="AB17" s="37"/>
      <c r="AC17" s="37"/>
      <c r="AD17" s="37"/>
      <c r="AE17" s="1"/>
    </row>
    <row r="18" spans="1:31" ht="30" customHeight="1" x14ac:dyDescent="0.2">
      <c r="A18" s="3" t="s">
        <v>577</v>
      </c>
      <c r="B18" s="3"/>
      <c r="C18" s="3">
        <v>15</v>
      </c>
      <c r="D18" s="1">
        <v>17</v>
      </c>
      <c r="E18" s="1">
        <v>10</v>
      </c>
      <c r="F18" s="3"/>
      <c r="G18" s="3">
        <f>SUM(Table130[[#This Row],[Q1 Y6]:[Q3 Y6]])</f>
        <v>32</v>
      </c>
      <c r="H18" s="5">
        <v>18</v>
      </c>
      <c r="I18" s="5">
        <v>13</v>
      </c>
      <c r="J18" s="4">
        <v>13</v>
      </c>
      <c r="K18" s="4"/>
      <c r="L18" s="5"/>
      <c r="M18" s="5"/>
      <c r="N18" s="6">
        <v>30</v>
      </c>
      <c r="O18" s="6">
        <v>27</v>
      </c>
      <c r="P18" s="1">
        <v>15</v>
      </c>
      <c r="Q18" s="1"/>
      <c r="R18" s="6">
        <v>65</v>
      </c>
      <c r="S18" s="1"/>
      <c r="T18" s="4">
        <v>18</v>
      </c>
      <c r="U18" s="6">
        <v>5</v>
      </c>
      <c r="V18" s="1">
        <v>28</v>
      </c>
      <c r="W18" s="1">
        <v>9</v>
      </c>
      <c r="X18" s="4">
        <v>30</v>
      </c>
      <c r="Y18" s="1"/>
      <c r="Z18" s="6"/>
      <c r="AA18" s="6"/>
      <c r="AB18" s="1"/>
      <c r="AC18" s="1"/>
      <c r="AD18" s="6"/>
      <c r="AE18" s="1"/>
    </row>
    <row r="19" spans="1:31" ht="57.75" customHeight="1" x14ac:dyDescent="0.2">
      <c r="A19" s="3" t="s">
        <v>578</v>
      </c>
      <c r="B19" s="3"/>
      <c r="C19" s="3">
        <v>109</v>
      </c>
      <c r="D19" s="1">
        <v>738</v>
      </c>
      <c r="E19" s="1"/>
      <c r="F19" s="3"/>
      <c r="G19" s="3">
        <f>SUM(Table130[[#This Row],[Q1 Y6]:[Q3 Y6]])</f>
        <v>847</v>
      </c>
      <c r="H19" s="5" t="s">
        <v>579</v>
      </c>
      <c r="I19" s="3" t="s">
        <v>580</v>
      </c>
      <c r="J19" s="3" t="s">
        <v>581</v>
      </c>
      <c r="K19" s="4"/>
      <c r="L19" s="5"/>
      <c r="M19" s="5"/>
      <c r="N19" s="21" t="s">
        <v>582</v>
      </c>
      <c r="O19" s="21" t="s">
        <v>583</v>
      </c>
      <c r="P19" s="3" t="s">
        <v>584</v>
      </c>
      <c r="Q19" s="1"/>
      <c r="R19" s="6" t="s">
        <v>422</v>
      </c>
      <c r="S19" s="1"/>
      <c r="T19" s="3">
        <v>1225</v>
      </c>
      <c r="U19" s="21" t="s">
        <v>17282</v>
      </c>
      <c r="V19" s="3"/>
      <c r="W19" s="1"/>
      <c r="X19" s="1" t="s">
        <v>422</v>
      </c>
      <c r="Y19" s="1"/>
      <c r="Z19" s="21"/>
      <c r="AA19" s="21"/>
      <c r="AB19" s="3"/>
      <c r="AC19" s="1"/>
      <c r="AD19" s="6"/>
      <c r="AE19" s="1"/>
    </row>
    <row r="20" spans="1:31" ht="57.75" customHeight="1" x14ac:dyDescent="0.2">
      <c r="A20" s="3" t="s">
        <v>585</v>
      </c>
      <c r="B20" s="3"/>
      <c r="C20" s="3">
        <v>821</v>
      </c>
      <c r="D20" s="4">
        <v>545</v>
      </c>
      <c r="E20" s="4">
        <v>842</v>
      </c>
      <c r="F20" s="5"/>
      <c r="G20" s="3">
        <f>SUM(Table130[[#This Row],[Q1 Y6]:[Q3 Y6]])</f>
        <v>1366</v>
      </c>
      <c r="H20" s="5" t="s">
        <v>586</v>
      </c>
      <c r="I20" s="3" t="s">
        <v>587</v>
      </c>
      <c r="J20" s="3" t="s">
        <v>588</v>
      </c>
      <c r="K20" s="4"/>
      <c r="L20" s="5"/>
      <c r="M20" s="5"/>
      <c r="N20" s="21" t="s">
        <v>589</v>
      </c>
      <c r="O20" s="21" t="s">
        <v>590</v>
      </c>
      <c r="P20" s="3" t="s">
        <v>591</v>
      </c>
      <c r="Q20" s="11">
        <v>48</v>
      </c>
      <c r="R20" s="6" t="s">
        <v>422</v>
      </c>
      <c r="S20" s="1"/>
      <c r="T20" s="3">
        <v>66</v>
      </c>
      <c r="U20" s="21" t="s">
        <v>17282</v>
      </c>
      <c r="V20" s="3"/>
      <c r="W20" s="11"/>
      <c r="X20" s="1" t="s">
        <v>422</v>
      </c>
      <c r="Y20" s="1"/>
      <c r="Z20" s="21"/>
      <c r="AA20" s="21"/>
      <c r="AB20" s="3"/>
      <c r="AC20" s="11"/>
      <c r="AD20" s="6"/>
      <c r="AE20" s="1"/>
    </row>
    <row r="21" spans="1:31" ht="30" customHeight="1" x14ac:dyDescent="0.2">
      <c r="A21" s="3" t="s">
        <v>592</v>
      </c>
      <c r="B21" s="3"/>
      <c r="C21" s="3">
        <v>5</v>
      </c>
      <c r="D21" s="1">
        <v>20</v>
      </c>
      <c r="E21" s="1">
        <v>0</v>
      </c>
      <c r="F21" s="3"/>
      <c r="G21" s="3">
        <f>SUM(Table130[[#This Row],[Q1 Y6]:[Q3 Y6]])</f>
        <v>25</v>
      </c>
      <c r="H21" s="5">
        <v>2</v>
      </c>
      <c r="I21" s="5">
        <v>5</v>
      </c>
      <c r="J21" s="4">
        <v>18</v>
      </c>
      <c r="K21" s="4"/>
      <c r="L21" s="5"/>
      <c r="M21" s="5"/>
      <c r="N21" s="6">
        <v>5</v>
      </c>
      <c r="O21" s="6">
        <v>0</v>
      </c>
      <c r="P21" s="1">
        <v>14</v>
      </c>
      <c r="Q21" s="1">
        <v>36</v>
      </c>
      <c r="R21" s="6">
        <v>30</v>
      </c>
      <c r="S21" s="1"/>
      <c r="T21" s="4"/>
      <c r="U21" s="6">
        <v>10</v>
      </c>
      <c r="V21" s="1"/>
      <c r="W21" s="1">
        <v>6</v>
      </c>
      <c r="X21" s="4">
        <v>13</v>
      </c>
      <c r="Y21" s="1"/>
      <c r="Z21" s="6"/>
      <c r="AA21" s="6"/>
      <c r="AB21" s="1"/>
      <c r="AC21" s="1"/>
      <c r="AD21" s="6"/>
      <c r="AE21" s="1"/>
    </row>
    <row r="22" spans="1:31" ht="30" customHeight="1" thickBot="1" x14ac:dyDescent="0.25"/>
    <row r="23" spans="1:31" ht="30" customHeight="1" thickBot="1" x14ac:dyDescent="0.25">
      <c r="A23" s="218" t="s">
        <v>522</v>
      </c>
      <c r="B23" s="250" t="s">
        <v>436</v>
      </c>
      <c r="C23" s="250" t="s">
        <v>437</v>
      </c>
      <c r="D23" s="212" t="s">
        <v>438</v>
      </c>
      <c r="E23" s="212" t="s">
        <v>439</v>
      </c>
      <c r="F23" s="250" t="s">
        <v>6</v>
      </c>
      <c r="G23" s="250" t="s">
        <v>237</v>
      </c>
      <c r="H23" s="257" t="s">
        <v>7</v>
      </c>
      <c r="I23" s="257" t="s">
        <v>8</v>
      </c>
      <c r="J23" s="257" t="s">
        <v>9</v>
      </c>
      <c r="K23" s="257" t="s">
        <v>10</v>
      </c>
      <c r="L23" s="257" t="s">
        <v>11</v>
      </c>
      <c r="M23" s="257" t="s">
        <v>321</v>
      </c>
      <c r="N23" s="252" t="s">
        <v>13</v>
      </c>
      <c r="O23" s="252" t="s">
        <v>14</v>
      </c>
      <c r="P23" s="252" t="s">
        <v>15</v>
      </c>
      <c r="Q23" s="251" t="s">
        <v>16</v>
      </c>
      <c r="R23" s="212" t="s">
        <v>17</v>
      </c>
      <c r="S23" s="251" t="s">
        <v>593</v>
      </c>
      <c r="T23" s="254" t="s">
        <v>19</v>
      </c>
      <c r="U23" s="253" t="s">
        <v>20</v>
      </c>
      <c r="V23" s="212" t="s">
        <v>21</v>
      </c>
      <c r="W23" s="212" t="s">
        <v>22</v>
      </c>
      <c r="X23" s="254" t="s">
        <v>23</v>
      </c>
      <c r="Y23" s="212" t="s">
        <v>327</v>
      </c>
      <c r="Z23" s="252" t="s">
        <v>25</v>
      </c>
      <c r="AA23" s="253" t="s">
        <v>26</v>
      </c>
      <c r="AB23" s="212" t="s">
        <v>27</v>
      </c>
      <c r="AC23" s="212" t="s">
        <v>238</v>
      </c>
      <c r="AD23" s="212" t="s">
        <v>29</v>
      </c>
      <c r="AE23" s="212" t="s">
        <v>328</v>
      </c>
    </row>
    <row r="24" spans="1:31" ht="30" customHeight="1" x14ac:dyDescent="0.2">
      <c r="A24" s="258" t="s">
        <v>594</v>
      </c>
      <c r="H24" s="259">
        <v>0</v>
      </c>
      <c r="I24" s="259">
        <v>0</v>
      </c>
      <c r="J24" s="203">
        <v>0</v>
      </c>
      <c r="K24" s="203"/>
      <c r="L24" s="203"/>
      <c r="M24" s="203"/>
      <c r="N24" s="260">
        <v>1</v>
      </c>
      <c r="O24" s="193">
        <v>0</v>
      </c>
      <c r="P24" s="446">
        <v>0</v>
      </c>
      <c r="Q24" s="446">
        <v>0</v>
      </c>
      <c r="R24" s="193" t="s">
        <v>422</v>
      </c>
      <c r="T24" s="446">
        <v>0</v>
      </c>
      <c r="U24" s="193">
        <v>0</v>
      </c>
      <c r="X24" s="446">
        <v>0</v>
      </c>
      <c r="Z24" s="260"/>
      <c r="AD24" s="193"/>
    </row>
    <row r="25" spans="1:31" ht="30" customHeight="1" x14ac:dyDescent="0.2">
      <c r="A25" s="258" t="s">
        <v>595</v>
      </c>
      <c r="H25" s="259">
        <v>0</v>
      </c>
      <c r="I25" s="259">
        <v>0</v>
      </c>
      <c r="J25" s="259">
        <v>0</v>
      </c>
      <c r="K25" s="259"/>
      <c r="L25" s="203"/>
      <c r="M25" s="203"/>
      <c r="N25" s="260">
        <v>0</v>
      </c>
      <c r="O25" s="193">
        <v>0</v>
      </c>
      <c r="P25" s="446">
        <v>1</v>
      </c>
      <c r="Q25" s="446">
        <v>0</v>
      </c>
      <c r="R25" s="193" t="s">
        <v>422</v>
      </c>
      <c r="T25" s="446">
        <v>0</v>
      </c>
      <c r="U25" s="193">
        <v>0</v>
      </c>
      <c r="X25" s="446">
        <v>0</v>
      </c>
      <c r="Z25" s="260"/>
      <c r="AD25" s="193"/>
    </row>
    <row r="26" spans="1:31" ht="30" customHeight="1" x14ac:dyDescent="0.2">
      <c r="A26" s="258" t="s">
        <v>596</v>
      </c>
      <c r="H26" s="259">
        <v>0</v>
      </c>
      <c r="I26" s="259">
        <v>0</v>
      </c>
      <c r="J26" s="259">
        <v>0</v>
      </c>
      <c r="K26" s="259"/>
      <c r="L26" s="203"/>
      <c r="M26" s="203"/>
      <c r="N26" s="260">
        <v>0</v>
      </c>
      <c r="O26" s="193">
        <v>0</v>
      </c>
      <c r="P26" s="446">
        <v>0</v>
      </c>
      <c r="Q26" s="446">
        <v>0</v>
      </c>
      <c r="R26" s="195" t="s">
        <v>422</v>
      </c>
      <c r="T26" s="446">
        <v>0</v>
      </c>
      <c r="U26" s="193">
        <v>0</v>
      </c>
      <c r="X26" s="446">
        <v>0</v>
      </c>
      <c r="Z26" s="260"/>
      <c r="AD26" s="195"/>
    </row>
    <row r="27" spans="1:31" ht="30" customHeight="1" x14ac:dyDescent="0.2">
      <c r="A27" s="258" t="s">
        <v>597</v>
      </c>
      <c r="H27" s="259">
        <v>0</v>
      </c>
      <c r="I27" s="259">
        <v>0</v>
      </c>
      <c r="J27" s="259">
        <v>0</v>
      </c>
      <c r="K27" s="259"/>
      <c r="L27" s="203"/>
      <c r="M27" s="203"/>
      <c r="N27" s="260">
        <v>0</v>
      </c>
      <c r="O27" s="193">
        <v>0</v>
      </c>
      <c r="P27" s="446">
        <v>1</v>
      </c>
      <c r="Q27" s="446">
        <v>0</v>
      </c>
      <c r="R27" s="195" t="s">
        <v>422</v>
      </c>
      <c r="T27" s="196">
        <v>0</v>
      </c>
      <c r="U27" s="193">
        <v>0</v>
      </c>
      <c r="X27" s="196">
        <v>0</v>
      </c>
      <c r="Z27" s="260"/>
      <c r="AD27" s="195"/>
    </row>
  </sheetData>
  <mergeCells count="1">
    <mergeCell ref="A1:G1"/>
  </mergeCells>
  <pageMargins left="0.7" right="0.7" top="0.75" bottom="0.75" header="0.3" footer="0.3"/>
  <pageSetup scale="95" orientation="portrait" horizontalDpi="1200" verticalDpi="1200" r:id="rId1"/>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70"/>
  <sheetViews>
    <sheetView workbookViewId="0">
      <selection sqref="A1:XFD1048576"/>
    </sheetView>
  </sheetViews>
  <sheetFormatPr baseColWidth="10" defaultColWidth="8.83203125" defaultRowHeight="15" x14ac:dyDescent="0.2"/>
  <cols>
    <col min="1" max="1" width="27.83203125" style="446" customWidth="1"/>
    <col min="2" max="2" width="32.5" style="446" customWidth="1"/>
    <col min="3" max="3" width="40.5" style="446" customWidth="1"/>
    <col min="4" max="4" width="14.5" style="446" customWidth="1"/>
    <col min="5" max="5" width="19.33203125" style="446" customWidth="1"/>
    <col min="6" max="6" width="16.33203125" style="446" customWidth="1"/>
    <col min="7" max="7" width="19" style="446" customWidth="1"/>
    <col min="8" max="8" width="16.6640625" style="446" customWidth="1"/>
    <col min="9" max="9" width="13.5" style="446" customWidth="1"/>
    <col min="10" max="10" width="17.33203125" style="446" customWidth="1"/>
    <col min="11" max="11" width="19.33203125" style="446" customWidth="1"/>
    <col min="12" max="12" width="20.33203125" style="446" customWidth="1"/>
    <col min="13" max="13" width="3" style="446" customWidth="1"/>
    <col min="14" max="14" width="32.1640625" style="446" customWidth="1"/>
    <col min="15" max="15" width="23.1640625" style="446" customWidth="1"/>
    <col min="16" max="16" width="22.6640625" style="446" customWidth="1"/>
    <col min="17" max="17" width="11.33203125" style="446" customWidth="1"/>
    <col min="18" max="18" width="15.33203125" style="446" customWidth="1"/>
    <col min="19" max="19" width="12.83203125" style="446" customWidth="1"/>
    <col min="20" max="20" width="16" style="446" customWidth="1"/>
    <col min="21" max="21" width="13.1640625" style="446" customWidth="1"/>
    <col min="22" max="22" width="10.5" style="446" customWidth="1"/>
    <col min="23" max="23" width="13.6640625" style="446" customWidth="1"/>
    <col min="24" max="24" width="14.5" style="446" customWidth="1"/>
    <col min="25" max="25" width="11.5" style="446" customWidth="1"/>
    <col min="26" max="26" width="2.83203125" style="446" customWidth="1"/>
    <col min="27" max="27" width="38.5" style="446" customWidth="1"/>
    <col min="28" max="28" width="21.6640625" style="446" customWidth="1"/>
    <col min="29" max="29" width="22.5" style="446" customWidth="1"/>
    <col min="30" max="30" width="10.33203125" style="446" customWidth="1"/>
    <col min="31" max="31" width="14.5" style="446" customWidth="1"/>
    <col min="32" max="32" width="11.83203125" style="446" customWidth="1"/>
    <col min="33" max="33" width="14.1640625" style="446" customWidth="1"/>
    <col min="34" max="34" width="13.83203125" style="446" customWidth="1"/>
    <col min="35" max="35" width="15.5" style="446" customWidth="1"/>
    <col min="36" max="36" width="4" style="446" customWidth="1"/>
    <col min="37" max="37" width="25.1640625" style="446" customWidth="1"/>
    <col min="38" max="38" width="25" style="446" customWidth="1"/>
    <col min="39" max="39" width="13.5" style="446" customWidth="1"/>
    <col min="40" max="40" width="14.33203125" style="446" bestFit="1" customWidth="1"/>
    <col min="41" max="41" width="27.33203125" style="446" customWidth="1"/>
    <col min="42" max="42" width="3.6640625" style="446" customWidth="1"/>
    <col min="43" max="43" width="25.1640625" style="446" customWidth="1"/>
    <col min="44" max="44" width="44.83203125" style="446" customWidth="1"/>
    <col min="45" max="45" width="35.33203125" style="446" customWidth="1"/>
    <col min="46" max="46" width="31.5" style="446" customWidth="1"/>
    <col min="47" max="47" width="27.33203125" style="446" customWidth="1"/>
    <col min="48" max="48" width="3" style="446" customWidth="1"/>
    <col min="49" max="49" width="25.1640625" style="446" customWidth="1"/>
    <col min="50" max="50" width="21.6640625" style="446" customWidth="1"/>
    <col min="51" max="51" width="38.33203125" style="446" customWidth="1"/>
    <col min="52" max="52" width="27.33203125" style="446" customWidth="1"/>
    <col min="53" max="53" width="20.83203125" style="446" customWidth="1"/>
    <col min="54" max="54" width="19.6640625" style="554" customWidth="1"/>
    <col min="55" max="55" width="24.5" style="555" customWidth="1"/>
    <col min="56" max="56" width="33.1640625" style="446" customWidth="1"/>
    <col min="57" max="57" width="26.5" style="446" customWidth="1"/>
    <col min="58" max="58" width="5.5" style="446" customWidth="1"/>
    <col min="59" max="59" width="41.5" style="446" customWidth="1"/>
    <col min="60" max="60" width="82" style="446" customWidth="1"/>
    <col min="61" max="16384" width="8.83203125" style="446"/>
  </cols>
  <sheetData>
    <row r="1" spans="1:60" ht="31.5" customHeight="1" thickBot="1" x14ac:dyDescent="0.25">
      <c r="A1" s="752" t="s">
        <v>598</v>
      </c>
      <c r="B1" s="752"/>
      <c r="C1" s="752"/>
      <c r="D1" s="752"/>
      <c r="E1" s="752"/>
      <c r="F1" s="752"/>
      <c r="G1" s="752"/>
      <c r="H1" s="752"/>
      <c r="I1" s="752"/>
      <c r="J1" s="752"/>
      <c r="K1" s="752"/>
      <c r="L1" s="752"/>
      <c r="N1" s="752" t="s">
        <v>599</v>
      </c>
      <c r="O1" s="752"/>
      <c r="P1" s="752"/>
      <c r="Q1" s="752"/>
      <c r="R1" s="752"/>
      <c r="S1" s="752"/>
      <c r="T1" s="752"/>
      <c r="U1" s="752"/>
      <c r="V1" s="752"/>
      <c r="W1" s="752"/>
      <c r="X1" s="752"/>
      <c r="Y1" s="752"/>
      <c r="AA1" s="42" t="s">
        <v>600</v>
      </c>
      <c r="AB1" s="42"/>
      <c r="AC1" s="42"/>
      <c r="AD1" s="42"/>
      <c r="AE1" s="42"/>
      <c r="AF1" s="42"/>
      <c r="AG1" s="42"/>
      <c r="AH1" s="42"/>
      <c r="AI1" s="42"/>
      <c r="AK1" s="752" t="s">
        <v>601</v>
      </c>
      <c r="AL1" s="752"/>
      <c r="AM1" s="752"/>
      <c r="AN1" s="752"/>
      <c r="AO1" s="752"/>
      <c r="AQ1" s="753" t="s">
        <v>602</v>
      </c>
      <c r="AR1" s="753"/>
      <c r="AS1" s="753"/>
      <c r="AT1" s="753"/>
      <c r="AU1" s="753"/>
      <c r="AW1" s="752" t="s">
        <v>603</v>
      </c>
      <c r="AX1" s="752"/>
      <c r="AY1" s="752"/>
      <c r="AZ1" s="752"/>
      <c r="BA1" s="752"/>
      <c r="BB1" s="752"/>
      <c r="BC1" s="752"/>
      <c r="BD1" s="752"/>
      <c r="BG1" s="753" t="s">
        <v>522</v>
      </c>
      <c r="BH1" s="753"/>
    </row>
    <row r="2" spans="1:60" ht="17" thickBot="1" x14ac:dyDescent="0.25">
      <c r="A2" s="446" t="s">
        <v>604</v>
      </c>
      <c r="B2" s="446" t="s">
        <v>605</v>
      </c>
      <c r="C2" s="446" t="s">
        <v>606</v>
      </c>
      <c r="D2" s="446" t="s">
        <v>607</v>
      </c>
      <c r="E2" s="446" t="s">
        <v>608</v>
      </c>
      <c r="F2" s="446" t="s">
        <v>609</v>
      </c>
      <c r="G2" s="446" t="s">
        <v>610</v>
      </c>
      <c r="H2" s="446" t="s">
        <v>611</v>
      </c>
      <c r="I2" s="446" t="s">
        <v>612</v>
      </c>
      <c r="J2" s="446" t="s">
        <v>613</v>
      </c>
      <c r="K2" s="446" t="s">
        <v>614</v>
      </c>
      <c r="L2" s="446" t="s">
        <v>615</v>
      </c>
      <c r="N2" s="446" t="s">
        <v>604</v>
      </c>
      <c r="O2" s="446" t="s">
        <v>605</v>
      </c>
      <c r="P2" s="446" t="s">
        <v>606</v>
      </c>
      <c r="Q2" s="446" t="s">
        <v>607</v>
      </c>
      <c r="R2" s="446" t="s">
        <v>608</v>
      </c>
      <c r="S2" s="446" t="s">
        <v>609</v>
      </c>
      <c r="T2" s="446" t="s">
        <v>610</v>
      </c>
      <c r="U2" s="446" t="s">
        <v>611</v>
      </c>
      <c r="V2" s="446" t="s">
        <v>612</v>
      </c>
      <c r="W2" s="446" t="s">
        <v>613</v>
      </c>
      <c r="X2" s="446" t="s">
        <v>614</v>
      </c>
      <c r="Y2" s="446" t="s">
        <v>615</v>
      </c>
      <c r="AA2" s="446" t="s">
        <v>616</v>
      </c>
      <c r="AB2" s="446" t="s">
        <v>165</v>
      </c>
      <c r="AC2" s="446" t="s">
        <v>617</v>
      </c>
      <c r="AD2" s="446" t="s">
        <v>618</v>
      </c>
      <c r="AE2" s="446" t="s">
        <v>619</v>
      </c>
      <c r="AF2" s="446" t="s">
        <v>620</v>
      </c>
      <c r="AG2" s="446" t="s">
        <v>621</v>
      </c>
      <c r="AH2" s="446" t="s">
        <v>613</v>
      </c>
      <c r="AI2" s="446" t="s">
        <v>614</v>
      </c>
      <c r="AK2" s="446" t="s">
        <v>622</v>
      </c>
      <c r="AL2" s="446" t="s">
        <v>623</v>
      </c>
      <c r="AM2" s="446" t="s">
        <v>624</v>
      </c>
      <c r="AN2" s="446" t="s">
        <v>625</v>
      </c>
      <c r="AO2" s="446" t="s">
        <v>626</v>
      </c>
      <c r="AQ2" s="197" t="s">
        <v>627</v>
      </c>
      <c r="AR2" s="197" t="s">
        <v>628</v>
      </c>
      <c r="AS2" s="197" t="s">
        <v>625</v>
      </c>
      <c r="AT2" s="197" t="s">
        <v>629</v>
      </c>
      <c r="AU2" s="200" t="s">
        <v>630</v>
      </c>
      <c r="AW2" s="197" t="s">
        <v>631</v>
      </c>
      <c r="AX2" s="197" t="s">
        <v>604</v>
      </c>
      <c r="AY2" s="197" t="s">
        <v>632</v>
      </c>
      <c r="AZ2" s="197" t="s">
        <v>633</v>
      </c>
      <c r="BA2" s="197" t="s">
        <v>634</v>
      </c>
      <c r="BB2" s="198" t="s">
        <v>635</v>
      </c>
      <c r="BC2" s="199" t="s">
        <v>636</v>
      </c>
      <c r="BD2" s="197" t="s">
        <v>637</v>
      </c>
      <c r="BE2" s="200" t="s">
        <v>638</v>
      </c>
      <c r="BG2" s="219" t="s">
        <v>639</v>
      </c>
      <c r="BH2" s="219" t="s">
        <v>385</v>
      </c>
    </row>
    <row r="3" spans="1:60" ht="89" customHeight="1" x14ac:dyDescent="0.2">
      <c r="A3" s="431" t="s">
        <v>17707</v>
      </c>
      <c r="B3" s="202" t="s">
        <v>17708</v>
      </c>
      <c r="C3" s="446">
        <v>14</v>
      </c>
      <c r="D3" s="446">
        <v>7</v>
      </c>
      <c r="E3" s="446">
        <v>7</v>
      </c>
      <c r="F3" s="446">
        <v>10</v>
      </c>
      <c r="G3" s="446">
        <v>1</v>
      </c>
      <c r="H3" s="446">
        <v>0</v>
      </c>
      <c r="I3" s="446">
        <v>0</v>
      </c>
      <c r="J3" s="446">
        <v>0</v>
      </c>
      <c r="K3" s="446">
        <v>3</v>
      </c>
      <c r="L3" s="446">
        <v>0</v>
      </c>
      <c r="N3" s="431" t="s">
        <v>17707</v>
      </c>
      <c r="O3" s="202" t="s">
        <v>17708</v>
      </c>
      <c r="P3" s="446">
        <v>6</v>
      </c>
      <c r="Q3" s="446">
        <v>4</v>
      </c>
      <c r="R3" s="446">
        <v>4</v>
      </c>
      <c r="S3" s="446">
        <v>3</v>
      </c>
      <c r="T3" s="446">
        <v>1</v>
      </c>
      <c r="V3" s="446">
        <v>0</v>
      </c>
      <c r="W3" s="446">
        <v>0</v>
      </c>
      <c r="X3" s="446">
        <v>2</v>
      </c>
      <c r="Y3" s="446">
        <v>0</v>
      </c>
      <c r="AA3" s="514"/>
      <c r="AB3" s="202"/>
      <c r="AK3" s="446" t="s">
        <v>17709</v>
      </c>
      <c r="AL3" s="446" t="s">
        <v>17710</v>
      </c>
      <c r="AM3" s="431"/>
      <c r="AN3" s="431" t="s">
        <v>640</v>
      </c>
      <c r="AO3" s="431" t="s">
        <v>17711</v>
      </c>
      <c r="AQ3" s="263" t="s">
        <v>647</v>
      </c>
      <c r="AR3" s="262" t="s">
        <v>648</v>
      </c>
      <c r="AS3" s="263" t="s">
        <v>640</v>
      </c>
      <c r="AT3" s="264">
        <v>54</v>
      </c>
      <c r="AU3" s="515"/>
      <c r="AV3" s="204"/>
      <c r="AW3" s="516" t="s">
        <v>17712</v>
      </c>
      <c r="AX3" s="517" t="s">
        <v>17713</v>
      </c>
      <c r="AY3" s="516" t="s">
        <v>17714</v>
      </c>
      <c r="AZ3" s="517" t="s">
        <v>17715</v>
      </c>
      <c r="BA3" s="517" t="s">
        <v>640</v>
      </c>
      <c r="BB3" s="518">
        <v>44287</v>
      </c>
      <c r="BC3" s="518">
        <v>44286</v>
      </c>
      <c r="BD3" s="519"/>
      <c r="BE3" s="520" t="s">
        <v>646</v>
      </c>
      <c r="BF3" s="204"/>
      <c r="BG3" s="521"/>
      <c r="BH3" s="203"/>
    </row>
    <row r="4" spans="1:60" ht="28.25" customHeight="1" x14ac:dyDescent="0.2">
      <c r="A4" s="431"/>
      <c r="B4" s="202"/>
      <c r="N4" s="431"/>
      <c r="O4" s="202"/>
      <c r="AA4" s="514"/>
      <c r="AB4" s="202"/>
      <c r="AK4" s="446" t="s">
        <v>17716</v>
      </c>
      <c r="AL4" s="446" t="s">
        <v>17716</v>
      </c>
      <c r="AN4" s="431" t="s">
        <v>640</v>
      </c>
      <c r="AO4" s="431" t="s">
        <v>17711</v>
      </c>
      <c r="AQ4" s="263" t="s">
        <v>660</v>
      </c>
      <c r="AR4" s="263" t="s">
        <v>661</v>
      </c>
      <c r="AS4" s="263" t="s">
        <v>640</v>
      </c>
      <c r="AT4" s="264">
        <v>30</v>
      </c>
      <c r="AU4" s="515"/>
      <c r="AV4" s="204"/>
      <c r="AW4" s="516" t="s">
        <v>17717</v>
      </c>
      <c r="AX4" s="266" t="s">
        <v>17718</v>
      </c>
      <c r="AY4" s="516" t="s">
        <v>17719</v>
      </c>
      <c r="AZ4" s="266" t="s">
        <v>189</v>
      </c>
      <c r="BA4" s="265" t="s">
        <v>640</v>
      </c>
      <c r="BB4" s="267">
        <v>44287</v>
      </c>
      <c r="BC4" s="267">
        <v>44469</v>
      </c>
      <c r="BD4" s="268"/>
      <c r="BE4" s="269" t="s">
        <v>17720</v>
      </c>
      <c r="BF4" s="204"/>
      <c r="BG4" s="521"/>
      <c r="BH4" s="203"/>
    </row>
    <row r="5" spans="1:60" ht="87" customHeight="1" x14ac:dyDescent="0.2">
      <c r="A5" s="431"/>
      <c r="B5" s="202"/>
      <c r="N5" s="431"/>
      <c r="O5" s="202"/>
      <c r="AA5" s="431"/>
      <c r="AB5" s="202"/>
      <c r="AK5" s="431" t="s">
        <v>17721</v>
      </c>
      <c r="AL5" s="431" t="s">
        <v>17721</v>
      </c>
      <c r="AN5" s="431" t="s">
        <v>640</v>
      </c>
      <c r="AO5" s="431" t="s">
        <v>17711</v>
      </c>
      <c r="AQ5" s="263" t="s">
        <v>662</v>
      </c>
      <c r="AR5" s="263" t="s">
        <v>663</v>
      </c>
      <c r="AS5" s="263" t="s">
        <v>664</v>
      </c>
      <c r="AT5" s="264">
        <v>100</v>
      </c>
      <c r="AU5" s="515"/>
      <c r="AV5" s="204"/>
      <c r="AW5" s="516" t="s">
        <v>17610</v>
      </c>
      <c r="AX5" s="266" t="s">
        <v>17718</v>
      </c>
      <c r="AY5" s="516" t="s">
        <v>17722</v>
      </c>
      <c r="AZ5" s="265" t="s">
        <v>17723</v>
      </c>
      <c r="BA5" s="265" t="s">
        <v>640</v>
      </c>
      <c r="BB5" s="267">
        <v>44298</v>
      </c>
      <c r="BC5" s="267">
        <v>44481</v>
      </c>
      <c r="BD5" s="268"/>
      <c r="BE5" s="269" t="s">
        <v>17720</v>
      </c>
      <c r="BF5" s="204"/>
      <c r="BG5" s="521"/>
      <c r="BH5" s="203"/>
    </row>
    <row r="6" spans="1:60" ht="62.5" customHeight="1" x14ac:dyDescent="0.2">
      <c r="A6" s="431"/>
      <c r="B6" s="202"/>
      <c r="O6" s="202"/>
      <c r="AA6" s="431"/>
      <c r="AB6" s="202"/>
      <c r="AK6" s="446" t="s">
        <v>17724</v>
      </c>
      <c r="AL6" s="446" t="s">
        <v>17724</v>
      </c>
      <c r="AN6" s="431" t="s">
        <v>640</v>
      </c>
      <c r="AO6" s="431" t="s">
        <v>17711</v>
      </c>
      <c r="AQ6" s="263" t="s">
        <v>666</v>
      </c>
      <c r="AR6" s="522" t="s">
        <v>667</v>
      </c>
      <c r="AS6" s="263" t="s">
        <v>200</v>
      </c>
      <c r="AT6" s="264"/>
      <c r="AU6" s="515"/>
      <c r="AV6" s="204"/>
      <c r="AW6" s="516"/>
      <c r="AX6" s="266"/>
      <c r="AY6" s="516"/>
      <c r="AZ6" s="266"/>
      <c r="BA6" s="265"/>
      <c r="BB6" s="267"/>
      <c r="BC6" s="267"/>
      <c r="BD6" s="268"/>
      <c r="BE6" s="269"/>
      <c r="BF6" s="204"/>
      <c r="BG6" s="521"/>
      <c r="BH6" s="523"/>
    </row>
    <row r="7" spans="1:60" ht="34" x14ac:dyDescent="0.2">
      <c r="A7" s="431"/>
      <c r="B7" s="202"/>
      <c r="AB7" s="202"/>
      <c r="AK7" s="431" t="s">
        <v>17725</v>
      </c>
      <c r="AL7" s="431" t="s">
        <v>17725</v>
      </c>
      <c r="AN7" s="431" t="s">
        <v>640</v>
      </c>
      <c r="AO7" s="431" t="s">
        <v>17711</v>
      </c>
      <c r="AQ7" s="263" t="s">
        <v>668</v>
      </c>
      <c r="AR7" s="522" t="s">
        <v>669</v>
      </c>
      <c r="AS7" s="263" t="s">
        <v>670</v>
      </c>
      <c r="AT7" s="264"/>
      <c r="AU7" s="515"/>
      <c r="AV7" s="204"/>
      <c r="AW7" s="516"/>
      <c r="AX7" s="266"/>
      <c r="AY7" s="516"/>
      <c r="AZ7" s="266"/>
      <c r="BA7" s="265"/>
      <c r="BB7" s="267"/>
      <c r="BC7" s="267"/>
      <c r="BD7" s="268"/>
      <c r="BE7" s="270"/>
      <c r="BF7" s="204"/>
      <c r="BG7" s="521"/>
      <c r="BH7" s="524"/>
    </row>
    <row r="8" spans="1:60" ht="34" x14ac:dyDescent="0.2">
      <c r="A8" s="431"/>
      <c r="AK8" s="524" t="s">
        <v>17726</v>
      </c>
      <c r="AL8" s="524" t="s">
        <v>17726</v>
      </c>
      <c r="AN8" s="431" t="s">
        <v>643</v>
      </c>
      <c r="AO8" s="431" t="s">
        <v>17727</v>
      </c>
      <c r="AQ8" s="525" t="s">
        <v>658</v>
      </c>
      <c r="AR8" s="525" t="s">
        <v>671</v>
      </c>
      <c r="AS8" s="526" t="s">
        <v>640</v>
      </c>
      <c r="AT8" s="527">
        <v>36</v>
      </c>
      <c r="AU8" s="515"/>
      <c r="AV8" s="204"/>
      <c r="AW8" s="516"/>
      <c r="AX8" s="266"/>
      <c r="AY8" s="516"/>
      <c r="AZ8" s="266"/>
      <c r="BA8" s="265"/>
      <c r="BB8" s="267"/>
      <c r="BC8" s="267"/>
      <c r="BD8" s="268"/>
      <c r="BE8" s="270"/>
      <c r="BF8" s="204"/>
      <c r="BG8" s="521"/>
      <c r="BH8" s="524"/>
    </row>
    <row r="9" spans="1:60" ht="34" x14ac:dyDescent="0.2">
      <c r="AK9" s="431" t="s">
        <v>17728</v>
      </c>
      <c r="AL9" s="431" t="s">
        <v>17728</v>
      </c>
      <c r="AN9" s="431" t="s">
        <v>655</v>
      </c>
      <c r="AO9" s="431" t="s">
        <v>17727</v>
      </c>
      <c r="AQ9" s="528" t="s">
        <v>672</v>
      </c>
      <c r="AR9" s="525" t="s">
        <v>673</v>
      </c>
      <c r="AS9" s="526" t="s">
        <v>640</v>
      </c>
      <c r="AT9" s="527">
        <v>80</v>
      </c>
      <c r="AU9" s="529"/>
      <c r="AV9" s="204"/>
      <c r="AW9" s="530"/>
      <c r="AX9" s="266"/>
      <c r="AY9" s="517"/>
      <c r="AZ9" s="266"/>
      <c r="BA9" s="265"/>
      <c r="BB9" s="267"/>
      <c r="BC9" s="267"/>
      <c r="BD9" s="268"/>
      <c r="BE9" s="531"/>
      <c r="BF9" s="204"/>
      <c r="BG9" s="521"/>
      <c r="BH9" s="203"/>
    </row>
    <row r="10" spans="1:60" ht="34" x14ac:dyDescent="0.2">
      <c r="AK10" s="446" t="s">
        <v>17729</v>
      </c>
      <c r="AL10" s="446" t="s">
        <v>17729</v>
      </c>
      <c r="AN10" s="431" t="s">
        <v>640</v>
      </c>
      <c r="AO10" s="431" t="s">
        <v>17727</v>
      </c>
      <c r="AQ10" s="528" t="s">
        <v>674</v>
      </c>
      <c r="AR10" s="532" t="s">
        <v>675</v>
      </c>
      <c r="AS10" s="526" t="s">
        <v>640</v>
      </c>
      <c r="AT10" s="527"/>
      <c r="AU10" s="529"/>
      <c r="AV10" s="204"/>
      <c r="AW10" s="265"/>
      <c r="AX10" s="266"/>
      <c r="AY10" s="517"/>
      <c r="AZ10" s="266"/>
      <c r="BA10" s="265"/>
      <c r="BB10" s="267"/>
      <c r="BC10" s="267"/>
      <c r="BD10" s="268"/>
      <c r="BE10" s="533"/>
      <c r="BF10" s="204"/>
      <c r="BG10" s="521"/>
      <c r="BH10" s="523"/>
    </row>
    <row r="11" spans="1:60" ht="51" x14ac:dyDescent="0.2">
      <c r="AK11" s="446" t="s">
        <v>17730</v>
      </c>
      <c r="AL11" s="446" t="s">
        <v>17730</v>
      </c>
      <c r="AN11" s="446" t="s">
        <v>640</v>
      </c>
      <c r="AO11" s="431" t="s">
        <v>17727</v>
      </c>
      <c r="AQ11" s="534" t="s">
        <v>676</v>
      </c>
      <c r="AR11" s="535" t="s">
        <v>677</v>
      </c>
      <c r="AS11" s="536" t="s">
        <v>640</v>
      </c>
      <c r="AT11" s="527"/>
      <c r="AU11" s="529"/>
      <c r="AV11" s="204"/>
      <c r="AW11" s="265"/>
      <c r="AX11" s="266"/>
      <c r="AY11" s="517"/>
      <c r="AZ11" s="266"/>
      <c r="BA11" s="265"/>
      <c r="BB11" s="267"/>
      <c r="BC11" s="267"/>
      <c r="BD11" s="268"/>
      <c r="BE11" s="533"/>
      <c r="BF11" s="204"/>
      <c r="BG11" s="521"/>
      <c r="BH11" s="524"/>
    </row>
    <row r="12" spans="1:60" ht="34" x14ac:dyDescent="0.2">
      <c r="AO12" s="431"/>
      <c r="AQ12" s="534" t="s">
        <v>678</v>
      </c>
      <c r="AR12" s="535" t="s">
        <v>679</v>
      </c>
      <c r="AS12" s="536" t="s">
        <v>640</v>
      </c>
      <c r="AT12" s="527">
        <v>17</v>
      </c>
      <c r="AU12" s="529"/>
      <c r="AV12" s="204"/>
      <c r="AW12" s="265"/>
      <c r="AX12" s="266"/>
      <c r="AY12" s="265"/>
      <c r="AZ12" s="266"/>
      <c r="BA12" s="265"/>
      <c r="BB12" s="267"/>
      <c r="BC12" s="267"/>
      <c r="BD12" s="268"/>
      <c r="BE12" s="533"/>
      <c r="BF12" s="204"/>
      <c r="BG12" s="521"/>
      <c r="BH12" s="524"/>
    </row>
    <row r="13" spans="1:60" ht="34" x14ac:dyDescent="0.2">
      <c r="AO13" s="431"/>
      <c r="AQ13" s="528" t="s">
        <v>680</v>
      </c>
      <c r="AR13" s="525" t="s">
        <v>681</v>
      </c>
      <c r="AS13" s="526" t="s">
        <v>640</v>
      </c>
      <c r="AT13" s="527"/>
      <c r="AU13" s="529"/>
      <c r="AV13" s="204"/>
      <c r="AW13" s="265"/>
      <c r="AX13" s="266"/>
      <c r="AY13" s="517"/>
      <c r="AZ13" s="265"/>
      <c r="BA13" s="265"/>
      <c r="BB13" s="267"/>
      <c r="BC13" s="267"/>
      <c r="BD13" s="268"/>
      <c r="BE13" s="533"/>
      <c r="BF13" s="204"/>
      <c r="BG13" s="521"/>
      <c r="BH13" s="203"/>
    </row>
    <row r="14" spans="1:60" ht="34" x14ac:dyDescent="0.2">
      <c r="AO14" s="431"/>
      <c r="AQ14" s="534" t="s">
        <v>682</v>
      </c>
      <c r="AR14" s="535" t="s">
        <v>683</v>
      </c>
      <c r="AS14" s="536" t="s">
        <v>640</v>
      </c>
      <c r="AT14" s="527">
        <v>80</v>
      </c>
      <c r="AU14" s="529"/>
      <c r="AV14" s="204"/>
      <c r="AW14" s="530"/>
      <c r="AX14" s="266"/>
      <c r="AY14" s="265"/>
      <c r="AZ14" s="266"/>
      <c r="BA14" s="265"/>
      <c r="BB14" s="267"/>
      <c r="BC14" s="267"/>
      <c r="BD14" s="268"/>
      <c r="BE14" s="533"/>
      <c r="BF14" s="204"/>
      <c r="BG14" s="521"/>
      <c r="BH14" s="523"/>
    </row>
    <row r="15" spans="1:60" ht="85.5" customHeight="1" x14ac:dyDescent="0.2">
      <c r="AO15" s="431"/>
      <c r="AQ15" s="534" t="s">
        <v>684</v>
      </c>
      <c r="AR15" s="535" t="s">
        <v>685</v>
      </c>
      <c r="AS15" s="536" t="s">
        <v>200</v>
      </c>
      <c r="AT15" s="527"/>
      <c r="AU15" s="529"/>
      <c r="AV15" s="204"/>
      <c r="AW15" s="265"/>
      <c r="AX15" s="266"/>
      <c r="AY15" s="265"/>
      <c r="AZ15" s="266"/>
      <c r="BA15" s="265"/>
      <c r="BB15" s="267"/>
      <c r="BC15" s="267"/>
      <c r="BD15" s="268"/>
      <c r="BE15" s="533"/>
      <c r="BF15" s="204"/>
      <c r="BG15" s="521"/>
      <c r="BH15" s="524"/>
    </row>
    <row r="16" spans="1:60" ht="72" customHeight="1" x14ac:dyDescent="0.2">
      <c r="AO16" s="431"/>
      <c r="AQ16" s="534" t="s">
        <v>686</v>
      </c>
      <c r="AR16" s="535" t="s">
        <v>687</v>
      </c>
      <c r="AS16" s="536" t="s">
        <v>640</v>
      </c>
      <c r="AT16" s="527">
        <v>40</v>
      </c>
      <c r="AU16" s="529"/>
      <c r="AV16" s="204"/>
      <c r="AW16" s="265"/>
      <c r="AX16" s="266"/>
      <c r="AY16" s="517"/>
      <c r="AZ16" s="266"/>
      <c r="BA16" s="265"/>
      <c r="BB16" s="267"/>
      <c r="BC16" s="267"/>
      <c r="BD16" s="268"/>
      <c r="BE16" s="533"/>
      <c r="BF16" s="204"/>
      <c r="BG16" s="521"/>
      <c r="BH16" s="524"/>
    </row>
    <row r="17" spans="37:60" ht="34" x14ac:dyDescent="0.2">
      <c r="AK17" s="537"/>
      <c r="AL17" s="537"/>
      <c r="AO17" s="431"/>
      <c r="AQ17" s="534" t="s">
        <v>688</v>
      </c>
      <c r="AR17" s="535" t="s">
        <v>689</v>
      </c>
      <c r="AS17" s="536" t="s">
        <v>640</v>
      </c>
      <c r="AT17" s="527"/>
      <c r="AU17" s="529"/>
      <c r="AV17" s="204"/>
      <c r="AW17" s="530"/>
      <c r="AX17" s="266"/>
      <c r="AY17" s="265"/>
      <c r="AZ17" s="266"/>
      <c r="BA17" s="265"/>
      <c r="BB17" s="267"/>
      <c r="BC17" s="267"/>
      <c r="BD17" s="268"/>
      <c r="BE17" s="533"/>
      <c r="BF17" s="204"/>
      <c r="BG17" s="521"/>
      <c r="BH17" s="203"/>
    </row>
    <row r="18" spans="37:60" ht="34" x14ac:dyDescent="0.2">
      <c r="AO18" s="431"/>
      <c r="AQ18" s="538" t="s">
        <v>17287</v>
      </c>
      <c r="AR18" s="535" t="s">
        <v>17283</v>
      </c>
      <c r="AS18" s="536" t="s">
        <v>640</v>
      </c>
      <c r="AT18" s="539"/>
      <c r="AU18" s="529"/>
      <c r="AV18" s="204"/>
      <c r="AW18" s="530"/>
      <c r="AX18" s="266"/>
      <c r="AY18" s="265"/>
      <c r="AZ18" s="266"/>
      <c r="BA18" s="265"/>
      <c r="BB18" s="267"/>
      <c r="BC18" s="267"/>
      <c r="BD18" s="268"/>
      <c r="BE18" s="533"/>
      <c r="BF18" s="204"/>
      <c r="BG18" s="521"/>
      <c r="BH18" s="523"/>
    </row>
    <row r="19" spans="37:60" ht="34" x14ac:dyDescent="0.2">
      <c r="AK19" s="540"/>
      <c r="AL19" s="540"/>
      <c r="AN19" s="431"/>
      <c r="AO19" s="431"/>
      <c r="AQ19" s="263" t="s">
        <v>17284</v>
      </c>
      <c r="AR19" s="535" t="s">
        <v>17285</v>
      </c>
      <c r="AS19" s="536" t="s">
        <v>640</v>
      </c>
      <c r="AT19" s="539"/>
      <c r="AU19" s="529"/>
      <c r="AV19" s="204"/>
      <c r="AW19" s="530"/>
      <c r="AX19" s="266"/>
      <c r="AY19" s="265"/>
      <c r="AZ19" s="266"/>
      <c r="BA19" s="265"/>
      <c r="BB19" s="267"/>
      <c r="BC19" s="267"/>
      <c r="BD19" s="268"/>
      <c r="BE19" s="533"/>
      <c r="BF19" s="204"/>
      <c r="BG19" s="521"/>
      <c r="BH19" s="524"/>
    </row>
    <row r="20" spans="37:60" ht="62.5" customHeight="1" x14ac:dyDescent="0.2">
      <c r="AK20" s="541"/>
      <c r="AL20" s="541"/>
      <c r="AM20" s="541"/>
      <c r="AN20" s="541"/>
      <c r="AO20" s="516"/>
      <c r="AQ20" s="542" t="s">
        <v>17246</v>
      </c>
      <c r="AR20" s="525" t="s">
        <v>17286</v>
      </c>
      <c r="AS20" s="526" t="s">
        <v>640</v>
      </c>
      <c r="AT20" s="539"/>
      <c r="AU20" s="529"/>
      <c r="AV20" s="204"/>
      <c r="AW20" s="530"/>
      <c r="AX20" s="266"/>
      <c r="AY20" s="543"/>
      <c r="AZ20" s="266"/>
      <c r="BA20" s="265"/>
      <c r="BB20" s="267"/>
      <c r="BC20" s="267"/>
      <c r="BD20" s="268"/>
      <c r="BE20" s="533"/>
      <c r="BF20" s="204"/>
      <c r="BG20" s="521"/>
      <c r="BH20" s="524"/>
    </row>
    <row r="21" spans="37:60" ht="63" customHeight="1" x14ac:dyDescent="0.2">
      <c r="AK21" s="544"/>
      <c r="AL21" s="544"/>
      <c r="AM21" s="544"/>
      <c r="AN21" s="544"/>
      <c r="AO21" s="545"/>
      <c r="AQ21" s="546" t="s">
        <v>17257</v>
      </c>
      <c r="AR21" s="546" t="s">
        <v>17288</v>
      </c>
      <c r="AS21" s="546" t="s">
        <v>640</v>
      </c>
      <c r="AT21" s="539">
        <v>40</v>
      </c>
      <c r="AU21" s="529"/>
      <c r="AV21" s="204"/>
      <c r="AW21" s="530"/>
      <c r="AX21" s="266"/>
      <c r="AY21" s="265"/>
      <c r="AZ21" s="266"/>
      <c r="BA21" s="265"/>
      <c r="BB21" s="267"/>
      <c r="BC21" s="267"/>
      <c r="BD21" s="268"/>
      <c r="BE21" s="533"/>
      <c r="BF21" s="204"/>
      <c r="BG21" s="521"/>
      <c r="BH21" s="203"/>
    </row>
    <row r="22" spans="37:60" ht="64" x14ac:dyDescent="0.2">
      <c r="AK22" s="544"/>
      <c r="AL22" s="544"/>
      <c r="AM22" s="544"/>
      <c r="AN22" s="544"/>
      <c r="AO22" s="431"/>
      <c r="AQ22" s="547" t="s">
        <v>656</v>
      </c>
      <c r="AR22" s="546" t="s">
        <v>657</v>
      </c>
      <c r="AS22" s="547" t="s">
        <v>640</v>
      </c>
      <c r="AT22" s="539"/>
      <c r="AU22" s="529"/>
      <c r="AV22" s="204"/>
      <c r="AW22" s="266"/>
      <c r="AX22" s="266"/>
      <c r="AY22" s="265"/>
      <c r="AZ22" s="266"/>
      <c r="BA22" s="265"/>
      <c r="BB22" s="267"/>
      <c r="BC22" s="267"/>
      <c r="BD22" s="268"/>
      <c r="BE22" s="533"/>
      <c r="BF22" s="204"/>
      <c r="BG22" s="521"/>
      <c r="BH22" s="523"/>
    </row>
    <row r="23" spans="37:60" ht="38" customHeight="1" x14ac:dyDescent="0.2">
      <c r="AK23" s="544"/>
      <c r="AL23" s="544"/>
      <c r="AM23" s="544"/>
      <c r="AN23" s="544"/>
      <c r="AO23" s="545"/>
      <c r="AQ23" s="546" t="s">
        <v>17289</v>
      </c>
      <c r="AR23" s="546" t="s">
        <v>17290</v>
      </c>
      <c r="AS23" s="546" t="s">
        <v>640</v>
      </c>
      <c r="AT23" s="539">
        <v>50</v>
      </c>
      <c r="AU23" s="529"/>
      <c r="AV23" s="204"/>
      <c r="AW23" s="265"/>
      <c r="AX23" s="265"/>
      <c r="AY23" s="517"/>
      <c r="AZ23" s="266"/>
      <c r="BA23" s="265"/>
      <c r="BB23" s="267"/>
      <c r="BC23" s="267"/>
      <c r="BD23" s="268"/>
      <c r="BE23" s="533"/>
      <c r="BF23" s="204"/>
      <c r="BG23" s="521"/>
      <c r="BH23" s="524"/>
    </row>
    <row r="24" spans="37:60" ht="32" x14ac:dyDescent="0.2">
      <c r="AK24" s="544"/>
      <c r="AL24" s="544"/>
      <c r="AM24" s="544"/>
      <c r="AN24" s="544"/>
      <c r="AO24" s="545"/>
      <c r="AQ24" s="546" t="s">
        <v>641</v>
      </c>
      <c r="AR24" s="546" t="s">
        <v>642</v>
      </c>
      <c r="AS24" s="546" t="s">
        <v>640</v>
      </c>
      <c r="AT24" s="539"/>
      <c r="AU24" s="529"/>
      <c r="AV24" s="204"/>
      <c r="AW24" s="265"/>
      <c r="AX24" s="266"/>
      <c r="AY24" s="517"/>
      <c r="AZ24" s="266"/>
      <c r="BA24" s="265"/>
      <c r="BB24" s="267"/>
      <c r="BC24" s="267"/>
      <c r="BD24" s="268"/>
      <c r="BE24" s="533"/>
      <c r="BF24" s="204"/>
      <c r="BG24" s="204"/>
      <c r="BH24" s="204"/>
    </row>
    <row r="25" spans="37:60" ht="48" x14ac:dyDescent="0.2">
      <c r="AK25" s="545"/>
      <c r="AL25" s="545"/>
      <c r="AM25" s="544"/>
      <c r="AN25" s="544"/>
      <c r="AO25" s="544"/>
      <c r="AQ25" s="546" t="s">
        <v>644</v>
      </c>
      <c r="AR25" s="546" t="s">
        <v>645</v>
      </c>
      <c r="AS25" s="546" t="s">
        <v>640</v>
      </c>
      <c r="AT25" s="423"/>
      <c r="AU25" s="529"/>
      <c r="AV25" s="204"/>
      <c r="AW25" s="265"/>
      <c r="AX25" s="266"/>
      <c r="AY25" s="517"/>
      <c r="AZ25" s="266"/>
      <c r="BA25" s="265"/>
      <c r="BB25" s="267"/>
      <c r="BC25" s="267"/>
      <c r="BD25" s="268"/>
      <c r="BE25" s="533"/>
      <c r="BF25" s="204"/>
      <c r="BG25" s="204"/>
      <c r="BH25" s="204"/>
    </row>
    <row r="26" spans="37:60" ht="32" x14ac:dyDescent="0.2">
      <c r="AK26" s="544"/>
      <c r="AL26" s="544"/>
      <c r="AM26" s="544"/>
      <c r="AN26" s="544"/>
      <c r="AO26" s="544"/>
      <c r="AQ26" s="546" t="s">
        <v>649</v>
      </c>
      <c r="AR26" s="546" t="s">
        <v>650</v>
      </c>
      <c r="AS26" s="546" t="s">
        <v>640</v>
      </c>
      <c r="AT26" s="423"/>
      <c r="AU26" s="529"/>
      <c r="AV26" s="204"/>
      <c r="AW26" s="530"/>
      <c r="AX26" s="266"/>
      <c r="AY26" s="517"/>
      <c r="AZ26" s="266"/>
      <c r="BA26" s="265"/>
      <c r="BB26" s="267"/>
      <c r="BC26" s="267"/>
      <c r="BD26" s="268"/>
      <c r="BE26" s="533"/>
      <c r="BF26" s="204"/>
      <c r="BG26" s="204"/>
      <c r="BH26" s="204"/>
    </row>
    <row r="27" spans="37:60" ht="48" x14ac:dyDescent="0.2">
      <c r="AK27" s="544"/>
      <c r="AL27" s="544"/>
      <c r="AM27" s="544"/>
      <c r="AN27" s="544"/>
      <c r="AO27" s="544"/>
      <c r="AQ27" s="546" t="s">
        <v>651</v>
      </c>
      <c r="AR27" s="546" t="s">
        <v>652</v>
      </c>
      <c r="AS27" s="546" t="s">
        <v>640</v>
      </c>
      <c r="AT27" s="423"/>
      <c r="AU27" s="529"/>
      <c r="AW27" s="265"/>
      <c r="AX27" s="266"/>
      <c r="AY27" s="517"/>
      <c r="AZ27" s="266"/>
      <c r="BA27" s="265"/>
      <c r="BB27" s="267"/>
      <c r="BC27" s="267"/>
      <c r="BD27" s="268"/>
      <c r="BE27" s="533"/>
    </row>
    <row r="28" spans="37:60" ht="54" customHeight="1" x14ac:dyDescent="0.2">
      <c r="AK28" s="544"/>
      <c r="AL28" s="544"/>
      <c r="AM28" s="544"/>
      <c r="AN28" s="544"/>
      <c r="AO28" s="544"/>
      <c r="AQ28" s="339" t="s">
        <v>653</v>
      </c>
      <c r="AR28" s="546" t="s">
        <v>654</v>
      </c>
      <c r="AS28" s="339" t="s">
        <v>655</v>
      </c>
      <c r="AT28" s="423"/>
      <c r="AU28" s="529"/>
      <c r="AW28" s="265"/>
      <c r="AX28" s="266"/>
      <c r="AY28" s="265"/>
      <c r="AZ28" s="266"/>
      <c r="BA28" s="548"/>
      <c r="BB28" s="267"/>
      <c r="BC28" s="267"/>
      <c r="BD28" s="268"/>
      <c r="BE28" s="533"/>
    </row>
    <row r="29" spans="37:60" ht="48" x14ac:dyDescent="0.2">
      <c r="AK29" s="544"/>
      <c r="AL29" s="544"/>
      <c r="AM29" s="544"/>
      <c r="AN29" s="544"/>
      <c r="AO29" s="431"/>
      <c r="AQ29" s="546" t="s">
        <v>17291</v>
      </c>
      <c r="AR29" s="546" t="s">
        <v>17292</v>
      </c>
      <c r="AS29" s="546" t="s">
        <v>640</v>
      </c>
      <c r="AT29" s="423"/>
      <c r="AU29" s="529"/>
      <c r="AW29" s="265"/>
      <c r="AX29" s="266"/>
      <c r="AY29" s="265"/>
      <c r="AZ29" s="266"/>
      <c r="BA29" s="517"/>
      <c r="BB29" s="267"/>
      <c r="BC29" s="267"/>
      <c r="BD29" s="268"/>
      <c r="BE29" s="533"/>
    </row>
    <row r="30" spans="37:60" ht="32" x14ac:dyDescent="0.2">
      <c r="AK30" s="544"/>
      <c r="AL30" s="544"/>
      <c r="AM30" s="544"/>
      <c r="AN30" s="544"/>
      <c r="AO30" s="544"/>
      <c r="AQ30" s="546" t="s">
        <v>17293</v>
      </c>
      <c r="AR30" s="546" t="s">
        <v>17294</v>
      </c>
      <c r="AS30" s="546" t="s">
        <v>640</v>
      </c>
      <c r="AT30" s="423"/>
      <c r="AU30" s="529"/>
      <c r="AW30" s="530"/>
      <c r="AX30" s="266"/>
      <c r="AY30" s="265"/>
      <c r="AZ30" s="266"/>
      <c r="BA30" s="548"/>
      <c r="BB30" s="267"/>
      <c r="BC30" s="267"/>
      <c r="BD30" s="271"/>
      <c r="BE30" s="549"/>
    </row>
    <row r="31" spans="37:60" ht="32" x14ac:dyDescent="0.2">
      <c r="AK31" s="541"/>
      <c r="AL31" s="541"/>
      <c r="AM31" s="541"/>
      <c r="AN31" s="541"/>
      <c r="AO31" s="541"/>
      <c r="AQ31" s="341" t="s">
        <v>17731</v>
      </c>
      <c r="AR31" s="341" t="s">
        <v>17732</v>
      </c>
      <c r="AS31" s="341" t="s">
        <v>640</v>
      </c>
      <c r="AT31" s="423"/>
      <c r="AU31" s="529"/>
      <c r="AW31" s="530"/>
      <c r="AX31" s="266"/>
      <c r="AY31" s="517"/>
      <c r="AZ31" s="266"/>
      <c r="BA31" s="548"/>
      <c r="BB31" s="267"/>
      <c r="BC31" s="267"/>
    </row>
    <row r="32" spans="37:60" ht="32" x14ac:dyDescent="0.2">
      <c r="AQ32" s="341" t="s">
        <v>17733</v>
      </c>
      <c r="AR32" s="341" t="s">
        <v>17734</v>
      </c>
      <c r="AS32" s="341" t="s">
        <v>640</v>
      </c>
      <c r="AT32" s="423"/>
      <c r="AU32" s="529"/>
      <c r="AW32" s="550"/>
      <c r="AX32" s="266"/>
      <c r="AY32" s="551"/>
      <c r="AZ32" s="266"/>
      <c r="BA32" s="552"/>
      <c r="BB32" s="267"/>
      <c r="BC32" s="267"/>
    </row>
    <row r="33" spans="43:55" ht="32" x14ac:dyDescent="0.2">
      <c r="AQ33" s="341" t="s">
        <v>17735</v>
      </c>
      <c r="AR33" s="341" t="s">
        <v>17736</v>
      </c>
      <c r="AS33" s="341" t="s">
        <v>640</v>
      </c>
      <c r="AT33" s="423"/>
      <c r="AU33" s="529"/>
      <c r="AW33" s="550"/>
      <c r="AX33" s="266"/>
      <c r="AY33" s="551"/>
      <c r="AZ33" s="266"/>
      <c r="BA33" s="552"/>
      <c r="BB33" s="267"/>
      <c r="BC33" s="267"/>
    </row>
    <row r="34" spans="43:55" ht="32" x14ac:dyDescent="0.2">
      <c r="AQ34" s="341" t="s">
        <v>17737</v>
      </c>
      <c r="AR34" s="341" t="s">
        <v>17738</v>
      </c>
      <c r="AS34" s="341" t="s">
        <v>643</v>
      </c>
      <c r="AT34" s="423"/>
      <c r="AU34" s="529"/>
      <c r="AW34" s="530"/>
      <c r="AX34" s="266"/>
      <c r="AY34" s="265"/>
      <c r="AZ34" s="266"/>
      <c r="BA34" s="548"/>
      <c r="BB34" s="267"/>
      <c r="BC34" s="267"/>
    </row>
    <row r="35" spans="43:55" ht="32" x14ac:dyDescent="0.2">
      <c r="AQ35" s="341" t="s">
        <v>17739</v>
      </c>
      <c r="AR35" s="341" t="s">
        <v>17740</v>
      </c>
      <c r="AS35" s="341" t="s">
        <v>640</v>
      </c>
      <c r="AT35" s="423"/>
      <c r="AU35" s="529"/>
      <c r="AW35" s="550"/>
      <c r="AX35" s="266"/>
      <c r="AY35" s="551"/>
      <c r="AZ35" s="266"/>
      <c r="BA35" s="552"/>
      <c r="BB35" s="267"/>
      <c r="BC35" s="267"/>
    </row>
    <row r="36" spans="43:55" ht="32" x14ac:dyDescent="0.2">
      <c r="AQ36" s="341" t="s">
        <v>17494</v>
      </c>
      <c r="AR36" s="341" t="s">
        <v>17741</v>
      </c>
      <c r="AS36" s="341" t="s">
        <v>640</v>
      </c>
      <c r="AT36" s="423"/>
      <c r="AU36" s="529"/>
      <c r="AW36" s="550"/>
      <c r="AX36" s="266"/>
      <c r="AY36" s="551"/>
      <c r="AZ36" s="266"/>
      <c r="BA36" s="552"/>
      <c r="BB36" s="267"/>
      <c r="BC36" s="267"/>
    </row>
    <row r="37" spans="43:55" ht="16" x14ac:dyDescent="0.2">
      <c r="AQ37" s="546"/>
      <c r="AR37" s="546"/>
      <c r="AS37" s="546"/>
      <c r="AT37" s="539"/>
      <c r="AU37" s="529"/>
      <c r="AW37" s="550"/>
      <c r="AX37" s="266"/>
      <c r="AY37" s="551"/>
      <c r="AZ37" s="266"/>
      <c r="BA37" s="552"/>
      <c r="BB37" s="267"/>
      <c r="BC37" s="267"/>
    </row>
    <row r="38" spans="43:55" ht="16" x14ac:dyDescent="0.2">
      <c r="AQ38" s="546"/>
      <c r="AR38" s="546"/>
      <c r="AS38" s="546"/>
      <c r="AT38" s="539"/>
      <c r="AU38" s="529"/>
      <c r="AW38" s="550"/>
      <c r="AX38" s="266"/>
      <c r="AY38" s="551"/>
      <c r="AZ38" s="266"/>
      <c r="BA38" s="552"/>
      <c r="BB38" s="267"/>
      <c r="BC38" s="267"/>
    </row>
    <row r="39" spans="43:55" ht="16" x14ac:dyDescent="0.2">
      <c r="AQ39" s="546"/>
      <c r="AR39" s="546"/>
      <c r="AS39" s="546"/>
      <c r="AW39" s="537"/>
      <c r="AX39" s="553"/>
      <c r="AY39" s="431"/>
    </row>
    <row r="40" spans="43:55" ht="16" x14ac:dyDescent="0.2">
      <c r="AQ40" s="546"/>
      <c r="AR40" s="546"/>
      <c r="AS40" s="546"/>
      <c r="AW40" s="537"/>
      <c r="AX40" s="553"/>
      <c r="AY40" s="556"/>
    </row>
    <row r="41" spans="43:55" ht="16" x14ac:dyDescent="0.2">
      <c r="AQ41" s="546"/>
      <c r="AR41" s="546"/>
      <c r="AS41" s="546"/>
      <c r="AW41" s="537"/>
      <c r="AX41" s="553"/>
      <c r="AY41" s="537"/>
    </row>
    <row r="42" spans="43:55" x14ac:dyDescent="0.2">
      <c r="AQ42" s="339"/>
      <c r="AR42" s="546"/>
      <c r="AS42" s="339"/>
    </row>
    <row r="43" spans="43:55" x14ac:dyDescent="0.2">
      <c r="AQ43" s="546"/>
      <c r="AR43" s="546"/>
      <c r="AS43" s="546"/>
    </row>
    <row r="44" spans="43:55" x14ac:dyDescent="0.2">
      <c r="AQ44" s="546"/>
      <c r="AR44" s="546"/>
      <c r="AS44" s="546"/>
    </row>
    <row r="45" spans="43:55" x14ac:dyDescent="0.2">
      <c r="AQ45" s="516"/>
      <c r="AR45" s="516"/>
      <c r="AS45" s="516"/>
    </row>
    <row r="46" spans="43:55" x14ac:dyDescent="0.2">
      <c r="AQ46" s="516"/>
      <c r="AR46" s="516"/>
      <c r="AS46" s="516"/>
    </row>
    <row r="47" spans="43:55" x14ac:dyDescent="0.2">
      <c r="AQ47" s="516"/>
      <c r="AR47" s="516"/>
      <c r="AS47" s="516"/>
    </row>
    <row r="48" spans="43:55" x14ac:dyDescent="0.2">
      <c r="AQ48" s="516"/>
      <c r="AR48" s="516"/>
      <c r="AS48" s="516"/>
    </row>
    <row r="49" spans="43:45" x14ac:dyDescent="0.2">
      <c r="AQ49" s="516"/>
      <c r="AR49" s="516"/>
      <c r="AS49" s="516"/>
    </row>
    <row r="50" spans="43:45" x14ac:dyDescent="0.2">
      <c r="AQ50" s="516"/>
      <c r="AR50" s="516"/>
      <c r="AS50" s="516"/>
    </row>
    <row r="51" spans="43:45" x14ac:dyDescent="0.2">
      <c r="AQ51" s="516"/>
      <c r="AR51" s="516"/>
      <c r="AS51" s="516"/>
    </row>
    <row r="52" spans="43:45" x14ac:dyDescent="0.2">
      <c r="AQ52" s="516"/>
      <c r="AR52" s="516"/>
      <c r="AS52" s="516"/>
    </row>
    <row r="53" spans="43:45" x14ac:dyDescent="0.2">
      <c r="AQ53" s="516"/>
      <c r="AR53" s="516"/>
      <c r="AS53" s="516"/>
    </row>
    <row r="54" spans="43:45" x14ac:dyDescent="0.2">
      <c r="AQ54" s="516"/>
      <c r="AR54" s="516"/>
      <c r="AS54" s="516"/>
    </row>
    <row r="55" spans="43:45" x14ac:dyDescent="0.2">
      <c r="AQ55" s="516"/>
      <c r="AR55" s="516"/>
      <c r="AS55" s="516"/>
    </row>
    <row r="56" spans="43:45" x14ac:dyDescent="0.2">
      <c r="AQ56" s="516"/>
      <c r="AR56" s="516"/>
      <c r="AS56" s="516"/>
    </row>
    <row r="57" spans="43:45" x14ac:dyDescent="0.2">
      <c r="AQ57" s="516"/>
      <c r="AR57" s="516"/>
      <c r="AS57" s="516"/>
    </row>
    <row r="58" spans="43:45" x14ac:dyDescent="0.2">
      <c r="AQ58" s="516"/>
      <c r="AR58" s="516"/>
      <c r="AS58" s="516"/>
    </row>
    <row r="59" spans="43:45" x14ac:dyDescent="0.2">
      <c r="AQ59" s="516"/>
      <c r="AR59" s="516"/>
      <c r="AS59" s="516"/>
    </row>
    <row r="60" spans="43:45" x14ac:dyDescent="0.2">
      <c r="AQ60" s="516"/>
      <c r="AR60" s="516"/>
      <c r="AS60" s="516"/>
    </row>
    <row r="61" spans="43:45" x14ac:dyDescent="0.2">
      <c r="AQ61" s="516"/>
      <c r="AR61" s="516"/>
      <c r="AS61" s="516"/>
    </row>
    <row r="62" spans="43:45" x14ac:dyDescent="0.2">
      <c r="AQ62" s="516"/>
      <c r="AR62" s="516"/>
      <c r="AS62" s="516"/>
    </row>
    <row r="63" spans="43:45" x14ac:dyDescent="0.2">
      <c r="AQ63" s="516"/>
      <c r="AR63" s="516"/>
      <c r="AS63" s="516"/>
    </row>
    <row r="64" spans="43:45" x14ac:dyDescent="0.2">
      <c r="AQ64" s="516"/>
      <c r="AR64" s="516"/>
      <c r="AS64" s="516"/>
    </row>
    <row r="65" spans="43:45" x14ac:dyDescent="0.2">
      <c r="AQ65" s="516"/>
      <c r="AR65" s="516"/>
      <c r="AS65" s="516"/>
    </row>
    <row r="66" spans="43:45" x14ac:dyDescent="0.2">
      <c r="AQ66" s="516"/>
      <c r="AR66" s="516"/>
      <c r="AS66" s="516"/>
    </row>
    <row r="67" spans="43:45" x14ac:dyDescent="0.2">
      <c r="AQ67" s="516"/>
      <c r="AR67" s="516"/>
      <c r="AS67" s="516"/>
    </row>
    <row r="68" spans="43:45" x14ac:dyDescent="0.2">
      <c r="AQ68" s="516"/>
      <c r="AR68" s="516"/>
      <c r="AS68" s="516"/>
    </row>
    <row r="69" spans="43:45" x14ac:dyDescent="0.2">
      <c r="AQ69" s="516"/>
      <c r="AR69" s="516"/>
      <c r="AS69" s="516"/>
    </row>
    <row r="70" spans="43:45" x14ac:dyDescent="0.2">
      <c r="AQ70" s="516"/>
      <c r="AR70" s="516"/>
      <c r="AS70" s="516"/>
    </row>
  </sheetData>
  <mergeCells count="6">
    <mergeCell ref="BG1:BH1"/>
    <mergeCell ref="A1:L1"/>
    <mergeCell ref="N1:Y1"/>
    <mergeCell ref="AK1:AO1"/>
    <mergeCell ref="AQ1:AU1"/>
    <mergeCell ref="AW1:BD1"/>
  </mergeCells>
  <pageMargins left="0.7" right="0.7" top="0.75" bottom="0.75" header="0.3" footer="0.3"/>
  <tableParts count="6">
    <tablePart r:id="rId1"/>
    <tablePart r:id="rId2"/>
    <tablePart r:id="rId3"/>
    <tablePart r:id="rId4"/>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F112"/>
  <sheetViews>
    <sheetView zoomScaleNormal="100" zoomScalePageLayoutView="130" workbookViewId="0">
      <selection sqref="A1:XFD1048576"/>
    </sheetView>
  </sheetViews>
  <sheetFormatPr baseColWidth="10" defaultColWidth="8.83203125" defaultRowHeight="15" x14ac:dyDescent="0.2"/>
  <cols>
    <col min="1" max="1" width="64.5" style="55" customWidth="1"/>
    <col min="2" max="2" width="8.5" style="133" hidden="1" customWidth="1"/>
    <col min="3" max="3" width="8.5" style="136" hidden="1" customWidth="1"/>
    <col min="4" max="4" width="8.5" style="149" hidden="1" customWidth="1"/>
    <col min="5" max="5" width="8.1640625" style="133" hidden="1" customWidth="1"/>
    <col min="6" max="6" width="11.5" style="136" hidden="1" customWidth="1"/>
    <col min="7" max="7" width="9.83203125" style="133" hidden="1" customWidth="1"/>
    <col min="8" max="8" width="24.5" style="133" hidden="1" customWidth="1"/>
    <col min="9" max="9" width="54.5" style="133" hidden="1" customWidth="1"/>
    <col min="10" max="10" width="14.5" style="133" hidden="1" customWidth="1"/>
    <col min="11" max="11" width="18" style="133" hidden="1" customWidth="1"/>
    <col min="12" max="12" width="18.5" style="133" hidden="1" customWidth="1"/>
    <col min="13" max="13" width="17.1640625" style="133" hidden="1" customWidth="1"/>
    <col min="14" max="14" width="7.5" style="133" hidden="1" customWidth="1"/>
    <col min="15" max="15" width="12.83203125" style="134" hidden="1" customWidth="1"/>
    <col min="16" max="16" width="20.5" style="133" hidden="1" customWidth="1"/>
    <col min="17" max="17" width="18.1640625" style="133" hidden="1" customWidth="1"/>
    <col min="18" max="18" width="25" style="133" hidden="1" customWidth="1"/>
    <col min="19" max="19" width="10.5" style="133" hidden="1" customWidth="1"/>
    <col min="20" max="22" width="8.83203125" style="133" hidden="1" customWidth="1"/>
    <col min="23" max="23" width="8.83203125" style="133" customWidth="1"/>
    <col min="24" max="24" width="15.5" style="133" customWidth="1"/>
    <col min="25" max="31" width="8.83203125" style="133" hidden="1" customWidth="1"/>
    <col min="32" max="16384" width="8.83203125" style="133"/>
  </cols>
  <sheetData>
    <row r="1" spans="1:31" ht="29" customHeight="1" x14ac:dyDescent="0.2">
      <c r="A1" s="754" t="s">
        <v>434</v>
      </c>
      <c r="B1" s="754"/>
      <c r="C1" s="754"/>
      <c r="D1" s="754"/>
      <c r="E1" s="754"/>
      <c r="F1" s="754"/>
    </row>
    <row r="2" spans="1:31" ht="29" customHeight="1" x14ac:dyDescent="0.2">
      <c r="A2" s="135" t="s">
        <v>435</v>
      </c>
      <c r="B2" s="135" t="s">
        <v>436</v>
      </c>
      <c r="C2" s="135" t="s">
        <v>437</v>
      </c>
      <c r="D2" s="133" t="s">
        <v>438</v>
      </c>
      <c r="E2" s="133" t="s">
        <v>439</v>
      </c>
      <c r="F2" s="136" t="s">
        <v>6</v>
      </c>
      <c r="G2" s="137" t="s">
        <v>237</v>
      </c>
      <c r="H2" s="133" t="s">
        <v>7</v>
      </c>
      <c r="I2" s="133" t="s">
        <v>8</v>
      </c>
      <c r="J2" s="133" t="s">
        <v>9</v>
      </c>
      <c r="K2" s="133" t="s">
        <v>10</v>
      </c>
      <c r="L2" s="133" t="s">
        <v>11</v>
      </c>
      <c r="M2" s="133" t="s">
        <v>321</v>
      </c>
      <c r="N2" s="133" t="s">
        <v>13</v>
      </c>
      <c r="O2" s="138" t="s">
        <v>14</v>
      </c>
      <c r="P2" s="133" t="s">
        <v>15</v>
      </c>
      <c r="Q2" s="133" t="s">
        <v>16</v>
      </c>
      <c r="R2" s="133" t="s">
        <v>17</v>
      </c>
      <c r="S2" s="133" t="s">
        <v>326</v>
      </c>
      <c r="T2" s="133" t="s">
        <v>19</v>
      </c>
      <c r="U2" s="138" t="s">
        <v>20</v>
      </c>
      <c r="V2" s="133" t="s">
        <v>21</v>
      </c>
      <c r="W2" s="133" t="s">
        <v>22</v>
      </c>
      <c r="X2" s="133" t="s">
        <v>23</v>
      </c>
      <c r="Y2" s="133" t="s">
        <v>327</v>
      </c>
      <c r="Z2" s="133" t="s">
        <v>25</v>
      </c>
      <c r="AA2" s="138" t="s">
        <v>26</v>
      </c>
      <c r="AB2" s="133" t="s">
        <v>27</v>
      </c>
      <c r="AC2" s="133" t="s">
        <v>238</v>
      </c>
      <c r="AD2" s="133" t="s">
        <v>29</v>
      </c>
      <c r="AE2" s="133" t="s">
        <v>328</v>
      </c>
    </row>
    <row r="3" spans="1:31" ht="29" customHeight="1" x14ac:dyDescent="0.2">
      <c r="A3" s="135" t="s">
        <v>440</v>
      </c>
      <c r="B3" s="133">
        <v>0</v>
      </c>
      <c r="C3" s="133" t="s">
        <v>441</v>
      </c>
      <c r="D3" s="133">
        <v>10</v>
      </c>
      <c r="E3" s="133">
        <v>0</v>
      </c>
      <c r="G3" s="137">
        <f>SUM(Table149[[#This Row],[Q1 Y6]:[Q3 Y6]])</f>
        <v>10</v>
      </c>
      <c r="H3" s="133" t="s">
        <v>422</v>
      </c>
      <c r="I3" s="133">
        <v>0</v>
      </c>
      <c r="J3" s="139">
        <v>0</v>
      </c>
      <c r="L3" s="136" t="s">
        <v>73</v>
      </c>
      <c r="M3" s="133">
        <f>SUM(Table149[[#This Row],[Q1 Y7]:[Q4 Y7]])</f>
        <v>0</v>
      </c>
      <c r="N3" s="140">
        <v>0</v>
      </c>
      <c r="O3" s="134">
        <v>0</v>
      </c>
      <c r="P3" s="133">
        <v>1</v>
      </c>
      <c r="Q3" s="133">
        <v>12</v>
      </c>
      <c r="R3" s="133">
        <v>10</v>
      </c>
      <c r="T3" s="133">
        <v>0</v>
      </c>
      <c r="U3" s="133" t="s">
        <v>75</v>
      </c>
      <c r="V3" s="133" t="s">
        <v>95</v>
      </c>
      <c r="W3" s="133" t="s">
        <v>95</v>
      </c>
      <c r="X3" s="133" t="s">
        <v>95</v>
      </c>
    </row>
    <row r="4" spans="1:31" ht="29" customHeight="1" x14ac:dyDescent="0.2">
      <c r="A4" s="557" t="s">
        <v>442</v>
      </c>
      <c r="B4" s="147">
        <v>0</v>
      </c>
      <c r="C4" s="147">
        <v>0</v>
      </c>
      <c r="D4" s="147">
        <v>0</v>
      </c>
      <c r="E4" s="147">
        <v>0</v>
      </c>
      <c r="F4" s="558"/>
      <c r="G4" s="558">
        <f>SUM(Table149[[#This Row],[Q1 Y6]:[Q3 Y6]])</f>
        <v>0</v>
      </c>
      <c r="H4" s="147">
        <v>0</v>
      </c>
      <c r="I4" s="147">
        <v>0</v>
      </c>
      <c r="J4" s="147">
        <v>0</v>
      </c>
      <c r="K4" s="147"/>
      <c r="L4" s="558">
        <v>1</v>
      </c>
      <c r="M4" s="147">
        <f>SUM(Table149[[#This Row],[Q1 Y7]:[Q4 Y7]])</f>
        <v>0</v>
      </c>
      <c r="N4" s="559">
        <v>0</v>
      </c>
      <c r="O4" s="560" t="s">
        <v>443</v>
      </c>
      <c r="P4" s="147">
        <v>0</v>
      </c>
      <c r="Q4" s="147">
        <v>1</v>
      </c>
      <c r="R4" s="147">
        <v>1</v>
      </c>
      <c r="S4" s="147"/>
      <c r="T4" s="147"/>
      <c r="U4" s="147"/>
      <c r="V4" s="147"/>
      <c r="W4" s="147"/>
      <c r="X4" s="147">
        <v>2</v>
      </c>
      <c r="Y4" s="147"/>
      <c r="Z4" s="147"/>
      <c r="AA4" s="147"/>
      <c r="AB4" s="147"/>
      <c r="AC4" s="147"/>
      <c r="AD4" s="147"/>
      <c r="AE4" s="147"/>
    </row>
    <row r="5" spans="1:31" ht="29" customHeight="1" x14ac:dyDescent="0.2">
      <c r="A5" s="557" t="s">
        <v>444</v>
      </c>
      <c r="B5" s="147">
        <v>0</v>
      </c>
      <c r="C5" s="147">
        <v>0</v>
      </c>
      <c r="D5" s="147">
        <v>0</v>
      </c>
      <c r="E5" s="147">
        <v>1</v>
      </c>
      <c r="F5" s="558"/>
      <c r="G5" s="558">
        <f>SUM(Table149[[#This Row],[Q1 Y6]:[Q3 Y6]])</f>
        <v>0</v>
      </c>
      <c r="H5" s="147">
        <v>0</v>
      </c>
      <c r="I5" s="147">
        <v>0</v>
      </c>
      <c r="J5" s="147">
        <v>0</v>
      </c>
      <c r="K5" s="147"/>
      <c r="L5" s="558">
        <v>1</v>
      </c>
      <c r="M5" s="147">
        <f>SUM(Table149[[#This Row],[Q1 Y7]:[Q4 Y7]])</f>
        <v>0</v>
      </c>
      <c r="N5" s="559">
        <v>0</v>
      </c>
      <c r="O5" s="560" t="s">
        <v>443</v>
      </c>
      <c r="P5" s="147">
        <v>0</v>
      </c>
      <c r="Q5" s="147">
        <v>0</v>
      </c>
      <c r="R5" s="147">
        <v>1</v>
      </c>
      <c r="S5" s="147"/>
      <c r="T5" s="147"/>
      <c r="U5" s="147"/>
      <c r="V5" s="147"/>
      <c r="W5" s="147"/>
      <c r="X5" s="147">
        <v>1</v>
      </c>
      <c r="Y5" s="147"/>
      <c r="Z5" s="147"/>
      <c r="AA5" s="147"/>
      <c r="AB5" s="147"/>
      <c r="AC5" s="147"/>
      <c r="AD5" s="147"/>
      <c r="AE5" s="147"/>
    </row>
    <row r="6" spans="1:31" ht="29" customHeight="1" x14ac:dyDescent="0.2">
      <c r="A6" s="557" t="s">
        <v>445</v>
      </c>
      <c r="B6" s="147">
        <v>0</v>
      </c>
      <c r="C6" s="147">
        <v>0</v>
      </c>
      <c r="D6" s="147">
        <v>1</v>
      </c>
      <c r="E6" s="147">
        <v>0</v>
      </c>
      <c r="F6" s="558"/>
      <c r="G6" s="558">
        <f>SUM(Table149[[#This Row],[Q1 Y6]:[Q3 Y6]])</f>
        <v>1</v>
      </c>
      <c r="H6" s="147">
        <v>0</v>
      </c>
      <c r="I6" s="147">
        <v>0</v>
      </c>
      <c r="J6" s="147">
        <v>0</v>
      </c>
      <c r="K6" s="147"/>
      <c r="L6" s="558">
        <v>1</v>
      </c>
      <c r="M6" s="147">
        <f>SUM(Table149[[#This Row],[Q1 Y7]:[Q4 Y7]])</f>
        <v>0</v>
      </c>
      <c r="N6" s="559">
        <v>0</v>
      </c>
      <c r="O6" s="560" t="s">
        <v>443</v>
      </c>
      <c r="P6" s="147">
        <v>0</v>
      </c>
      <c r="Q6" s="147">
        <v>0</v>
      </c>
      <c r="R6" s="147">
        <v>1</v>
      </c>
      <c r="S6" s="147"/>
      <c r="T6" s="147"/>
      <c r="U6" s="147"/>
      <c r="V6" s="147"/>
      <c r="W6" s="147"/>
      <c r="X6" s="147">
        <v>1</v>
      </c>
      <c r="Y6" s="147"/>
      <c r="Z6" s="147"/>
      <c r="AA6" s="147"/>
      <c r="AB6" s="147"/>
      <c r="AC6" s="147"/>
      <c r="AD6" s="147"/>
      <c r="AE6" s="147"/>
    </row>
    <row r="7" spans="1:31" ht="29" customHeight="1" x14ac:dyDescent="0.2">
      <c r="A7" s="557" t="s">
        <v>446</v>
      </c>
      <c r="B7" s="147">
        <v>0</v>
      </c>
      <c r="C7" s="147">
        <v>1</v>
      </c>
      <c r="D7" s="147">
        <v>1</v>
      </c>
      <c r="E7" s="147">
        <v>0</v>
      </c>
      <c r="F7" s="558"/>
      <c r="G7" s="558">
        <f>SUM(Table149[[#This Row],[Q1 Y6]:[Q3 Y6]])</f>
        <v>2</v>
      </c>
      <c r="H7" s="147">
        <v>0</v>
      </c>
      <c r="I7" s="147">
        <v>0</v>
      </c>
      <c r="J7" s="147">
        <v>0</v>
      </c>
      <c r="K7" s="147"/>
      <c r="L7" s="558">
        <v>2</v>
      </c>
      <c r="M7" s="147">
        <f>SUM(Table149[[#This Row],[Q1 Y7]:[Q4 Y7]])</f>
        <v>0</v>
      </c>
      <c r="N7" s="559">
        <v>0</v>
      </c>
      <c r="O7" s="560">
        <v>0</v>
      </c>
      <c r="P7" s="147">
        <v>0</v>
      </c>
      <c r="Q7" s="147">
        <v>1</v>
      </c>
      <c r="R7" s="147">
        <v>1</v>
      </c>
      <c r="S7" s="147"/>
      <c r="T7" s="147">
        <v>0</v>
      </c>
      <c r="U7" s="147"/>
      <c r="V7" s="147"/>
      <c r="W7" s="147"/>
      <c r="X7" s="147">
        <v>4</v>
      </c>
      <c r="Y7" s="147"/>
      <c r="Z7" s="147"/>
      <c r="AA7" s="147"/>
      <c r="AB7" s="147"/>
      <c r="AC7" s="147"/>
      <c r="AD7" s="147"/>
      <c r="AE7" s="147"/>
    </row>
    <row r="8" spans="1:31" ht="29" customHeight="1" x14ac:dyDescent="0.2">
      <c r="A8" s="557" t="s">
        <v>447</v>
      </c>
      <c r="B8" s="147">
        <v>0</v>
      </c>
      <c r="C8" s="147">
        <v>0</v>
      </c>
      <c r="D8" s="147">
        <v>0</v>
      </c>
      <c r="E8" s="147">
        <v>0</v>
      </c>
      <c r="F8" s="558"/>
      <c r="G8" s="558">
        <f>SUM(Table149[[#This Row],[Q1 Y6]:[Q3 Y6]])</f>
        <v>0</v>
      </c>
      <c r="H8" s="147">
        <v>1</v>
      </c>
      <c r="I8" s="147">
        <v>1</v>
      </c>
      <c r="J8" s="147">
        <v>1</v>
      </c>
      <c r="K8" s="147"/>
      <c r="L8" s="558">
        <v>3</v>
      </c>
      <c r="M8" s="147">
        <f>SUM(Table149[[#This Row],[Q1 Y7]:[Q4 Y7]])</f>
        <v>3</v>
      </c>
      <c r="N8" s="559" t="s">
        <v>448</v>
      </c>
      <c r="O8" s="560">
        <v>0</v>
      </c>
      <c r="P8" s="147">
        <v>1</v>
      </c>
      <c r="Q8" s="561" t="s">
        <v>449</v>
      </c>
      <c r="R8" s="147">
        <v>1</v>
      </c>
      <c r="S8" s="147"/>
      <c r="T8" s="147">
        <v>2</v>
      </c>
      <c r="U8" s="147"/>
      <c r="V8" s="147">
        <v>7</v>
      </c>
      <c r="W8" s="147">
        <v>1</v>
      </c>
      <c r="X8" s="147">
        <v>3</v>
      </c>
    </row>
    <row r="9" spans="1:31" ht="29" customHeight="1" x14ac:dyDescent="0.2">
      <c r="A9" s="557" t="s">
        <v>450</v>
      </c>
      <c r="B9" s="147">
        <v>0</v>
      </c>
      <c r="C9" s="147">
        <v>0</v>
      </c>
      <c r="D9" s="147">
        <v>0</v>
      </c>
      <c r="E9" s="147">
        <v>0</v>
      </c>
      <c r="F9" s="558"/>
      <c r="G9" s="558">
        <f>SUM(Table149[[#This Row],[Q1 Y6]:[Q3 Y6]])</f>
        <v>0</v>
      </c>
      <c r="H9" s="147">
        <v>7</v>
      </c>
      <c r="I9" s="147">
        <v>1</v>
      </c>
      <c r="J9" s="147">
        <v>1</v>
      </c>
      <c r="K9" s="147"/>
      <c r="L9" s="558">
        <v>3</v>
      </c>
      <c r="M9" s="147">
        <f>SUM(Table149[[#This Row],[Q1 Y7]:[Q4 Y7]])</f>
        <v>9</v>
      </c>
      <c r="N9" s="559" t="s">
        <v>448</v>
      </c>
      <c r="O9" s="560">
        <v>8</v>
      </c>
      <c r="P9" s="147"/>
      <c r="Q9" s="561" t="s">
        <v>449</v>
      </c>
      <c r="R9" s="147">
        <v>1</v>
      </c>
      <c r="S9" s="147"/>
      <c r="T9" s="147">
        <v>0</v>
      </c>
      <c r="U9" s="147"/>
      <c r="V9" s="147"/>
      <c r="W9" s="147">
        <v>9</v>
      </c>
      <c r="X9" s="147">
        <v>7</v>
      </c>
    </row>
    <row r="10" spans="1:31" ht="29" customHeight="1" x14ac:dyDescent="0.2">
      <c r="A10" s="557" t="s">
        <v>451</v>
      </c>
      <c r="B10" s="147">
        <v>0</v>
      </c>
      <c r="C10" s="147">
        <v>0</v>
      </c>
      <c r="D10" s="147">
        <v>0</v>
      </c>
      <c r="E10" s="147">
        <v>0</v>
      </c>
      <c r="F10" s="558"/>
      <c r="G10" s="558">
        <f>SUM(Table149[[#This Row],[Q1 Y6]:[Q3 Y6]])</f>
        <v>0</v>
      </c>
      <c r="H10" s="147">
        <v>8</v>
      </c>
      <c r="I10" s="147">
        <v>1</v>
      </c>
      <c r="J10" s="147">
        <v>2</v>
      </c>
      <c r="K10" s="147"/>
      <c r="L10" s="558" t="s">
        <v>73</v>
      </c>
      <c r="M10" s="147">
        <f>SUM(Table149[[#This Row],[Q1 Y7]:[Q4 Y7]])</f>
        <v>11</v>
      </c>
      <c r="N10" s="559">
        <v>7</v>
      </c>
      <c r="O10" s="562">
        <v>4</v>
      </c>
      <c r="P10" s="147">
        <v>4</v>
      </c>
      <c r="Q10" s="561" t="s">
        <v>449</v>
      </c>
      <c r="R10" s="147">
        <v>1</v>
      </c>
      <c r="S10" s="147"/>
      <c r="T10" s="147">
        <v>1</v>
      </c>
      <c r="U10" s="147">
        <v>2</v>
      </c>
      <c r="V10" s="147">
        <v>13</v>
      </c>
      <c r="W10" s="147">
        <v>7</v>
      </c>
      <c r="X10" s="147">
        <v>7</v>
      </c>
    </row>
    <row r="11" spans="1:31" ht="29" customHeight="1" x14ac:dyDescent="0.2">
      <c r="A11" s="557" t="s">
        <v>452</v>
      </c>
      <c r="B11" s="147">
        <v>0</v>
      </c>
      <c r="C11" s="147">
        <v>0</v>
      </c>
      <c r="D11" s="147">
        <v>1</v>
      </c>
      <c r="E11" s="147">
        <v>0</v>
      </c>
      <c r="F11" s="558"/>
      <c r="G11" s="558">
        <f>SUM(Table149[[#This Row],[Q1 Y6]:[Q3 Y6]])</f>
        <v>1</v>
      </c>
      <c r="H11" s="147" t="s">
        <v>453</v>
      </c>
      <c r="I11" s="147">
        <v>1</v>
      </c>
      <c r="J11" s="147">
        <v>4</v>
      </c>
      <c r="K11" s="147"/>
      <c r="L11" s="558">
        <v>2</v>
      </c>
      <c r="M11" s="558">
        <f>SUM(Table149[[#This Row],[Q1 Y7]:[Q4 Y7]])</f>
        <v>5</v>
      </c>
      <c r="N11" s="559">
        <v>5</v>
      </c>
      <c r="O11" s="560">
        <v>6</v>
      </c>
      <c r="P11" s="147">
        <v>0</v>
      </c>
      <c r="Q11" s="561" t="s">
        <v>449</v>
      </c>
      <c r="R11" s="147">
        <v>1</v>
      </c>
      <c r="S11" s="147"/>
      <c r="T11" s="147"/>
      <c r="U11" s="147"/>
      <c r="V11" s="147"/>
      <c r="W11" s="147">
        <v>8</v>
      </c>
      <c r="X11" s="147">
        <v>3</v>
      </c>
    </row>
    <row r="12" spans="1:31" ht="29" customHeight="1" x14ac:dyDescent="0.2">
      <c r="A12" s="557" t="s">
        <v>454</v>
      </c>
      <c r="B12" s="147">
        <v>0</v>
      </c>
      <c r="C12" s="147">
        <v>4</v>
      </c>
      <c r="D12" s="147">
        <v>2</v>
      </c>
      <c r="E12" s="147">
        <v>0</v>
      </c>
      <c r="F12" s="558"/>
      <c r="G12" s="558">
        <f>SUM(Table149[[#This Row],[Q1 Y6]:[Q3 Y6]])</f>
        <v>6</v>
      </c>
      <c r="H12" s="147" t="s">
        <v>453</v>
      </c>
      <c r="I12" s="147">
        <v>1</v>
      </c>
      <c r="J12" s="147">
        <v>0</v>
      </c>
      <c r="K12" s="147"/>
      <c r="L12" s="558">
        <v>2</v>
      </c>
      <c r="M12" s="558">
        <f>SUM(Table149[[#This Row],[Q1 Y7]:[Q4 Y7]])</f>
        <v>1</v>
      </c>
      <c r="N12" s="559">
        <v>5</v>
      </c>
      <c r="O12" s="560">
        <v>3</v>
      </c>
      <c r="P12" s="147">
        <v>3</v>
      </c>
      <c r="Q12" s="561" t="s">
        <v>449</v>
      </c>
      <c r="R12" s="147">
        <v>1</v>
      </c>
      <c r="S12" s="147"/>
      <c r="T12" s="147"/>
      <c r="U12" s="147"/>
      <c r="V12" s="147"/>
      <c r="W12" s="147" t="s">
        <v>60</v>
      </c>
      <c r="X12" s="147">
        <v>3</v>
      </c>
    </row>
    <row r="13" spans="1:31" ht="29" customHeight="1" x14ac:dyDescent="0.2">
      <c r="A13" s="557" t="s">
        <v>455</v>
      </c>
      <c r="B13" s="147">
        <v>0</v>
      </c>
      <c r="C13" s="147">
        <v>0</v>
      </c>
      <c r="D13" s="147">
        <v>0</v>
      </c>
      <c r="E13" s="147">
        <v>0</v>
      </c>
      <c r="F13" s="558"/>
      <c r="G13" s="558">
        <f>SUM(Table149[[#This Row],[Q1 Y6]:[Q3 Y6]])</f>
        <v>0</v>
      </c>
      <c r="H13" s="147" t="s">
        <v>453</v>
      </c>
      <c r="I13" s="147">
        <v>0</v>
      </c>
      <c r="J13" s="147">
        <v>10</v>
      </c>
      <c r="K13" s="147"/>
      <c r="L13" s="558">
        <v>2</v>
      </c>
      <c r="M13" s="558">
        <f>SUM(Table149[[#This Row],[Q1 Y7]:[Q4 Y7]])</f>
        <v>10</v>
      </c>
      <c r="N13" s="559">
        <v>4</v>
      </c>
      <c r="O13" s="560">
        <v>3</v>
      </c>
      <c r="P13" s="147">
        <v>2</v>
      </c>
      <c r="Q13" s="561">
        <v>3</v>
      </c>
      <c r="R13" s="147">
        <v>1</v>
      </c>
      <c r="S13" s="147"/>
      <c r="T13" s="147"/>
      <c r="U13" s="147"/>
      <c r="V13" s="147"/>
      <c r="W13" s="147">
        <v>10</v>
      </c>
      <c r="X13" s="147">
        <v>3</v>
      </c>
    </row>
    <row r="14" spans="1:31" ht="29" customHeight="1" x14ac:dyDescent="0.2">
      <c r="A14" s="135" t="s">
        <v>456</v>
      </c>
      <c r="B14" s="133">
        <v>0</v>
      </c>
      <c r="C14" s="133">
        <v>2</v>
      </c>
      <c r="D14" s="133">
        <v>4</v>
      </c>
      <c r="E14" s="133">
        <v>0</v>
      </c>
      <c r="G14" s="137">
        <f>SUM(Table149[[#This Row],[Q1 Y6]:[Q3 Y6]])</f>
        <v>6</v>
      </c>
      <c r="H14" s="133">
        <v>3</v>
      </c>
      <c r="I14" s="147">
        <v>5</v>
      </c>
      <c r="J14" s="148">
        <v>3</v>
      </c>
      <c r="L14" s="136" t="s">
        <v>457</v>
      </c>
      <c r="M14" s="133">
        <f>SUM(Table149[[#This Row],[Q1 Y7]:[Q4 Y7]])</f>
        <v>11</v>
      </c>
      <c r="N14" s="140">
        <v>2</v>
      </c>
      <c r="O14" s="134">
        <v>1</v>
      </c>
      <c r="P14" s="133">
        <v>1</v>
      </c>
      <c r="Q14" s="133">
        <v>0</v>
      </c>
      <c r="R14" s="133">
        <v>20</v>
      </c>
      <c r="T14" s="133">
        <v>3</v>
      </c>
      <c r="U14" s="133">
        <v>11</v>
      </c>
      <c r="V14" s="133">
        <v>10</v>
      </c>
      <c r="X14" s="133">
        <v>35</v>
      </c>
    </row>
    <row r="15" spans="1:31" ht="29" customHeight="1" x14ac:dyDescent="0.2"/>
    <row r="16" spans="1:31" s="149" customFormat="1" ht="29" customHeight="1" x14ac:dyDescent="0.2">
      <c r="A16" s="135" t="s">
        <v>458</v>
      </c>
      <c r="B16" s="135" t="s">
        <v>436</v>
      </c>
      <c r="C16" s="135" t="s">
        <v>437</v>
      </c>
      <c r="D16" s="133" t="s">
        <v>438</v>
      </c>
      <c r="E16" s="133" t="s">
        <v>439</v>
      </c>
      <c r="F16" s="136" t="s">
        <v>6</v>
      </c>
      <c r="G16" s="137" t="s">
        <v>237</v>
      </c>
      <c r="H16" s="133" t="s">
        <v>7</v>
      </c>
      <c r="I16" s="133" t="s">
        <v>8</v>
      </c>
      <c r="J16" s="133" t="s">
        <v>9</v>
      </c>
      <c r="K16" s="133" t="s">
        <v>10</v>
      </c>
      <c r="L16" s="133" t="s">
        <v>11</v>
      </c>
      <c r="M16" s="133" t="s">
        <v>321</v>
      </c>
      <c r="N16" s="133" t="s">
        <v>13</v>
      </c>
      <c r="O16" s="134" t="s">
        <v>14</v>
      </c>
      <c r="P16" s="133" t="s">
        <v>15</v>
      </c>
      <c r="Q16" s="133" t="s">
        <v>16</v>
      </c>
      <c r="R16" s="133" t="s">
        <v>17</v>
      </c>
      <c r="S16" s="133" t="s">
        <v>326</v>
      </c>
      <c r="T16" s="133" t="s">
        <v>19</v>
      </c>
      <c r="U16" s="138" t="s">
        <v>20</v>
      </c>
      <c r="V16" s="133" t="s">
        <v>21</v>
      </c>
      <c r="W16" s="133" t="s">
        <v>22</v>
      </c>
      <c r="X16" s="133" t="s">
        <v>23</v>
      </c>
      <c r="Y16" s="133" t="s">
        <v>327</v>
      </c>
      <c r="Z16" s="133" t="s">
        <v>25</v>
      </c>
      <c r="AA16" s="138" t="s">
        <v>26</v>
      </c>
      <c r="AB16" s="133" t="s">
        <v>27</v>
      </c>
      <c r="AC16" s="133" t="s">
        <v>238</v>
      </c>
      <c r="AD16" s="133" t="s">
        <v>29</v>
      </c>
      <c r="AE16" s="133" t="s">
        <v>328</v>
      </c>
    </row>
    <row r="17" spans="1:31" s="149" customFormat="1" ht="29" customHeight="1" x14ac:dyDescent="0.2">
      <c r="A17" s="563" t="s">
        <v>459</v>
      </c>
      <c r="B17" s="272">
        <v>16</v>
      </c>
      <c r="C17" s="272">
        <v>13</v>
      </c>
      <c r="D17" s="272">
        <v>13</v>
      </c>
      <c r="E17" s="272">
        <v>12</v>
      </c>
      <c r="F17" s="564"/>
      <c r="G17" s="564"/>
      <c r="H17" s="272">
        <v>17</v>
      </c>
      <c r="I17" s="272">
        <v>17</v>
      </c>
      <c r="J17" s="272">
        <v>17</v>
      </c>
      <c r="K17" s="272"/>
      <c r="L17" s="564">
        <v>15</v>
      </c>
      <c r="M17" s="564"/>
      <c r="N17" s="272">
        <v>22</v>
      </c>
      <c r="O17" s="565">
        <v>20</v>
      </c>
      <c r="P17" s="272">
        <v>28</v>
      </c>
      <c r="Q17" s="272">
        <v>29</v>
      </c>
      <c r="R17" s="272">
        <v>20</v>
      </c>
      <c r="S17" s="272"/>
      <c r="T17" s="272">
        <v>27</v>
      </c>
      <c r="U17" s="272">
        <v>29</v>
      </c>
      <c r="V17" s="272">
        <v>27</v>
      </c>
      <c r="W17" s="272">
        <v>30</v>
      </c>
      <c r="X17" s="272">
        <v>25</v>
      </c>
      <c r="Y17" s="148"/>
      <c r="Z17" s="148"/>
      <c r="AA17" s="148"/>
      <c r="AB17" s="148"/>
      <c r="AC17" s="148"/>
      <c r="AD17" s="148"/>
      <c r="AE17" s="148"/>
    </row>
    <row r="18" spans="1:31" s="151" customFormat="1" ht="29" customHeight="1" x14ac:dyDescent="0.2">
      <c r="A18" s="155" t="s">
        <v>460</v>
      </c>
      <c r="B18" s="151">
        <v>3</v>
      </c>
      <c r="C18" s="151">
        <v>3</v>
      </c>
      <c r="D18" s="151">
        <v>3</v>
      </c>
      <c r="E18" s="151">
        <v>3</v>
      </c>
      <c r="F18" s="145"/>
      <c r="G18" s="145"/>
      <c r="H18" s="151">
        <v>8</v>
      </c>
      <c r="I18" s="151">
        <v>10</v>
      </c>
      <c r="J18" s="151">
        <v>10</v>
      </c>
      <c r="L18" s="145">
        <v>7</v>
      </c>
      <c r="M18" s="145"/>
      <c r="N18" s="151">
        <v>10</v>
      </c>
      <c r="O18" s="156">
        <v>9</v>
      </c>
      <c r="P18" s="151">
        <v>14</v>
      </c>
      <c r="Q18" s="151">
        <v>15</v>
      </c>
      <c r="R18" s="151">
        <v>10</v>
      </c>
      <c r="T18" s="151">
        <v>13</v>
      </c>
      <c r="U18" s="151">
        <v>13</v>
      </c>
      <c r="V18" s="151">
        <v>10</v>
      </c>
      <c r="W18" s="151">
        <v>10</v>
      </c>
      <c r="X18" s="151">
        <v>15</v>
      </c>
    </row>
    <row r="19" spans="1:31" s="149" customFormat="1" ht="29" customHeight="1" x14ac:dyDescent="0.2">
      <c r="A19" s="563" t="s">
        <v>461</v>
      </c>
      <c r="B19" s="272">
        <v>5</v>
      </c>
      <c r="C19" s="272">
        <v>4</v>
      </c>
      <c r="D19" s="272">
        <v>4</v>
      </c>
      <c r="E19" s="272">
        <v>5</v>
      </c>
      <c r="F19" s="564"/>
      <c r="G19" s="564"/>
      <c r="H19" s="272">
        <v>6</v>
      </c>
      <c r="I19" s="272">
        <v>4</v>
      </c>
      <c r="J19" s="272">
        <v>4</v>
      </c>
      <c r="K19" s="272"/>
      <c r="L19" s="564">
        <v>7</v>
      </c>
      <c r="M19" s="564"/>
      <c r="N19" s="272">
        <v>6</v>
      </c>
      <c r="O19" s="565">
        <v>4</v>
      </c>
      <c r="P19" s="272">
        <v>8</v>
      </c>
      <c r="Q19" s="272">
        <v>8</v>
      </c>
      <c r="R19" s="272">
        <v>8</v>
      </c>
      <c r="S19" s="272"/>
      <c r="T19" s="272">
        <v>8</v>
      </c>
      <c r="U19" s="272">
        <v>9</v>
      </c>
      <c r="V19" s="272">
        <v>9</v>
      </c>
      <c r="W19" s="272">
        <v>10</v>
      </c>
      <c r="X19" s="272">
        <v>8</v>
      </c>
      <c r="Y19" s="148"/>
      <c r="Z19" s="148"/>
      <c r="AA19" s="148"/>
      <c r="AB19" s="148"/>
      <c r="AC19" s="148"/>
      <c r="AD19" s="148"/>
      <c r="AE19" s="148"/>
    </row>
    <row r="20" spans="1:31" s="151" customFormat="1" ht="29" customHeight="1" x14ac:dyDescent="0.2">
      <c r="A20" s="155" t="s">
        <v>462</v>
      </c>
      <c r="B20" s="151">
        <v>3</v>
      </c>
      <c r="C20" s="151">
        <v>3</v>
      </c>
      <c r="D20" s="151">
        <v>3</v>
      </c>
      <c r="E20" s="151">
        <v>3</v>
      </c>
      <c r="F20" s="145"/>
      <c r="G20" s="145"/>
      <c r="H20" s="151">
        <v>3</v>
      </c>
      <c r="I20" s="151">
        <v>3</v>
      </c>
      <c r="J20" s="151">
        <v>3</v>
      </c>
      <c r="L20" s="145">
        <v>1</v>
      </c>
      <c r="M20" s="145"/>
      <c r="N20" s="151">
        <v>4</v>
      </c>
      <c r="O20" s="156">
        <v>4</v>
      </c>
      <c r="P20" s="151">
        <v>4</v>
      </c>
      <c r="Q20" s="151">
        <v>6</v>
      </c>
      <c r="R20" s="151">
        <v>2</v>
      </c>
      <c r="T20" s="151">
        <v>4</v>
      </c>
      <c r="U20" s="151">
        <v>7</v>
      </c>
      <c r="V20" s="151">
        <v>8</v>
      </c>
      <c r="W20" s="151">
        <v>10</v>
      </c>
      <c r="X20" s="151">
        <v>2</v>
      </c>
    </row>
    <row r="21" spans="1:31" s="149" customFormat="1" ht="29" customHeight="1" x14ac:dyDescent="0.2">
      <c r="A21" s="563" t="s">
        <v>463</v>
      </c>
      <c r="B21" s="272">
        <v>5</v>
      </c>
      <c r="C21" s="272">
        <v>3</v>
      </c>
      <c r="D21" s="272">
        <v>3</v>
      </c>
      <c r="E21" s="272">
        <v>1</v>
      </c>
      <c r="F21" s="564"/>
      <c r="G21" s="564"/>
      <c r="H21" s="272"/>
      <c r="I21" s="272">
        <v>0</v>
      </c>
      <c r="J21" s="272">
        <v>0</v>
      </c>
      <c r="K21" s="272"/>
      <c r="L21" s="564">
        <v>0</v>
      </c>
      <c r="M21" s="564"/>
      <c r="N21" s="272">
        <v>2</v>
      </c>
      <c r="O21" s="565">
        <v>2</v>
      </c>
      <c r="P21" s="272">
        <v>0</v>
      </c>
      <c r="Q21" s="272">
        <v>0</v>
      </c>
      <c r="R21" s="272">
        <v>0</v>
      </c>
      <c r="S21" s="272"/>
      <c r="T21" s="272">
        <v>2</v>
      </c>
      <c r="U21" s="272">
        <v>0</v>
      </c>
      <c r="V21" s="272">
        <v>0</v>
      </c>
      <c r="W21" s="272">
        <v>0</v>
      </c>
      <c r="X21" s="272">
        <v>0</v>
      </c>
      <c r="Y21" s="148"/>
      <c r="Z21" s="148"/>
      <c r="AA21" s="148"/>
      <c r="AB21" s="148"/>
      <c r="AC21" s="148"/>
      <c r="AD21" s="148"/>
      <c r="AE21" s="148"/>
    </row>
    <row r="22" spans="1:31" s="151" customFormat="1" ht="29" customHeight="1" x14ac:dyDescent="0.2">
      <c r="A22" s="155" t="s">
        <v>464</v>
      </c>
      <c r="B22" s="151">
        <v>0</v>
      </c>
      <c r="C22" s="151">
        <v>0</v>
      </c>
      <c r="D22" s="151">
        <v>0</v>
      </c>
      <c r="E22" s="151">
        <v>2</v>
      </c>
      <c r="F22" s="145"/>
      <c r="G22" s="145">
        <f>SUM(Table185[[#This Row],[Q1 Y6]:[Q3 Y6]])</f>
        <v>0</v>
      </c>
      <c r="H22" s="151">
        <v>9</v>
      </c>
      <c r="I22" s="151">
        <v>3</v>
      </c>
      <c r="J22" s="151">
        <v>3</v>
      </c>
      <c r="L22" s="145">
        <v>10</v>
      </c>
      <c r="M22" s="145"/>
      <c r="N22" s="151">
        <v>1</v>
      </c>
      <c r="O22" s="156">
        <v>7</v>
      </c>
      <c r="P22" s="151">
        <v>5</v>
      </c>
      <c r="Q22" s="151">
        <v>5</v>
      </c>
      <c r="R22" s="151">
        <v>25</v>
      </c>
      <c r="T22" s="151">
        <v>3</v>
      </c>
      <c r="U22" s="151">
        <v>4</v>
      </c>
      <c r="V22" s="151">
        <v>3</v>
      </c>
      <c r="W22" s="151">
        <v>7</v>
      </c>
      <c r="X22" s="151">
        <v>8</v>
      </c>
    </row>
    <row r="23" spans="1:31" s="149" customFormat="1" ht="29" customHeight="1" x14ac:dyDescent="0.2">
      <c r="A23" s="563" t="s">
        <v>465</v>
      </c>
      <c r="B23" s="272">
        <v>0</v>
      </c>
      <c r="C23" s="272">
        <v>0</v>
      </c>
      <c r="D23" s="272">
        <v>0</v>
      </c>
      <c r="E23" s="272">
        <v>1</v>
      </c>
      <c r="F23" s="564"/>
      <c r="G23" s="564">
        <f>SUM(Table185[[#This Row],[Q1 Y6]:[Q3 Y6]])</f>
        <v>0</v>
      </c>
      <c r="H23" s="272">
        <v>9</v>
      </c>
      <c r="I23" s="272">
        <v>3</v>
      </c>
      <c r="J23" s="272">
        <v>3</v>
      </c>
      <c r="K23" s="272"/>
      <c r="L23" s="564">
        <v>5</v>
      </c>
      <c r="M23" s="564"/>
      <c r="N23" s="272">
        <v>0</v>
      </c>
      <c r="O23" s="565">
        <v>6</v>
      </c>
      <c r="P23" s="272">
        <v>4</v>
      </c>
      <c r="Q23" s="566" t="s">
        <v>466</v>
      </c>
      <c r="R23" s="272">
        <v>20</v>
      </c>
      <c r="S23" s="272"/>
      <c r="T23" s="272">
        <v>1</v>
      </c>
      <c r="U23" s="272">
        <v>2</v>
      </c>
      <c r="V23" s="272">
        <v>2</v>
      </c>
      <c r="W23" s="272">
        <v>6</v>
      </c>
      <c r="X23" s="272">
        <v>5</v>
      </c>
      <c r="Y23" s="148"/>
      <c r="Z23" s="148"/>
      <c r="AA23" s="148"/>
      <c r="AB23" s="148"/>
      <c r="AC23" s="148"/>
      <c r="AD23" s="148"/>
      <c r="AE23" s="148"/>
    </row>
    <row r="24" spans="1:31" s="149" customFormat="1" ht="29" customHeight="1" x14ac:dyDescent="0.2">
      <c r="A24" s="155" t="s">
        <v>467</v>
      </c>
      <c r="B24" s="273"/>
      <c r="C24" s="273"/>
      <c r="D24" s="151"/>
      <c r="E24" s="151">
        <v>3</v>
      </c>
      <c r="F24" s="145"/>
      <c r="G24" s="145"/>
      <c r="H24" s="273">
        <v>0</v>
      </c>
      <c r="I24" s="273">
        <v>1</v>
      </c>
      <c r="J24" s="151">
        <v>0</v>
      </c>
      <c r="K24" s="151"/>
      <c r="L24" s="145">
        <v>5</v>
      </c>
      <c r="M24" s="145"/>
      <c r="N24" s="151">
        <v>0</v>
      </c>
      <c r="O24" s="156">
        <v>1</v>
      </c>
      <c r="P24" s="151">
        <v>0</v>
      </c>
      <c r="Q24" s="151">
        <v>0</v>
      </c>
      <c r="R24" s="151">
        <v>5</v>
      </c>
      <c r="S24" s="151"/>
      <c r="T24" s="151">
        <v>2</v>
      </c>
      <c r="U24" s="151">
        <v>4</v>
      </c>
      <c r="V24" s="151">
        <v>0</v>
      </c>
      <c r="W24" s="151">
        <v>5</v>
      </c>
      <c r="X24" s="151">
        <v>5</v>
      </c>
      <c r="Y24" s="148"/>
      <c r="Z24" s="148"/>
      <c r="AA24" s="148"/>
      <c r="AB24" s="148"/>
      <c r="AC24" s="148"/>
      <c r="AD24" s="148"/>
      <c r="AE24" s="148"/>
    </row>
    <row r="25" spans="1:31" s="149" customFormat="1" ht="29" customHeight="1" x14ac:dyDescent="0.2">
      <c r="A25" s="557" t="s">
        <v>468</v>
      </c>
      <c r="B25" s="147">
        <v>0</v>
      </c>
      <c r="C25" s="147">
        <v>0</v>
      </c>
      <c r="D25" s="147">
        <v>0</v>
      </c>
      <c r="E25" s="147">
        <v>0</v>
      </c>
      <c r="F25" s="558"/>
      <c r="G25" s="558">
        <f>SUM(Table185[[#This Row],[Q1 Y6]:[Q3 Y6]])</f>
        <v>0</v>
      </c>
      <c r="H25" s="147">
        <v>0</v>
      </c>
      <c r="I25" s="147">
        <v>0</v>
      </c>
      <c r="J25" s="147">
        <v>0</v>
      </c>
      <c r="K25" s="147"/>
      <c r="L25" s="558">
        <v>2</v>
      </c>
      <c r="M25" s="558"/>
      <c r="N25" s="147">
        <v>0</v>
      </c>
      <c r="O25" s="560" t="s">
        <v>56</v>
      </c>
      <c r="P25" s="147">
        <v>0</v>
      </c>
      <c r="Q25" s="147">
        <v>2</v>
      </c>
      <c r="R25" s="147">
        <v>1</v>
      </c>
      <c r="S25" s="147"/>
      <c r="T25" s="147"/>
      <c r="U25" s="147"/>
      <c r="V25" s="147"/>
      <c r="W25" s="147"/>
      <c r="X25" s="147">
        <v>1</v>
      </c>
    </row>
    <row r="26" spans="1:31" s="149" customFormat="1" ht="29" customHeight="1" x14ac:dyDescent="0.2">
      <c r="A26" s="557" t="s">
        <v>469</v>
      </c>
      <c r="B26" s="567">
        <v>0</v>
      </c>
      <c r="C26" s="567">
        <v>0</v>
      </c>
      <c r="D26" s="147">
        <v>0</v>
      </c>
      <c r="E26" s="147">
        <v>0</v>
      </c>
      <c r="F26" s="558"/>
      <c r="G26" s="558">
        <f>SUM(Table185[[#This Row],[Q1 Y6]:[Q3 Y6]])</f>
        <v>0</v>
      </c>
      <c r="H26" s="567">
        <v>0</v>
      </c>
      <c r="I26" s="567">
        <v>0</v>
      </c>
      <c r="J26" s="147">
        <v>0</v>
      </c>
      <c r="K26" s="147"/>
      <c r="L26" s="558">
        <v>1</v>
      </c>
      <c r="M26" s="558"/>
      <c r="N26" s="147">
        <v>0</v>
      </c>
      <c r="O26" s="560" t="s">
        <v>56</v>
      </c>
      <c r="P26" s="147">
        <v>0</v>
      </c>
      <c r="Q26" s="147">
        <v>0</v>
      </c>
      <c r="R26" s="147">
        <v>1</v>
      </c>
      <c r="S26" s="147"/>
      <c r="T26" s="147"/>
      <c r="U26" s="147"/>
      <c r="V26" s="147"/>
      <c r="W26" s="147"/>
      <c r="X26" s="147">
        <v>1</v>
      </c>
    </row>
    <row r="27" spans="1:31" s="149" customFormat="1" ht="29" customHeight="1" x14ac:dyDescent="0.2">
      <c r="A27" s="557" t="s">
        <v>470</v>
      </c>
      <c r="B27" s="147">
        <v>0</v>
      </c>
      <c r="C27" s="147">
        <v>0</v>
      </c>
      <c r="D27" s="147">
        <v>0</v>
      </c>
      <c r="E27" s="147">
        <v>0</v>
      </c>
      <c r="F27" s="558"/>
      <c r="G27" s="558">
        <f>SUM(Table185[[#This Row],[Q1 Y6]:[Q3 Y6]])</f>
        <v>0</v>
      </c>
      <c r="H27" s="147">
        <v>0</v>
      </c>
      <c r="I27" s="147">
        <v>0</v>
      </c>
      <c r="J27" s="147">
        <v>0</v>
      </c>
      <c r="K27" s="147"/>
      <c r="L27" s="558">
        <v>1</v>
      </c>
      <c r="M27" s="558"/>
      <c r="N27" s="147">
        <v>0</v>
      </c>
      <c r="O27" s="560" t="s">
        <v>56</v>
      </c>
      <c r="P27" s="147">
        <v>0</v>
      </c>
      <c r="Q27" s="147">
        <v>0</v>
      </c>
      <c r="R27" s="147">
        <v>1</v>
      </c>
      <c r="S27" s="147"/>
      <c r="T27" s="147"/>
      <c r="U27" s="147"/>
      <c r="V27" s="147"/>
      <c r="W27" s="147"/>
      <c r="X27" s="147">
        <v>1</v>
      </c>
    </row>
    <row r="28" spans="1:31" s="149" customFormat="1" ht="29" customHeight="1" x14ac:dyDescent="0.2">
      <c r="A28" s="557" t="s">
        <v>471</v>
      </c>
      <c r="B28" s="147">
        <v>0</v>
      </c>
      <c r="C28" s="147">
        <v>0</v>
      </c>
      <c r="D28" s="147">
        <v>0</v>
      </c>
      <c r="E28" s="147">
        <v>0</v>
      </c>
      <c r="F28" s="558"/>
      <c r="G28" s="558">
        <f>SUM(Table185[[#This Row],[Q1 Y6]:[Q3 Y6]])</f>
        <v>0</v>
      </c>
      <c r="H28" s="147">
        <v>0</v>
      </c>
      <c r="I28" s="147">
        <v>0</v>
      </c>
      <c r="J28" s="147">
        <v>0</v>
      </c>
      <c r="K28" s="147"/>
      <c r="L28" s="558">
        <v>2</v>
      </c>
      <c r="M28" s="558"/>
      <c r="N28" s="147">
        <v>0</v>
      </c>
      <c r="O28" s="560">
        <v>0</v>
      </c>
      <c r="P28" s="147">
        <v>0</v>
      </c>
      <c r="Q28" s="561">
        <v>0</v>
      </c>
      <c r="R28" s="147">
        <v>1</v>
      </c>
      <c r="S28" s="147"/>
      <c r="T28" s="147">
        <v>0</v>
      </c>
      <c r="U28" s="147"/>
      <c r="V28" s="147"/>
      <c r="W28" s="147" t="s">
        <v>60</v>
      </c>
      <c r="X28" s="147">
        <v>1</v>
      </c>
    </row>
    <row r="29" spans="1:31" s="149" customFormat="1" ht="29" customHeight="1" x14ac:dyDescent="0.2">
      <c r="A29" s="557" t="s">
        <v>472</v>
      </c>
      <c r="B29" s="147">
        <v>0</v>
      </c>
      <c r="C29" s="147">
        <v>0</v>
      </c>
      <c r="D29" s="147">
        <v>0</v>
      </c>
      <c r="E29" s="147">
        <v>1</v>
      </c>
      <c r="F29" s="558"/>
      <c r="G29" s="558">
        <f>SUM(Table185[[#This Row],[Q1 Y6]:[Q3 Y6]])</f>
        <v>0</v>
      </c>
      <c r="H29" s="147">
        <v>1</v>
      </c>
      <c r="I29" s="147">
        <v>0</v>
      </c>
      <c r="J29" s="147">
        <v>0</v>
      </c>
      <c r="K29" s="147"/>
      <c r="L29" s="558">
        <v>3</v>
      </c>
      <c r="M29" s="558"/>
      <c r="N29" s="559" t="s">
        <v>448</v>
      </c>
      <c r="O29" s="560">
        <v>0</v>
      </c>
      <c r="P29" s="147">
        <v>0</v>
      </c>
      <c r="Q29" s="561" t="s">
        <v>449</v>
      </c>
      <c r="R29" s="147">
        <v>2</v>
      </c>
      <c r="S29" s="147"/>
      <c r="T29" s="147">
        <v>0</v>
      </c>
      <c r="U29" s="147"/>
      <c r="V29" s="147"/>
      <c r="W29" s="147" t="s">
        <v>60</v>
      </c>
      <c r="X29" s="147">
        <v>5</v>
      </c>
    </row>
    <row r="30" spans="1:31" s="149" customFormat="1" ht="29" customHeight="1" x14ac:dyDescent="0.2">
      <c r="A30" s="557" t="s">
        <v>473</v>
      </c>
      <c r="B30" s="147">
        <v>0</v>
      </c>
      <c r="C30" s="147">
        <v>0</v>
      </c>
      <c r="D30" s="147">
        <v>0</v>
      </c>
      <c r="E30" s="147">
        <v>0</v>
      </c>
      <c r="F30" s="558"/>
      <c r="G30" s="558">
        <f>SUM(Table185[[#This Row],[Q1 Y6]:[Q3 Y6]])</f>
        <v>0</v>
      </c>
      <c r="H30" s="147">
        <v>0</v>
      </c>
      <c r="I30" s="147">
        <v>0</v>
      </c>
      <c r="J30" s="147">
        <v>0</v>
      </c>
      <c r="K30" s="147"/>
      <c r="L30" s="558">
        <v>5</v>
      </c>
      <c r="M30" s="558"/>
      <c r="N30" s="559" t="s">
        <v>448</v>
      </c>
      <c r="O30" s="560">
        <v>0</v>
      </c>
      <c r="P30" s="147">
        <v>3</v>
      </c>
      <c r="Q30" s="561" t="s">
        <v>449</v>
      </c>
      <c r="R30" s="147">
        <v>2</v>
      </c>
      <c r="S30" s="147"/>
      <c r="T30" s="147">
        <v>2</v>
      </c>
      <c r="U30" s="147"/>
      <c r="V30" s="147"/>
      <c r="W30" s="147">
        <v>9</v>
      </c>
      <c r="X30" s="147">
        <v>5</v>
      </c>
    </row>
    <row r="31" spans="1:31" s="149" customFormat="1" ht="29" customHeight="1" x14ac:dyDescent="0.2">
      <c r="A31" s="135" t="s">
        <v>474</v>
      </c>
      <c r="B31" s="133">
        <v>0</v>
      </c>
      <c r="C31" s="133">
        <v>0</v>
      </c>
      <c r="D31" s="133">
        <v>0</v>
      </c>
      <c r="E31" s="133">
        <v>0</v>
      </c>
      <c r="F31" s="136"/>
      <c r="G31" s="137">
        <f>SUM(Table185[[#This Row],[Q1 Y6]:[Q3 Y6]])</f>
        <v>0</v>
      </c>
      <c r="H31" s="133"/>
      <c r="I31" s="148">
        <v>0</v>
      </c>
      <c r="J31" s="139">
        <v>0</v>
      </c>
      <c r="K31" s="133"/>
      <c r="L31" s="136" t="s">
        <v>73</v>
      </c>
      <c r="M31" s="137"/>
      <c r="N31" s="151">
        <v>5</v>
      </c>
      <c r="O31" s="143">
        <v>0</v>
      </c>
      <c r="P31" s="133">
        <v>2</v>
      </c>
      <c r="Q31" s="144" t="s">
        <v>449</v>
      </c>
      <c r="R31" s="133">
        <v>2</v>
      </c>
      <c r="S31" s="133"/>
      <c r="T31" s="133">
        <v>4</v>
      </c>
      <c r="U31" s="146"/>
      <c r="V31" s="149">
        <v>5</v>
      </c>
      <c r="W31" s="149">
        <v>7</v>
      </c>
      <c r="X31" s="149">
        <v>5</v>
      </c>
    </row>
    <row r="32" spans="1:31" ht="29" customHeight="1" x14ac:dyDescent="0.2">
      <c r="A32" s="150"/>
      <c r="B32" s="150"/>
      <c r="C32" s="150"/>
      <c r="G32" s="137"/>
      <c r="H32" s="133">
        <v>0</v>
      </c>
      <c r="L32" s="136"/>
      <c r="M32" s="137"/>
    </row>
    <row r="33" spans="1:31" ht="29" customHeight="1" x14ac:dyDescent="0.2">
      <c r="A33" s="150"/>
      <c r="B33" s="150"/>
      <c r="C33" s="150"/>
      <c r="G33" s="137"/>
      <c r="L33" s="136"/>
      <c r="M33" s="137"/>
    </row>
    <row r="34" spans="1:31" s="149" customFormat="1" ht="29" customHeight="1" x14ac:dyDescent="0.2">
      <c r="A34" s="133" t="s">
        <v>475</v>
      </c>
      <c r="B34" s="135" t="s">
        <v>436</v>
      </c>
      <c r="C34" s="135" t="s">
        <v>437</v>
      </c>
      <c r="D34" s="133" t="s">
        <v>438</v>
      </c>
      <c r="E34" s="133" t="s">
        <v>439</v>
      </c>
      <c r="F34" s="136" t="s">
        <v>6</v>
      </c>
      <c r="G34" s="137" t="s">
        <v>237</v>
      </c>
      <c r="H34" s="133" t="s">
        <v>7</v>
      </c>
      <c r="I34" s="133" t="s">
        <v>8</v>
      </c>
      <c r="J34" s="133" t="s">
        <v>9</v>
      </c>
      <c r="K34" s="133" t="s">
        <v>10</v>
      </c>
      <c r="L34" s="133" t="s">
        <v>11</v>
      </c>
      <c r="M34" s="133" t="s">
        <v>321</v>
      </c>
      <c r="N34" s="133" t="s">
        <v>13</v>
      </c>
      <c r="O34" s="134" t="s">
        <v>14</v>
      </c>
      <c r="P34" s="133" t="s">
        <v>15</v>
      </c>
      <c r="Q34" s="133" t="s">
        <v>16</v>
      </c>
      <c r="R34" s="133" t="s">
        <v>17</v>
      </c>
      <c r="S34" s="133" t="s">
        <v>326</v>
      </c>
      <c r="T34" s="133" t="s">
        <v>19</v>
      </c>
      <c r="U34" s="138" t="s">
        <v>20</v>
      </c>
      <c r="V34" s="133" t="s">
        <v>21</v>
      </c>
      <c r="W34" s="133" t="s">
        <v>22</v>
      </c>
      <c r="X34" s="133" t="s">
        <v>23</v>
      </c>
      <c r="Y34" s="133" t="s">
        <v>327</v>
      </c>
      <c r="Z34" s="133" t="s">
        <v>25</v>
      </c>
      <c r="AA34" s="138" t="s">
        <v>26</v>
      </c>
      <c r="AB34" s="133" t="s">
        <v>27</v>
      </c>
      <c r="AC34" s="133" t="s">
        <v>238</v>
      </c>
      <c r="AD34" s="133" t="s">
        <v>29</v>
      </c>
      <c r="AE34" s="133" t="s">
        <v>328</v>
      </c>
    </row>
    <row r="35" spans="1:31" s="149" customFormat="1" ht="29" customHeight="1" x14ac:dyDescent="0.2">
      <c r="A35" s="133" t="s">
        <v>459</v>
      </c>
      <c r="B35" s="133"/>
      <c r="C35" s="133"/>
      <c r="D35" s="133">
        <v>7</v>
      </c>
      <c r="E35" s="133"/>
      <c r="F35" s="136"/>
      <c r="G35" s="137">
        <f>SUM(Table1230[[#This Row],[Q1 Y6]:[Q3 Y6]])</f>
        <v>7</v>
      </c>
      <c r="H35" s="133">
        <v>4</v>
      </c>
      <c r="I35" s="152" t="s">
        <v>476</v>
      </c>
      <c r="J35" s="148"/>
      <c r="K35" s="133"/>
      <c r="L35" s="136"/>
      <c r="M35" s="137"/>
      <c r="N35" s="149" t="s">
        <v>477</v>
      </c>
      <c r="O35" s="134"/>
      <c r="P35" s="142"/>
      <c r="Q35" s="133"/>
      <c r="R35" s="133"/>
      <c r="S35" s="133"/>
      <c r="T35" s="133">
        <v>4</v>
      </c>
      <c r="U35" s="146"/>
    </row>
    <row r="36" spans="1:31" s="149" customFormat="1" ht="29" customHeight="1" x14ac:dyDescent="0.2">
      <c r="A36" s="133" t="s">
        <v>478</v>
      </c>
      <c r="B36" s="133"/>
      <c r="C36" s="133"/>
      <c r="D36" s="133">
        <v>0</v>
      </c>
      <c r="E36" s="133"/>
      <c r="F36" s="136"/>
      <c r="G36" s="137">
        <f>SUM(Table1230[[#This Row],[Q1 Y6]:[Q3 Y6]])</f>
        <v>0</v>
      </c>
      <c r="H36" s="133"/>
      <c r="I36" s="152" t="s">
        <v>476</v>
      </c>
      <c r="J36" s="148"/>
      <c r="K36" s="133"/>
      <c r="L36" s="136"/>
      <c r="M36" s="137"/>
      <c r="N36" s="149" t="s">
        <v>477</v>
      </c>
      <c r="O36" s="153"/>
      <c r="P36" s="142"/>
      <c r="Q36" s="133"/>
      <c r="R36" s="133"/>
      <c r="S36" s="133"/>
      <c r="T36" s="133">
        <v>1</v>
      </c>
      <c r="U36" s="151"/>
      <c r="X36" s="149">
        <v>4</v>
      </c>
    </row>
    <row r="37" spans="1:31" s="149" customFormat="1" ht="29" customHeight="1" x14ac:dyDescent="0.2">
      <c r="A37" s="133" t="s">
        <v>479</v>
      </c>
      <c r="B37" s="133"/>
      <c r="C37" s="133"/>
      <c r="D37" s="133">
        <v>4</v>
      </c>
      <c r="E37" s="133"/>
      <c r="F37" s="136"/>
      <c r="G37" s="137">
        <f>SUM(Table1230[[#This Row],[Q1 Y6]:[Q3 Y6]])</f>
        <v>4</v>
      </c>
      <c r="H37" s="133">
        <v>0</v>
      </c>
      <c r="I37" s="152" t="s">
        <v>476</v>
      </c>
      <c r="J37" s="148"/>
      <c r="K37" s="133"/>
      <c r="L37" s="136"/>
      <c r="M37" s="137"/>
      <c r="N37" s="149" t="s">
        <v>477</v>
      </c>
      <c r="O37" s="134"/>
      <c r="P37" s="142"/>
      <c r="Q37" s="133"/>
      <c r="R37" s="133"/>
      <c r="S37" s="133"/>
      <c r="T37" s="133">
        <v>2</v>
      </c>
      <c r="U37" s="146"/>
      <c r="X37" s="149">
        <v>10</v>
      </c>
    </row>
    <row r="38" spans="1:31" s="149" customFormat="1" ht="29" customHeight="1" x14ac:dyDescent="0.2">
      <c r="A38" s="133" t="s">
        <v>480</v>
      </c>
      <c r="B38" s="133"/>
      <c r="C38" s="133"/>
      <c r="D38" s="136">
        <v>0</v>
      </c>
      <c r="E38" s="136"/>
      <c r="F38" s="136"/>
      <c r="G38" s="137">
        <f>SUM(Table1230[[#This Row],[Q1 Y6]:[Q3 Y6]])</f>
        <v>0</v>
      </c>
      <c r="H38" s="133">
        <v>0</v>
      </c>
      <c r="I38" s="152" t="s">
        <v>476</v>
      </c>
      <c r="J38" s="154"/>
      <c r="K38" s="136"/>
      <c r="L38" s="136"/>
      <c r="M38" s="137"/>
      <c r="N38" s="149" t="s">
        <v>477</v>
      </c>
      <c r="O38" s="134"/>
      <c r="P38" s="142"/>
      <c r="Q38" s="133"/>
      <c r="R38" s="133"/>
      <c r="S38" s="133"/>
      <c r="T38" s="133">
        <v>0</v>
      </c>
      <c r="U38" s="133"/>
      <c r="X38" s="149">
        <v>3</v>
      </c>
    </row>
    <row r="39" spans="1:31" ht="29" customHeight="1" x14ac:dyDescent="0.2">
      <c r="A39" s="55" t="s">
        <v>467</v>
      </c>
      <c r="G39" s="137">
        <f>SUM(Table1230[[#This Row],[Q1 Y6]:[Q3 Y6]])</f>
        <v>0</v>
      </c>
      <c r="J39" s="148"/>
      <c r="L39" s="136"/>
      <c r="M39" s="137"/>
      <c r="N39" s="149" t="s">
        <v>477</v>
      </c>
      <c r="P39" s="142"/>
      <c r="T39" s="133">
        <v>0</v>
      </c>
      <c r="X39" s="133">
        <v>3</v>
      </c>
    </row>
    <row r="40" spans="1:31" ht="29" customHeight="1" x14ac:dyDescent="0.2">
      <c r="G40" s="137"/>
      <c r="J40" s="148"/>
      <c r="L40" s="136"/>
      <c r="M40" s="137"/>
    </row>
    <row r="41" spans="1:31" s="149" customFormat="1" ht="29" customHeight="1" x14ac:dyDescent="0.2">
      <c r="A41" s="133" t="s">
        <v>481</v>
      </c>
      <c r="B41" s="135" t="s">
        <v>436</v>
      </c>
      <c r="C41" s="135" t="s">
        <v>437</v>
      </c>
      <c r="D41" s="133" t="s">
        <v>438</v>
      </c>
      <c r="E41" s="133" t="s">
        <v>439</v>
      </c>
      <c r="F41" s="136" t="s">
        <v>6</v>
      </c>
      <c r="G41" s="137" t="s">
        <v>237</v>
      </c>
      <c r="H41" s="133" t="s">
        <v>7</v>
      </c>
      <c r="I41" s="133" t="s">
        <v>8</v>
      </c>
      <c r="J41" s="133" t="s">
        <v>9</v>
      </c>
      <c r="K41" s="133" t="s">
        <v>10</v>
      </c>
      <c r="L41" s="133" t="s">
        <v>11</v>
      </c>
      <c r="M41" s="133" t="s">
        <v>321</v>
      </c>
      <c r="N41" s="133" t="s">
        <v>13</v>
      </c>
      <c r="O41" s="134" t="s">
        <v>14</v>
      </c>
      <c r="P41" s="133" t="s">
        <v>15</v>
      </c>
      <c r="Q41" s="133" t="s">
        <v>16</v>
      </c>
      <c r="R41" s="133" t="s">
        <v>17</v>
      </c>
      <c r="S41" s="133" t="s">
        <v>326</v>
      </c>
      <c r="T41" s="133" t="s">
        <v>19</v>
      </c>
      <c r="U41" s="138" t="s">
        <v>20</v>
      </c>
      <c r="V41" s="133" t="s">
        <v>21</v>
      </c>
      <c r="W41" s="133" t="s">
        <v>22</v>
      </c>
      <c r="X41" s="133" t="s">
        <v>23</v>
      </c>
      <c r="Y41" s="133" t="s">
        <v>327</v>
      </c>
      <c r="Z41" s="133" t="s">
        <v>25</v>
      </c>
      <c r="AA41" s="138" t="s">
        <v>26</v>
      </c>
      <c r="AB41" s="133" t="s">
        <v>27</v>
      </c>
      <c r="AC41" s="133" t="s">
        <v>238</v>
      </c>
      <c r="AD41" s="133" t="s">
        <v>29</v>
      </c>
      <c r="AE41" s="133" t="s">
        <v>328</v>
      </c>
    </row>
    <row r="42" spans="1:31" s="149" customFormat="1" ht="29" customHeight="1" x14ac:dyDescent="0.2">
      <c r="A42" s="151" t="s">
        <v>459</v>
      </c>
      <c r="B42" s="151">
        <v>1</v>
      </c>
      <c r="C42" s="151">
        <v>1</v>
      </c>
      <c r="D42" s="151">
        <v>0</v>
      </c>
      <c r="E42" s="151">
        <v>1</v>
      </c>
      <c r="F42" s="145"/>
      <c r="G42" s="145">
        <f>SUM(Table1356[[#This Row],[Q1 Y6]:[Q3 Y6]])</f>
        <v>2</v>
      </c>
      <c r="H42" s="151">
        <v>2</v>
      </c>
      <c r="I42" s="151">
        <v>2</v>
      </c>
      <c r="J42" s="151">
        <v>2</v>
      </c>
      <c r="K42" s="151"/>
      <c r="L42" s="145">
        <v>3</v>
      </c>
      <c r="M42" s="145"/>
      <c r="N42" s="151">
        <v>1</v>
      </c>
      <c r="O42" s="156">
        <v>1</v>
      </c>
      <c r="P42" s="151">
        <v>1</v>
      </c>
      <c r="Q42" s="151">
        <v>2</v>
      </c>
      <c r="R42" s="151">
        <v>1</v>
      </c>
      <c r="S42" s="151"/>
      <c r="T42" s="151">
        <v>3</v>
      </c>
      <c r="U42" s="151">
        <v>3</v>
      </c>
      <c r="V42" s="151">
        <v>2</v>
      </c>
      <c r="W42" s="151">
        <v>0</v>
      </c>
      <c r="X42" s="151">
        <v>2</v>
      </c>
      <c r="Y42" s="148"/>
      <c r="Z42" s="148"/>
      <c r="AA42" s="148"/>
      <c r="AB42" s="148"/>
      <c r="AC42" s="148"/>
      <c r="AD42" s="148"/>
      <c r="AE42" s="148"/>
    </row>
    <row r="43" spans="1:31" s="149" customFormat="1" ht="29" customHeight="1" x14ac:dyDescent="0.2">
      <c r="A43" s="272" t="s">
        <v>478</v>
      </c>
      <c r="B43" s="272">
        <v>0</v>
      </c>
      <c r="C43" s="272">
        <v>0</v>
      </c>
      <c r="D43" s="272">
        <v>0</v>
      </c>
      <c r="E43" s="272">
        <v>1</v>
      </c>
      <c r="F43" s="564"/>
      <c r="G43" s="564">
        <f>SUM(Table1356[[#This Row],[Q1 Y6]:[Q3 Y6]])</f>
        <v>0</v>
      </c>
      <c r="H43" s="272">
        <v>2</v>
      </c>
      <c r="I43" s="272">
        <v>0</v>
      </c>
      <c r="J43" s="272">
        <v>0</v>
      </c>
      <c r="K43" s="272"/>
      <c r="L43" s="564">
        <v>1</v>
      </c>
      <c r="M43" s="564"/>
      <c r="N43" s="272">
        <v>1</v>
      </c>
      <c r="O43" s="565">
        <v>1</v>
      </c>
      <c r="P43" s="272">
        <v>0</v>
      </c>
      <c r="Q43" s="272">
        <v>1</v>
      </c>
      <c r="R43" s="272">
        <v>2</v>
      </c>
      <c r="S43" s="272"/>
      <c r="T43" s="272">
        <v>2</v>
      </c>
      <c r="U43" s="272">
        <v>0</v>
      </c>
      <c r="V43" s="272">
        <v>0</v>
      </c>
      <c r="W43" s="272">
        <v>0</v>
      </c>
      <c r="X43" s="272">
        <v>1</v>
      </c>
      <c r="Y43" s="148"/>
      <c r="Z43" s="148"/>
      <c r="AA43" s="148"/>
      <c r="AB43" s="148"/>
      <c r="AC43" s="148"/>
      <c r="AD43" s="148"/>
      <c r="AE43" s="148"/>
    </row>
    <row r="44" spans="1:31" s="149" customFormat="1" ht="29" customHeight="1" x14ac:dyDescent="0.2">
      <c r="A44" s="151" t="s">
        <v>464</v>
      </c>
      <c r="B44" s="151">
        <v>0</v>
      </c>
      <c r="C44" s="151">
        <v>0</v>
      </c>
      <c r="D44" s="151">
        <v>0</v>
      </c>
      <c r="E44" s="151">
        <v>1</v>
      </c>
      <c r="F44" s="145"/>
      <c r="G44" s="145">
        <f>SUM(Table1356[[#This Row],[Q1 Y6]:[Q3 Y6]])</f>
        <v>0</v>
      </c>
      <c r="H44" s="151">
        <v>2</v>
      </c>
      <c r="I44" s="151">
        <v>0</v>
      </c>
      <c r="J44" s="151">
        <v>0</v>
      </c>
      <c r="K44" s="151"/>
      <c r="L44" s="145">
        <v>5</v>
      </c>
      <c r="M44" s="145"/>
      <c r="N44" s="151">
        <v>1</v>
      </c>
      <c r="O44" s="156">
        <v>1</v>
      </c>
      <c r="P44" s="151">
        <v>0</v>
      </c>
      <c r="Q44" s="151">
        <v>1</v>
      </c>
      <c r="R44" s="151">
        <v>2</v>
      </c>
      <c r="S44" s="151"/>
      <c r="T44" s="151">
        <v>2</v>
      </c>
      <c r="U44" s="151">
        <v>0</v>
      </c>
      <c r="V44" s="151">
        <v>1</v>
      </c>
      <c r="W44" s="151">
        <v>0</v>
      </c>
      <c r="X44" s="151">
        <v>2</v>
      </c>
      <c r="Y44" s="148"/>
      <c r="Z44" s="148"/>
      <c r="AA44" s="148"/>
      <c r="AB44" s="148"/>
      <c r="AC44" s="148"/>
      <c r="AD44" s="148"/>
      <c r="AE44" s="148"/>
    </row>
    <row r="45" spans="1:31" s="149" customFormat="1" ht="29" customHeight="1" x14ac:dyDescent="0.2">
      <c r="A45" s="272" t="s">
        <v>482</v>
      </c>
      <c r="B45" s="272">
        <v>0</v>
      </c>
      <c r="C45" s="272">
        <v>0</v>
      </c>
      <c r="D45" s="272">
        <v>0</v>
      </c>
      <c r="E45" s="272">
        <v>0</v>
      </c>
      <c r="F45" s="564"/>
      <c r="G45" s="564">
        <f>SUM(Table1356[[#This Row],[Q1 Y6]:[Q3 Y6]])</f>
        <v>0</v>
      </c>
      <c r="H45" s="272"/>
      <c r="I45" s="272">
        <v>0</v>
      </c>
      <c r="J45" s="272">
        <v>0</v>
      </c>
      <c r="K45" s="272"/>
      <c r="L45" s="564">
        <v>1</v>
      </c>
      <c r="M45" s="564"/>
      <c r="N45" s="568" t="s">
        <v>448</v>
      </c>
      <c r="O45" s="565">
        <v>0</v>
      </c>
      <c r="P45" s="272">
        <v>0</v>
      </c>
      <c r="Q45" s="272">
        <v>0</v>
      </c>
      <c r="R45" s="272">
        <v>1</v>
      </c>
      <c r="S45" s="272"/>
      <c r="T45" s="272">
        <v>0</v>
      </c>
      <c r="U45" s="272"/>
      <c r="V45" s="272"/>
      <c r="W45" s="272" t="s">
        <v>60</v>
      </c>
      <c r="X45" s="272">
        <v>1</v>
      </c>
    </row>
    <row r="46" spans="1:31" ht="29" customHeight="1" x14ac:dyDescent="0.2"/>
    <row r="47" spans="1:31" s="149" customFormat="1" ht="29" customHeight="1" x14ac:dyDescent="0.2">
      <c r="A47" s="135" t="s">
        <v>483</v>
      </c>
      <c r="B47" s="135" t="s">
        <v>436</v>
      </c>
      <c r="C47" s="135" t="s">
        <v>437</v>
      </c>
      <c r="D47" s="133" t="s">
        <v>438</v>
      </c>
      <c r="E47" s="133" t="s">
        <v>439</v>
      </c>
      <c r="F47" s="136" t="s">
        <v>6</v>
      </c>
      <c r="G47" s="137" t="s">
        <v>237</v>
      </c>
      <c r="H47" s="133" t="s">
        <v>7</v>
      </c>
      <c r="I47" s="133" t="s">
        <v>8</v>
      </c>
      <c r="J47" s="133" t="s">
        <v>9</v>
      </c>
      <c r="K47" s="133" t="s">
        <v>10</v>
      </c>
      <c r="L47" s="133" t="s">
        <v>11</v>
      </c>
      <c r="M47" s="133" t="s">
        <v>321</v>
      </c>
      <c r="N47" s="133" t="s">
        <v>13</v>
      </c>
      <c r="O47" s="134" t="s">
        <v>14</v>
      </c>
      <c r="P47" s="133" t="s">
        <v>15</v>
      </c>
      <c r="Q47" s="133" t="s">
        <v>16</v>
      </c>
      <c r="R47" s="133" t="s">
        <v>17</v>
      </c>
      <c r="S47" s="133" t="s">
        <v>326</v>
      </c>
      <c r="T47" s="133" t="s">
        <v>19</v>
      </c>
      <c r="U47" s="138" t="s">
        <v>20</v>
      </c>
      <c r="V47" s="133" t="s">
        <v>21</v>
      </c>
      <c r="W47" s="133" t="s">
        <v>22</v>
      </c>
      <c r="X47" s="133" t="s">
        <v>23</v>
      </c>
      <c r="Y47" s="133" t="s">
        <v>327</v>
      </c>
      <c r="Z47" s="133" t="s">
        <v>25</v>
      </c>
      <c r="AA47" s="138" t="s">
        <v>26</v>
      </c>
      <c r="AB47" s="133" t="s">
        <v>27</v>
      </c>
      <c r="AC47" s="133" t="s">
        <v>238</v>
      </c>
      <c r="AD47" s="133" t="s">
        <v>29</v>
      </c>
      <c r="AE47" s="133" t="s">
        <v>328</v>
      </c>
    </row>
    <row r="48" spans="1:31" s="149" customFormat="1" ht="29" customHeight="1" x14ac:dyDescent="0.2">
      <c r="A48" s="155" t="s">
        <v>459</v>
      </c>
      <c r="B48" s="151">
        <v>6</v>
      </c>
      <c r="C48" s="151">
        <v>6</v>
      </c>
      <c r="D48" s="151">
        <v>8</v>
      </c>
      <c r="E48" s="151">
        <v>10</v>
      </c>
      <c r="F48" s="145"/>
      <c r="G48" s="145"/>
      <c r="H48" s="151">
        <v>9</v>
      </c>
      <c r="I48" s="151">
        <v>8</v>
      </c>
      <c r="J48" s="151">
        <v>8</v>
      </c>
      <c r="K48" s="151"/>
      <c r="L48" s="145">
        <v>8</v>
      </c>
      <c r="M48" s="145"/>
      <c r="N48" s="151">
        <v>8</v>
      </c>
      <c r="O48" s="156">
        <v>8</v>
      </c>
      <c r="P48" s="151">
        <v>8</v>
      </c>
      <c r="Q48" s="151">
        <v>8</v>
      </c>
      <c r="R48" s="151">
        <v>8</v>
      </c>
      <c r="S48" s="151"/>
      <c r="T48" s="151">
        <v>8</v>
      </c>
      <c r="U48" s="151">
        <v>8</v>
      </c>
      <c r="V48" s="151">
        <v>9</v>
      </c>
      <c r="W48" s="151">
        <v>7</v>
      </c>
      <c r="X48" s="151">
        <v>9</v>
      </c>
    </row>
    <row r="49" spans="1:31" s="149" customFormat="1" ht="29" customHeight="1" x14ac:dyDescent="0.2">
      <c r="A49" s="563" t="s">
        <v>478</v>
      </c>
      <c r="B49" s="272">
        <v>1</v>
      </c>
      <c r="C49" s="272">
        <v>0</v>
      </c>
      <c r="D49" s="272">
        <v>0</v>
      </c>
      <c r="E49" s="272">
        <v>2</v>
      </c>
      <c r="F49" s="564"/>
      <c r="G49" s="564">
        <f>SUM(Table1896[[#This Row],[Q1 Y6]:[Q3 Y6]])</f>
        <v>1</v>
      </c>
      <c r="H49" s="272">
        <v>2</v>
      </c>
      <c r="I49" s="272">
        <v>0</v>
      </c>
      <c r="J49" s="272">
        <v>0</v>
      </c>
      <c r="K49" s="272"/>
      <c r="L49" s="564">
        <v>2</v>
      </c>
      <c r="M49" s="564"/>
      <c r="N49" s="272">
        <v>1</v>
      </c>
      <c r="O49" s="565">
        <v>1</v>
      </c>
      <c r="P49" s="272">
        <v>0</v>
      </c>
      <c r="Q49" s="272">
        <v>2</v>
      </c>
      <c r="R49" s="272">
        <v>2</v>
      </c>
      <c r="S49" s="272"/>
      <c r="T49" s="272">
        <v>0</v>
      </c>
      <c r="U49" s="272">
        <v>0</v>
      </c>
      <c r="V49" s="272">
        <v>0</v>
      </c>
      <c r="W49" s="272">
        <v>1</v>
      </c>
      <c r="X49" s="272">
        <v>2</v>
      </c>
    </row>
    <row r="50" spans="1:31" s="149" customFormat="1" ht="29" customHeight="1" x14ac:dyDescent="0.2">
      <c r="A50" s="155" t="s">
        <v>464</v>
      </c>
      <c r="B50" s="151">
        <v>0</v>
      </c>
      <c r="C50" s="151">
        <v>1</v>
      </c>
      <c r="D50" s="151">
        <v>1</v>
      </c>
      <c r="E50" s="151">
        <v>4</v>
      </c>
      <c r="F50" s="145"/>
      <c r="G50" s="145">
        <f>SUM(Table1896[[#This Row],[Q1 Y6]:[Q3 Y6]])</f>
        <v>2</v>
      </c>
      <c r="H50" s="151">
        <v>0</v>
      </c>
      <c r="I50" s="151">
        <v>7</v>
      </c>
      <c r="J50" s="151">
        <v>12</v>
      </c>
      <c r="K50" s="151"/>
      <c r="L50" s="145">
        <v>10</v>
      </c>
      <c r="M50" s="145"/>
      <c r="N50" s="151">
        <v>0</v>
      </c>
      <c r="O50" s="156">
        <v>1</v>
      </c>
      <c r="P50" s="151">
        <v>5</v>
      </c>
      <c r="Q50" s="151">
        <v>9</v>
      </c>
      <c r="R50" s="151">
        <v>10</v>
      </c>
      <c r="S50" s="151"/>
      <c r="T50" s="151">
        <v>0</v>
      </c>
      <c r="U50" s="151">
        <v>1</v>
      </c>
      <c r="V50" s="151">
        <v>7</v>
      </c>
      <c r="W50" s="151">
        <v>0</v>
      </c>
      <c r="X50" s="151">
        <v>10</v>
      </c>
    </row>
    <row r="51" spans="1:31" s="149" customFormat="1" ht="29" customHeight="1" x14ac:dyDescent="0.2">
      <c r="A51" s="569" t="s">
        <v>484</v>
      </c>
      <c r="B51" s="272">
        <v>0</v>
      </c>
      <c r="C51" s="272">
        <v>0</v>
      </c>
      <c r="D51" s="272">
        <v>0</v>
      </c>
      <c r="E51" s="272">
        <v>4</v>
      </c>
      <c r="F51" s="564"/>
      <c r="G51" s="564">
        <f>SUM(Table1896[[#This Row],[Q1 Y6]:[Q3 Y6]])</f>
        <v>0</v>
      </c>
      <c r="H51" s="272">
        <v>0</v>
      </c>
      <c r="I51" s="272">
        <v>0</v>
      </c>
      <c r="J51" s="272">
        <v>5</v>
      </c>
      <c r="K51" s="272"/>
      <c r="L51" s="564">
        <v>4</v>
      </c>
      <c r="M51" s="564"/>
      <c r="N51" s="272">
        <v>0</v>
      </c>
      <c r="O51" s="565">
        <v>0</v>
      </c>
      <c r="P51" s="272">
        <v>3</v>
      </c>
      <c r="Q51" s="272">
        <v>8</v>
      </c>
      <c r="R51" s="272">
        <v>5</v>
      </c>
      <c r="S51" s="272"/>
      <c r="T51" s="272">
        <v>0</v>
      </c>
      <c r="U51" s="272">
        <v>0</v>
      </c>
      <c r="V51" s="272">
        <v>0</v>
      </c>
      <c r="W51" s="272">
        <v>0</v>
      </c>
      <c r="X51" s="272">
        <v>4</v>
      </c>
    </row>
    <row r="52" spans="1:31" s="149" customFormat="1" ht="29" customHeight="1" x14ac:dyDescent="0.2">
      <c r="A52" s="155" t="s">
        <v>485</v>
      </c>
      <c r="B52" s="151">
        <v>0</v>
      </c>
      <c r="C52" s="151">
        <v>0</v>
      </c>
      <c r="D52" s="151">
        <v>0</v>
      </c>
      <c r="E52" s="151">
        <v>2</v>
      </c>
      <c r="F52" s="145"/>
      <c r="G52" s="145">
        <f>SUM(Table1896[[#This Row],[Q1 Y6]:[Q3 Y6]])</f>
        <v>0</v>
      </c>
      <c r="H52" s="151">
        <v>0</v>
      </c>
      <c r="I52" s="151">
        <v>0</v>
      </c>
      <c r="J52" s="151">
        <v>1</v>
      </c>
      <c r="K52" s="151"/>
      <c r="L52" s="145">
        <v>2</v>
      </c>
      <c r="M52" s="145"/>
      <c r="N52" s="151">
        <v>0</v>
      </c>
      <c r="O52" s="156">
        <v>0</v>
      </c>
      <c r="P52" s="151">
        <v>0</v>
      </c>
      <c r="Q52" s="151">
        <v>3</v>
      </c>
      <c r="R52" s="151">
        <v>2</v>
      </c>
      <c r="S52" s="151"/>
      <c r="T52" s="151">
        <v>0</v>
      </c>
      <c r="U52" s="151">
        <v>0</v>
      </c>
      <c r="V52" s="151">
        <v>0</v>
      </c>
      <c r="W52" s="151">
        <v>1</v>
      </c>
      <c r="X52" s="151">
        <v>2</v>
      </c>
    </row>
    <row r="53" spans="1:31" s="149" customFormat="1" ht="29" customHeight="1" x14ac:dyDescent="0.2">
      <c r="A53" s="563" t="s">
        <v>480</v>
      </c>
      <c r="B53" s="272">
        <v>0</v>
      </c>
      <c r="C53" s="272">
        <v>0</v>
      </c>
      <c r="D53" s="272">
        <v>0</v>
      </c>
      <c r="E53" s="272">
        <v>0</v>
      </c>
      <c r="F53" s="564"/>
      <c r="G53" s="564">
        <f>SUM(Table1896[[#This Row],[Q1 Y6]:[Q3 Y6]])</f>
        <v>0</v>
      </c>
      <c r="H53" s="272">
        <v>0</v>
      </c>
      <c r="I53" s="272">
        <v>0</v>
      </c>
      <c r="J53" s="272">
        <v>0</v>
      </c>
      <c r="K53" s="272"/>
      <c r="L53" s="564">
        <v>1</v>
      </c>
      <c r="M53" s="564"/>
      <c r="N53" s="272">
        <v>0</v>
      </c>
      <c r="O53" s="565">
        <v>0</v>
      </c>
      <c r="P53" s="272">
        <v>0</v>
      </c>
      <c r="Q53" s="272">
        <v>1</v>
      </c>
      <c r="R53" s="272">
        <v>2</v>
      </c>
      <c r="S53" s="272"/>
      <c r="T53" s="272">
        <v>0</v>
      </c>
      <c r="U53" s="272">
        <v>0</v>
      </c>
      <c r="V53" s="272">
        <v>0</v>
      </c>
      <c r="W53" s="272">
        <v>2</v>
      </c>
      <c r="X53" s="272">
        <v>2</v>
      </c>
    </row>
    <row r="54" spans="1:31" s="149" customFormat="1" ht="29" customHeight="1" x14ac:dyDescent="0.2">
      <c r="A54" s="557" t="s">
        <v>486</v>
      </c>
      <c r="B54" s="147">
        <v>0</v>
      </c>
      <c r="C54" s="147">
        <v>0</v>
      </c>
      <c r="D54" s="147">
        <v>0</v>
      </c>
      <c r="E54" s="147">
        <v>0</v>
      </c>
      <c r="F54" s="558"/>
      <c r="G54" s="558">
        <f>SUM(Table1896[[#This Row],[Q1 Y6]:[Q3 Y6]])</f>
        <v>0</v>
      </c>
      <c r="H54" s="147">
        <v>0</v>
      </c>
      <c r="I54" s="147">
        <v>0</v>
      </c>
      <c r="J54" s="147">
        <v>0</v>
      </c>
      <c r="K54" s="147"/>
      <c r="L54" s="558">
        <v>1</v>
      </c>
      <c r="M54" s="558"/>
      <c r="N54" s="147">
        <v>0</v>
      </c>
      <c r="O54" s="560" t="s">
        <v>56</v>
      </c>
      <c r="P54" s="147">
        <v>0</v>
      </c>
      <c r="Q54" s="147">
        <v>0</v>
      </c>
      <c r="R54" s="147" t="s">
        <v>422</v>
      </c>
      <c r="S54" s="147"/>
      <c r="T54" s="147"/>
      <c r="U54" s="147"/>
      <c r="V54" s="147"/>
      <c r="W54" s="147"/>
      <c r="X54" s="147" t="s">
        <v>75</v>
      </c>
    </row>
    <row r="55" spans="1:31" s="149" customFormat="1" ht="29" customHeight="1" x14ac:dyDescent="0.2">
      <c r="A55" s="557" t="s">
        <v>487</v>
      </c>
      <c r="B55" s="147">
        <v>0</v>
      </c>
      <c r="C55" s="147">
        <v>0</v>
      </c>
      <c r="D55" s="147">
        <v>0</v>
      </c>
      <c r="E55" s="147">
        <v>0</v>
      </c>
      <c r="F55" s="558"/>
      <c r="G55" s="558">
        <f>SUM(Table1896[[#This Row],[Q1 Y6]:[Q3 Y6]])</f>
        <v>0</v>
      </c>
      <c r="H55" s="147">
        <v>0</v>
      </c>
      <c r="I55" s="147">
        <v>0</v>
      </c>
      <c r="J55" s="147">
        <v>0</v>
      </c>
      <c r="K55" s="147"/>
      <c r="L55" s="558">
        <v>1</v>
      </c>
      <c r="M55" s="558"/>
      <c r="N55" s="147">
        <v>0</v>
      </c>
      <c r="O55" s="560" t="s">
        <v>56</v>
      </c>
      <c r="P55" s="147">
        <v>0</v>
      </c>
      <c r="Q55" s="147">
        <v>0</v>
      </c>
      <c r="R55" s="147" t="s">
        <v>422</v>
      </c>
      <c r="S55" s="147"/>
      <c r="T55" s="147"/>
      <c r="U55" s="147"/>
      <c r="V55" s="147"/>
      <c r="W55" s="147"/>
      <c r="X55" s="147" t="s">
        <v>75</v>
      </c>
    </row>
    <row r="56" spans="1:31" s="149" customFormat="1" ht="29" customHeight="1" x14ac:dyDescent="0.2">
      <c r="A56" s="557" t="s">
        <v>488</v>
      </c>
      <c r="B56" s="147">
        <v>0</v>
      </c>
      <c r="C56" s="147">
        <v>0</v>
      </c>
      <c r="D56" s="147">
        <v>0</v>
      </c>
      <c r="E56" s="147">
        <v>0</v>
      </c>
      <c r="F56" s="558"/>
      <c r="G56" s="558">
        <f>SUM(Table1896[[#This Row],[Q1 Y6]:[Q3 Y6]])</f>
        <v>0</v>
      </c>
      <c r="H56" s="147">
        <v>0</v>
      </c>
      <c r="I56" s="147">
        <v>0</v>
      </c>
      <c r="J56" s="147">
        <v>0</v>
      </c>
      <c r="K56" s="147"/>
      <c r="L56" s="558">
        <v>1</v>
      </c>
      <c r="M56" s="558"/>
      <c r="N56" s="147">
        <v>0</v>
      </c>
      <c r="O56" s="560" t="s">
        <v>56</v>
      </c>
      <c r="P56" s="147">
        <v>0</v>
      </c>
      <c r="Q56" s="147">
        <v>0</v>
      </c>
      <c r="R56" s="147" t="s">
        <v>422</v>
      </c>
      <c r="S56" s="147"/>
      <c r="T56" s="147"/>
      <c r="U56" s="147"/>
      <c r="V56" s="147"/>
      <c r="W56" s="147"/>
      <c r="X56" s="147" t="s">
        <v>75</v>
      </c>
    </row>
    <row r="57" spans="1:31" s="149" customFormat="1" ht="29" customHeight="1" x14ac:dyDescent="0.2">
      <c r="A57" s="557" t="s">
        <v>489</v>
      </c>
      <c r="B57" s="147">
        <v>0</v>
      </c>
      <c r="C57" s="147">
        <v>0</v>
      </c>
      <c r="D57" s="147">
        <v>0</v>
      </c>
      <c r="E57" s="147">
        <v>1</v>
      </c>
      <c r="F57" s="558"/>
      <c r="G57" s="558">
        <f>SUM(Table1896[[#This Row],[Q1 Y6]:[Q3 Y6]])</f>
        <v>0</v>
      </c>
      <c r="H57" s="147">
        <v>0</v>
      </c>
      <c r="I57" s="147"/>
      <c r="J57" s="147">
        <v>0</v>
      </c>
      <c r="K57" s="147"/>
      <c r="L57" s="558">
        <v>3</v>
      </c>
      <c r="M57" s="558"/>
      <c r="N57" s="559" t="s">
        <v>448</v>
      </c>
      <c r="O57" s="560">
        <v>0</v>
      </c>
      <c r="P57" s="147">
        <v>1</v>
      </c>
      <c r="Q57" s="561" t="s">
        <v>449</v>
      </c>
      <c r="R57" s="147">
        <v>2</v>
      </c>
      <c r="S57" s="147"/>
      <c r="T57" s="147">
        <v>3</v>
      </c>
      <c r="U57" s="147"/>
      <c r="V57" s="147"/>
      <c r="W57" s="147" t="s">
        <v>60</v>
      </c>
      <c r="X57" s="147">
        <v>3</v>
      </c>
    </row>
    <row r="58" spans="1:31" ht="29" customHeight="1" x14ac:dyDescent="0.2"/>
    <row r="59" spans="1:31" s="149" customFormat="1" ht="29" customHeight="1" x14ac:dyDescent="0.2">
      <c r="A59" s="135" t="s">
        <v>490</v>
      </c>
      <c r="B59" s="135" t="s">
        <v>436</v>
      </c>
      <c r="C59" s="135" t="s">
        <v>437</v>
      </c>
      <c r="D59" s="133" t="s">
        <v>438</v>
      </c>
      <c r="E59" s="133" t="s">
        <v>439</v>
      </c>
      <c r="F59" s="136" t="s">
        <v>6</v>
      </c>
      <c r="G59" s="137" t="s">
        <v>237</v>
      </c>
      <c r="H59" s="133" t="s">
        <v>7</v>
      </c>
      <c r="I59" s="133" t="s">
        <v>8</v>
      </c>
      <c r="J59" s="133" t="s">
        <v>9</v>
      </c>
      <c r="K59" s="133" t="s">
        <v>10</v>
      </c>
      <c r="L59" s="133" t="s">
        <v>11</v>
      </c>
      <c r="M59" s="133" t="s">
        <v>321</v>
      </c>
      <c r="N59" s="133" t="s">
        <v>13</v>
      </c>
      <c r="O59" s="134" t="s">
        <v>14</v>
      </c>
      <c r="P59" s="133" t="s">
        <v>15</v>
      </c>
      <c r="Q59" s="133" t="s">
        <v>16</v>
      </c>
      <c r="R59" s="133" t="s">
        <v>17</v>
      </c>
      <c r="S59" s="133" t="s">
        <v>326</v>
      </c>
      <c r="T59" s="133" t="s">
        <v>19</v>
      </c>
      <c r="U59" s="138" t="s">
        <v>20</v>
      </c>
      <c r="V59" s="133" t="s">
        <v>21</v>
      </c>
      <c r="W59" s="133" t="s">
        <v>22</v>
      </c>
      <c r="X59" s="133" t="s">
        <v>23</v>
      </c>
      <c r="Y59" s="133" t="s">
        <v>327</v>
      </c>
      <c r="Z59" s="133" t="s">
        <v>25</v>
      </c>
      <c r="AA59" s="138" t="s">
        <v>26</v>
      </c>
      <c r="AB59" s="133" t="s">
        <v>27</v>
      </c>
      <c r="AC59" s="133" t="s">
        <v>238</v>
      </c>
      <c r="AD59" s="133" t="s">
        <v>29</v>
      </c>
      <c r="AE59" s="133" t="s">
        <v>328</v>
      </c>
    </row>
    <row r="60" spans="1:31" s="149" customFormat="1" ht="29" customHeight="1" x14ac:dyDescent="0.2">
      <c r="A60" s="135" t="s">
        <v>491</v>
      </c>
      <c r="B60" s="133">
        <v>27</v>
      </c>
      <c r="C60" s="133">
        <v>27</v>
      </c>
      <c r="D60" s="133">
        <v>23</v>
      </c>
      <c r="E60" s="133">
        <v>27</v>
      </c>
      <c r="F60" s="136"/>
      <c r="G60" s="137"/>
      <c r="H60" s="133">
        <v>26</v>
      </c>
      <c r="I60" s="133" t="s">
        <v>492</v>
      </c>
      <c r="J60" s="148">
        <v>28</v>
      </c>
      <c r="K60" s="133"/>
      <c r="L60" s="136">
        <v>25</v>
      </c>
      <c r="M60" s="137"/>
      <c r="N60" s="133" t="s">
        <v>493</v>
      </c>
      <c r="O60" s="134">
        <v>0</v>
      </c>
      <c r="P60" s="133">
        <v>0</v>
      </c>
      <c r="Q60" s="133">
        <v>0</v>
      </c>
      <c r="R60" s="133">
        <v>24</v>
      </c>
      <c r="S60" s="133"/>
      <c r="T60" s="133">
        <v>0</v>
      </c>
      <c r="U60" s="133" t="s">
        <v>75</v>
      </c>
      <c r="V60" s="149" t="s">
        <v>95</v>
      </c>
      <c r="W60" s="149">
        <v>25</v>
      </c>
      <c r="X60" s="137" t="s">
        <v>494</v>
      </c>
    </row>
    <row r="61" spans="1:31" s="149" customFormat="1" ht="29" customHeight="1" x14ac:dyDescent="0.2">
      <c r="A61" s="135" t="s">
        <v>495</v>
      </c>
      <c r="B61" s="133">
        <v>1</v>
      </c>
      <c r="C61" s="133">
        <v>1</v>
      </c>
      <c r="D61" s="133">
        <v>1</v>
      </c>
      <c r="E61" s="133">
        <v>2</v>
      </c>
      <c r="F61" s="136"/>
      <c r="G61" s="137"/>
      <c r="H61" s="133">
        <v>3</v>
      </c>
      <c r="I61" s="133" t="s">
        <v>492</v>
      </c>
      <c r="J61" s="148">
        <v>16</v>
      </c>
      <c r="K61" s="133"/>
      <c r="L61" s="136">
        <v>2</v>
      </c>
      <c r="M61" s="137"/>
      <c r="N61" s="133" t="s">
        <v>493</v>
      </c>
      <c r="O61" s="134">
        <v>0</v>
      </c>
      <c r="P61" s="133">
        <v>0</v>
      </c>
      <c r="Q61" s="133">
        <v>0</v>
      </c>
      <c r="R61" s="133">
        <v>3</v>
      </c>
      <c r="S61" s="133"/>
      <c r="T61" s="133">
        <v>0</v>
      </c>
      <c r="U61" s="133" t="s">
        <v>75</v>
      </c>
      <c r="V61" s="149" t="s">
        <v>95</v>
      </c>
      <c r="W61" s="149">
        <v>2</v>
      </c>
      <c r="X61" s="149">
        <v>3</v>
      </c>
    </row>
    <row r="62" spans="1:31" s="149" customFormat="1" ht="29" customHeight="1" x14ac:dyDescent="0.2">
      <c r="A62" s="135" t="s">
        <v>496</v>
      </c>
      <c r="B62" s="133">
        <v>11</v>
      </c>
      <c r="C62" s="133">
        <v>11</v>
      </c>
      <c r="D62" s="133">
        <v>7</v>
      </c>
      <c r="E62" s="133">
        <v>14</v>
      </c>
      <c r="F62" s="136"/>
      <c r="G62" s="137"/>
      <c r="H62" s="133">
        <v>10</v>
      </c>
      <c r="I62" s="133" t="s">
        <v>492</v>
      </c>
      <c r="J62" s="148" t="s">
        <v>497</v>
      </c>
      <c r="K62" s="133"/>
      <c r="L62" s="136">
        <v>10</v>
      </c>
      <c r="M62" s="137"/>
      <c r="N62" s="133" t="s">
        <v>493</v>
      </c>
      <c r="O62" s="134">
        <v>0</v>
      </c>
      <c r="P62" s="133">
        <v>0</v>
      </c>
      <c r="Q62" s="133">
        <v>0</v>
      </c>
      <c r="R62" s="133">
        <v>12</v>
      </c>
      <c r="S62" s="133"/>
      <c r="T62" s="133">
        <v>0</v>
      </c>
      <c r="U62" s="133" t="s">
        <v>75</v>
      </c>
      <c r="V62" s="149" t="s">
        <v>95</v>
      </c>
      <c r="W62" s="149">
        <v>11</v>
      </c>
      <c r="X62" s="149">
        <v>12</v>
      </c>
    </row>
    <row r="63" spans="1:31" s="149" customFormat="1" ht="29" customHeight="1" x14ac:dyDescent="0.2">
      <c r="A63" s="150" t="s">
        <v>498</v>
      </c>
      <c r="B63" s="133">
        <v>27</v>
      </c>
      <c r="C63" s="133">
        <v>27</v>
      </c>
      <c r="D63" s="133">
        <v>23</v>
      </c>
      <c r="E63" s="133">
        <v>27</v>
      </c>
      <c r="F63" s="136"/>
      <c r="G63" s="137"/>
      <c r="H63" s="133" t="s">
        <v>422</v>
      </c>
      <c r="I63" s="133" t="s">
        <v>492</v>
      </c>
      <c r="J63" s="148" t="s">
        <v>499</v>
      </c>
      <c r="K63" s="133"/>
      <c r="L63" s="136">
        <v>5</v>
      </c>
      <c r="M63" s="137"/>
      <c r="N63" s="133" t="s">
        <v>493</v>
      </c>
      <c r="O63" s="134">
        <v>0</v>
      </c>
      <c r="P63" s="133">
        <v>3</v>
      </c>
      <c r="Q63" s="133">
        <v>0</v>
      </c>
      <c r="R63" s="133">
        <v>4</v>
      </c>
      <c r="S63" s="133"/>
      <c r="T63" s="133">
        <v>0</v>
      </c>
      <c r="U63" s="133" t="s">
        <v>75</v>
      </c>
      <c r="V63" s="149" t="s">
        <v>95</v>
      </c>
      <c r="W63" s="149" t="s">
        <v>422</v>
      </c>
      <c r="X63" s="149">
        <v>4</v>
      </c>
    </row>
    <row r="64" spans="1:31" ht="29" customHeight="1" x14ac:dyDescent="0.2"/>
    <row r="65" spans="1:32" s="149" customFormat="1" ht="29" customHeight="1" x14ac:dyDescent="0.2">
      <c r="A65" s="135" t="s">
        <v>500</v>
      </c>
      <c r="B65" s="135" t="s">
        <v>436</v>
      </c>
      <c r="C65" s="135" t="s">
        <v>437</v>
      </c>
      <c r="D65" s="133" t="s">
        <v>438</v>
      </c>
      <c r="E65" s="133" t="s">
        <v>439</v>
      </c>
      <c r="F65" s="136" t="s">
        <v>6</v>
      </c>
      <c r="G65" s="137" t="s">
        <v>237</v>
      </c>
      <c r="H65" s="133" t="s">
        <v>7</v>
      </c>
      <c r="I65" s="133" t="s">
        <v>8</v>
      </c>
      <c r="J65" s="133" t="s">
        <v>9</v>
      </c>
      <c r="K65" s="133" t="s">
        <v>10</v>
      </c>
      <c r="L65" s="133" t="s">
        <v>11</v>
      </c>
      <c r="M65" s="133" t="s">
        <v>321</v>
      </c>
      <c r="N65" s="133" t="s">
        <v>13</v>
      </c>
      <c r="O65" s="134" t="s">
        <v>14</v>
      </c>
      <c r="P65" s="133" t="s">
        <v>15</v>
      </c>
      <c r="Q65" s="133" t="s">
        <v>16</v>
      </c>
      <c r="R65" s="133" t="s">
        <v>17</v>
      </c>
      <c r="S65" s="133" t="s">
        <v>326</v>
      </c>
      <c r="T65" s="133" t="s">
        <v>19</v>
      </c>
      <c r="U65" s="138" t="s">
        <v>20</v>
      </c>
      <c r="V65" s="133" t="s">
        <v>21</v>
      </c>
      <c r="W65" s="133" t="s">
        <v>22</v>
      </c>
      <c r="X65" s="133" t="s">
        <v>23</v>
      </c>
      <c r="Y65" s="133" t="s">
        <v>327</v>
      </c>
      <c r="Z65" s="133" t="s">
        <v>25</v>
      </c>
      <c r="AA65" s="138" t="s">
        <v>26</v>
      </c>
      <c r="AB65" s="133" t="s">
        <v>27</v>
      </c>
      <c r="AC65" s="133" t="s">
        <v>238</v>
      </c>
      <c r="AD65" s="133" t="s">
        <v>29</v>
      </c>
      <c r="AE65" s="133" t="s">
        <v>328</v>
      </c>
      <c r="AF65" s="149" t="s">
        <v>17742</v>
      </c>
    </row>
    <row r="66" spans="1:32" s="149" customFormat="1" ht="29" customHeight="1" x14ac:dyDescent="0.2">
      <c r="A66" s="182" t="s">
        <v>501</v>
      </c>
      <c r="B66" s="151">
        <v>0</v>
      </c>
      <c r="C66" s="151">
        <v>0</v>
      </c>
      <c r="D66" s="151">
        <v>0</v>
      </c>
      <c r="E66" s="151">
        <v>0</v>
      </c>
      <c r="F66" s="145"/>
      <c r="G66" s="145">
        <f>SUM(Table1891128[[#This Row],[Q1 Y6]:[Q3 Y6]])</f>
        <v>0</v>
      </c>
      <c r="H66" s="151">
        <v>1</v>
      </c>
      <c r="I66" s="151">
        <v>2</v>
      </c>
      <c r="J66" s="151">
        <v>1</v>
      </c>
      <c r="K66" s="151"/>
      <c r="L66" s="145">
        <v>1</v>
      </c>
      <c r="M66" s="145"/>
      <c r="N66" s="151">
        <v>0</v>
      </c>
      <c r="O66" s="156">
        <v>0</v>
      </c>
      <c r="P66" s="151">
        <v>3</v>
      </c>
      <c r="Q66" s="151">
        <v>0</v>
      </c>
      <c r="R66" s="151">
        <v>3</v>
      </c>
      <c r="S66" s="151"/>
      <c r="T66" s="133">
        <v>0</v>
      </c>
      <c r="U66" s="133">
        <v>0</v>
      </c>
      <c r="V66" s="149">
        <v>0</v>
      </c>
      <c r="W66" s="149">
        <v>0</v>
      </c>
      <c r="X66" s="149">
        <v>0</v>
      </c>
    </row>
    <row r="67" spans="1:32" s="149" customFormat="1" ht="29" customHeight="1" x14ac:dyDescent="0.2">
      <c r="A67" s="155" t="s">
        <v>502</v>
      </c>
      <c r="B67" s="151">
        <v>1</v>
      </c>
      <c r="C67" s="151">
        <v>6</v>
      </c>
      <c r="D67" s="151">
        <v>2</v>
      </c>
      <c r="E67" s="151">
        <v>4</v>
      </c>
      <c r="F67" s="145"/>
      <c r="G67" s="145">
        <f>SUM(Table1891128[[#This Row],[Q1 Y6]:[Q3 Y6]])</f>
        <v>9</v>
      </c>
      <c r="H67" s="151">
        <v>4</v>
      </c>
      <c r="I67" s="151">
        <v>9</v>
      </c>
      <c r="J67" s="151">
        <v>5</v>
      </c>
      <c r="K67" s="151"/>
      <c r="L67" s="145">
        <v>8</v>
      </c>
      <c r="M67" s="145"/>
      <c r="N67" s="151">
        <v>11</v>
      </c>
      <c r="O67" s="156">
        <v>2</v>
      </c>
      <c r="P67" s="151">
        <v>2</v>
      </c>
      <c r="Q67" s="151">
        <v>0</v>
      </c>
      <c r="R67" s="151">
        <v>6</v>
      </c>
      <c r="S67" s="151"/>
      <c r="T67" s="133">
        <v>0</v>
      </c>
      <c r="U67" s="133">
        <v>4</v>
      </c>
      <c r="V67" s="149">
        <v>9</v>
      </c>
      <c r="W67" s="149">
        <v>9</v>
      </c>
      <c r="X67" s="149">
        <v>8</v>
      </c>
    </row>
    <row r="68" spans="1:32" s="149" customFormat="1" ht="29" customHeight="1" x14ac:dyDescent="0.2">
      <c r="A68" s="182" t="s">
        <v>503</v>
      </c>
      <c r="B68" s="151">
        <v>3</v>
      </c>
      <c r="C68" s="151">
        <v>4</v>
      </c>
      <c r="D68" s="151">
        <v>1</v>
      </c>
      <c r="E68" s="151">
        <v>3</v>
      </c>
      <c r="F68" s="145"/>
      <c r="G68" s="145">
        <f>SUM(Table1891128[[#This Row],[Q1 Y6]:[Q3 Y6]])</f>
        <v>8</v>
      </c>
      <c r="H68" s="151">
        <v>0</v>
      </c>
      <c r="I68" s="151">
        <v>1</v>
      </c>
      <c r="J68" s="151">
        <v>2</v>
      </c>
      <c r="K68" s="151"/>
      <c r="L68" s="145">
        <v>3</v>
      </c>
      <c r="M68" s="145"/>
      <c r="N68" s="151">
        <v>1</v>
      </c>
      <c r="O68" s="156">
        <v>0</v>
      </c>
      <c r="P68" s="151">
        <v>1</v>
      </c>
      <c r="Q68" s="151">
        <v>0</v>
      </c>
      <c r="R68" s="151">
        <v>1</v>
      </c>
      <c r="S68" s="151"/>
      <c r="T68" s="133">
        <v>0</v>
      </c>
      <c r="U68" s="133">
        <v>0</v>
      </c>
      <c r="V68" s="149">
        <v>6</v>
      </c>
      <c r="W68" s="149">
        <v>0</v>
      </c>
      <c r="X68" s="149">
        <v>1</v>
      </c>
    </row>
    <row r="69" spans="1:32" s="149" customFormat="1" ht="29" customHeight="1" x14ac:dyDescent="0.2">
      <c r="A69" s="150" t="s">
        <v>504</v>
      </c>
      <c r="B69" s="133">
        <v>52</v>
      </c>
      <c r="C69" s="133">
        <v>32</v>
      </c>
      <c r="D69" s="133">
        <v>35</v>
      </c>
      <c r="E69" s="133">
        <v>112</v>
      </c>
      <c r="F69" s="136"/>
      <c r="G69" s="137">
        <f>SUM(Table1891128[[#This Row],[Q1 Y6]:[Q3 Y6]])</f>
        <v>119</v>
      </c>
      <c r="H69" s="133">
        <v>90</v>
      </c>
      <c r="I69" s="148">
        <v>114</v>
      </c>
      <c r="J69" s="148">
        <v>38</v>
      </c>
      <c r="K69" s="133"/>
      <c r="L69" s="136">
        <v>40</v>
      </c>
      <c r="M69" s="137"/>
      <c r="N69" s="133"/>
      <c r="O69" s="134">
        <v>22</v>
      </c>
      <c r="P69" s="133">
        <v>47</v>
      </c>
      <c r="Q69" s="133">
        <v>39</v>
      </c>
      <c r="R69" s="133">
        <v>50</v>
      </c>
      <c r="S69" s="133"/>
      <c r="T69" s="133">
        <v>0</v>
      </c>
      <c r="U69" s="133">
        <v>25</v>
      </c>
      <c r="V69" s="149">
        <v>337</v>
      </c>
      <c r="W69" s="149">
        <v>167</v>
      </c>
      <c r="X69" s="149">
        <v>50</v>
      </c>
      <c r="AF69" s="137" t="s">
        <v>17743</v>
      </c>
    </row>
    <row r="70" spans="1:32" s="149" customFormat="1" ht="29" customHeight="1" x14ac:dyDescent="0.2">
      <c r="A70" s="150" t="s">
        <v>505</v>
      </c>
      <c r="B70" s="133">
        <v>42</v>
      </c>
      <c r="C70" s="133">
        <v>30</v>
      </c>
      <c r="D70" s="133">
        <v>34</v>
      </c>
      <c r="E70" s="133">
        <v>151</v>
      </c>
      <c r="F70" s="136"/>
      <c r="G70" s="137">
        <f>SUM(Table1891128[[#This Row],[Q1 Y6]:[Q3 Y6]])</f>
        <v>106</v>
      </c>
      <c r="H70" s="133">
        <v>88</v>
      </c>
      <c r="I70" s="148">
        <v>107</v>
      </c>
      <c r="J70" s="148">
        <v>32</v>
      </c>
      <c r="K70" s="133"/>
      <c r="L70" s="136">
        <v>30</v>
      </c>
      <c r="M70" s="137"/>
      <c r="N70" s="133"/>
      <c r="O70" s="134">
        <v>19</v>
      </c>
      <c r="P70" s="133">
        <v>43</v>
      </c>
      <c r="Q70" s="133">
        <v>31</v>
      </c>
      <c r="R70" s="133">
        <v>40</v>
      </c>
      <c r="S70" s="133"/>
      <c r="T70" s="133">
        <v>0</v>
      </c>
      <c r="U70" s="133">
        <v>23</v>
      </c>
      <c r="V70" s="149">
        <v>295</v>
      </c>
      <c r="W70" s="149">
        <v>153</v>
      </c>
      <c r="X70" s="149">
        <v>40</v>
      </c>
    </row>
    <row r="71" spans="1:32" s="149" customFormat="1" ht="29" customHeight="1" x14ac:dyDescent="0.2">
      <c r="A71" s="150" t="s">
        <v>506</v>
      </c>
      <c r="B71" s="133" t="s">
        <v>507</v>
      </c>
      <c r="C71" s="133"/>
      <c r="D71" s="133">
        <v>2</v>
      </c>
      <c r="E71" s="133">
        <v>10</v>
      </c>
      <c r="F71" s="136"/>
      <c r="G71" s="137">
        <f>SUM(Table1891128[[#This Row],[Q1 Y6]:[Q3 Y6]])</f>
        <v>2</v>
      </c>
      <c r="H71" s="133">
        <v>0</v>
      </c>
      <c r="I71" s="148">
        <v>2</v>
      </c>
      <c r="J71" s="148">
        <v>1</v>
      </c>
      <c r="K71" s="133"/>
      <c r="L71" s="136">
        <v>5</v>
      </c>
      <c r="M71" s="137"/>
      <c r="N71" s="133"/>
      <c r="O71" s="134">
        <v>2</v>
      </c>
      <c r="P71" s="133">
        <v>3</v>
      </c>
      <c r="Q71" s="133">
        <v>2</v>
      </c>
      <c r="R71" s="133">
        <v>5</v>
      </c>
      <c r="S71" s="133"/>
      <c r="T71" s="133">
        <v>0</v>
      </c>
      <c r="U71" s="133">
        <v>2</v>
      </c>
      <c r="V71" s="149">
        <v>23</v>
      </c>
      <c r="W71" s="149">
        <v>5</v>
      </c>
      <c r="X71" s="149">
        <v>5</v>
      </c>
    </row>
    <row r="72" spans="1:32" s="149" customFormat="1" ht="29" customHeight="1" x14ac:dyDescent="0.2">
      <c r="A72" s="150" t="s">
        <v>508</v>
      </c>
      <c r="B72" s="133">
        <v>10</v>
      </c>
      <c r="C72" s="133">
        <v>0</v>
      </c>
      <c r="D72" s="133">
        <v>0</v>
      </c>
      <c r="E72" s="133">
        <v>2</v>
      </c>
      <c r="F72" s="136"/>
      <c r="G72" s="137">
        <f>SUM(Table1891128[[#This Row],[Q1 Y6]:[Q3 Y6]])</f>
        <v>10</v>
      </c>
      <c r="H72" s="133">
        <v>0</v>
      </c>
      <c r="I72" s="148">
        <v>4</v>
      </c>
      <c r="J72" s="148">
        <v>2</v>
      </c>
      <c r="K72" s="133"/>
      <c r="L72" s="136">
        <v>4</v>
      </c>
      <c r="M72" s="137"/>
      <c r="N72" s="133"/>
      <c r="O72" s="134">
        <v>0</v>
      </c>
      <c r="P72" s="133">
        <v>0</v>
      </c>
      <c r="Q72" s="133">
        <v>0</v>
      </c>
      <c r="R72" s="133">
        <v>3</v>
      </c>
      <c r="S72" s="133"/>
      <c r="T72" s="133">
        <v>0</v>
      </c>
      <c r="U72" s="133">
        <v>0</v>
      </c>
      <c r="V72" s="149">
        <v>6</v>
      </c>
      <c r="W72" s="149">
        <v>3</v>
      </c>
      <c r="X72" s="149">
        <v>3</v>
      </c>
    </row>
    <row r="73" spans="1:32" s="149" customFormat="1" ht="29" customHeight="1" x14ac:dyDescent="0.2">
      <c r="A73" s="150" t="s">
        <v>509</v>
      </c>
      <c r="B73" s="133">
        <v>0</v>
      </c>
      <c r="C73" s="133">
        <v>2</v>
      </c>
      <c r="D73" s="133">
        <v>0</v>
      </c>
      <c r="E73" s="133">
        <v>1</v>
      </c>
      <c r="F73" s="136"/>
      <c r="G73" s="137">
        <f>SUM(Table1891128[[#This Row],[Q1 Y6]:[Q3 Y6]])</f>
        <v>2</v>
      </c>
      <c r="H73" s="133">
        <v>2</v>
      </c>
      <c r="I73" s="148">
        <v>1</v>
      </c>
      <c r="J73" s="148">
        <v>4</v>
      </c>
      <c r="K73" s="133"/>
      <c r="L73" s="136">
        <v>2</v>
      </c>
      <c r="M73" s="137"/>
      <c r="N73" s="133"/>
      <c r="O73" s="134">
        <v>1</v>
      </c>
      <c r="P73" s="133">
        <v>1</v>
      </c>
      <c r="Q73" s="133">
        <v>6</v>
      </c>
      <c r="R73" s="133">
        <v>2</v>
      </c>
      <c r="S73" s="133"/>
      <c r="T73" s="133">
        <v>0</v>
      </c>
      <c r="U73" s="133">
        <v>0</v>
      </c>
      <c r="V73" s="149">
        <v>13</v>
      </c>
      <c r="W73" s="149">
        <v>4</v>
      </c>
      <c r="X73" s="149">
        <v>2</v>
      </c>
    </row>
    <row r="74" spans="1:32" ht="29" customHeight="1" x14ac:dyDescent="0.2"/>
    <row r="75" spans="1:32" s="149" customFormat="1" ht="29" customHeight="1" x14ac:dyDescent="0.2">
      <c r="A75" s="135" t="s">
        <v>510</v>
      </c>
      <c r="B75" s="135" t="s">
        <v>436</v>
      </c>
      <c r="C75" s="135" t="s">
        <v>437</v>
      </c>
      <c r="D75" s="133" t="s">
        <v>438</v>
      </c>
      <c r="E75" s="133" t="s">
        <v>439</v>
      </c>
      <c r="F75" s="136" t="s">
        <v>6</v>
      </c>
      <c r="G75" s="137" t="s">
        <v>237</v>
      </c>
      <c r="H75" s="133" t="s">
        <v>7</v>
      </c>
      <c r="I75" s="133" t="s">
        <v>8</v>
      </c>
      <c r="J75" s="133" t="s">
        <v>9</v>
      </c>
      <c r="K75" s="133" t="s">
        <v>10</v>
      </c>
      <c r="L75" s="133" t="s">
        <v>11</v>
      </c>
      <c r="M75" s="133" t="s">
        <v>321</v>
      </c>
      <c r="N75" s="133" t="s">
        <v>13</v>
      </c>
      <c r="O75" s="134" t="s">
        <v>14</v>
      </c>
      <c r="P75" s="133" t="s">
        <v>15</v>
      </c>
      <c r="Q75" s="133" t="s">
        <v>16</v>
      </c>
      <c r="R75" s="133" t="s">
        <v>17</v>
      </c>
      <c r="S75" s="133" t="s">
        <v>326</v>
      </c>
      <c r="T75" s="133" t="s">
        <v>19</v>
      </c>
      <c r="U75" s="138" t="s">
        <v>20</v>
      </c>
      <c r="V75" s="133" t="s">
        <v>21</v>
      </c>
      <c r="W75" s="133" t="s">
        <v>22</v>
      </c>
      <c r="X75" s="133" t="s">
        <v>23</v>
      </c>
      <c r="Y75" s="133" t="s">
        <v>327</v>
      </c>
      <c r="Z75" s="133" t="s">
        <v>25</v>
      </c>
      <c r="AA75" s="138" t="s">
        <v>26</v>
      </c>
      <c r="AB75" s="133" t="s">
        <v>27</v>
      </c>
      <c r="AC75" s="133" t="s">
        <v>238</v>
      </c>
      <c r="AD75" s="133" t="s">
        <v>29</v>
      </c>
      <c r="AE75" s="133" t="s">
        <v>328</v>
      </c>
    </row>
    <row r="76" spans="1:32" s="149" customFormat="1" ht="29" customHeight="1" x14ac:dyDescent="0.2">
      <c r="A76" s="135" t="s">
        <v>511</v>
      </c>
      <c r="B76" s="133">
        <v>17</v>
      </c>
      <c r="C76" s="133">
        <v>17</v>
      </c>
      <c r="D76" s="136">
        <v>16</v>
      </c>
      <c r="E76" s="136">
        <v>14</v>
      </c>
      <c r="F76" s="136"/>
      <c r="G76" s="137"/>
      <c r="H76" s="133" t="s">
        <v>512</v>
      </c>
      <c r="I76" s="157" t="s">
        <v>513</v>
      </c>
      <c r="J76" s="157" t="s">
        <v>513</v>
      </c>
      <c r="K76" s="136"/>
      <c r="L76" s="136">
        <v>20</v>
      </c>
      <c r="M76" s="149">
        <f>SUM(H76:K76)+31</f>
        <v>31</v>
      </c>
      <c r="N76" s="158">
        <v>12</v>
      </c>
      <c r="O76" s="143">
        <v>12</v>
      </c>
      <c r="P76" s="133">
        <v>12</v>
      </c>
      <c r="Q76" s="133" t="s">
        <v>513</v>
      </c>
      <c r="R76" s="133"/>
      <c r="S76" s="133"/>
      <c r="T76" s="133">
        <v>0</v>
      </c>
      <c r="U76" s="133">
        <v>0</v>
      </c>
      <c r="V76" s="149">
        <v>0</v>
      </c>
      <c r="W76" s="149">
        <v>38</v>
      </c>
      <c r="X76" s="149">
        <v>25</v>
      </c>
    </row>
    <row r="77" spans="1:32" s="149" customFormat="1" ht="29" customHeight="1" x14ac:dyDescent="0.2">
      <c r="A77" s="135" t="s">
        <v>514</v>
      </c>
      <c r="B77" s="133">
        <v>17</v>
      </c>
      <c r="C77" s="133">
        <v>17</v>
      </c>
      <c r="D77" s="133">
        <v>0</v>
      </c>
      <c r="E77" s="133">
        <v>14</v>
      </c>
      <c r="F77" s="136"/>
      <c r="G77" s="137"/>
      <c r="H77" s="133">
        <v>31</v>
      </c>
      <c r="I77" s="157" t="s">
        <v>513</v>
      </c>
      <c r="J77" s="157" t="s">
        <v>513</v>
      </c>
      <c r="K77" s="133"/>
      <c r="L77" s="136">
        <v>20</v>
      </c>
      <c r="M77" s="133">
        <f>SUM(H77:K77)</f>
        <v>31</v>
      </c>
      <c r="N77" s="158">
        <v>0</v>
      </c>
      <c r="O77" s="141">
        <v>0</v>
      </c>
      <c r="P77" s="133">
        <v>0</v>
      </c>
      <c r="Q77" s="133" t="s">
        <v>513</v>
      </c>
      <c r="R77" s="133"/>
      <c r="S77" s="133"/>
      <c r="T77" s="133">
        <v>19</v>
      </c>
      <c r="U77" s="133">
        <v>16</v>
      </c>
      <c r="V77" s="149">
        <v>16</v>
      </c>
      <c r="X77" s="149">
        <v>25</v>
      </c>
    </row>
    <row r="78" spans="1:32" s="149" customFormat="1" ht="29" customHeight="1" x14ac:dyDescent="0.2">
      <c r="A78" s="135" t="s">
        <v>515</v>
      </c>
      <c r="B78" s="133">
        <v>0</v>
      </c>
      <c r="C78" s="133">
        <v>0</v>
      </c>
      <c r="D78" s="133">
        <v>0</v>
      </c>
      <c r="E78" s="133">
        <v>0</v>
      </c>
      <c r="F78" s="136"/>
      <c r="G78" s="137">
        <f>SUM(Table189111229[[#This Row],[Q1 Y6]:[Q3 Y6]])</f>
        <v>0</v>
      </c>
      <c r="H78" s="133" t="s">
        <v>516</v>
      </c>
      <c r="I78" s="157" t="s">
        <v>517</v>
      </c>
      <c r="J78" s="157" t="s">
        <v>517</v>
      </c>
      <c r="K78" s="133"/>
      <c r="L78" s="136">
        <v>5</v>
      </c>
      <c r="M78" s="133">
        <f>SUM(H78:K78)</f>
        <v>0</v>
      </c>
      <c r="N78" s="158">
        <v>0</v>
      </c>
      <c r="O78" s="143">
        <v>0</v>
      </c>
      <c r="P78" s="133">
        <v>0</v>
      </c>
      <c r="Q78" s="133" t="s">
        <v>513</v>
      </c>
      <c r="R78" s="133"/>
      <c r="S78" s="133"/>
      <c r="T78" s="133">
        <v>7</v>
      </c>
      <c r="U78" s="133">
        <v>0</v>
      </c>
      <c r="V78" s="149">
        <v>0</v>
      </c>
      <c r="W78" s="149">
        <v>0</v>
      </c>
    </row>
    <row r="79" spans="1:32" s="149" customFormat="1" ht="29" customHeight="1" x14ac:dyDescent="0.2">
      <c r="A79" s="150" t="s">
        <v>518</v>
      </c>
      <c r="B79" s="133">
        <v>1</v>
      </c>
      <c r="C79" s="133">
        <v>11</v>
      </c>
      <c r="D79" s="133">
        <v>0</v>
      </c>
      <c r="E79" s="133">
        <v>6</v>
      </c>
      <c r="F79" s="136"/>
      <c r="G79" s="137">
        <f>SUM(Table189111229[[#This Row],[Q1 Y6]:[Q3 Y6]])</f>
        <v>12</v>
      </c>
      <c r="H79" s="133">
        <v>0</v>
      </c>
      <c r="I79" s="157" t="s">
        <v>519</v>
      </c>
      <c r="J79" s="157" t="s">
        <v>519</v>
      </c>
      <c r="K79" s="133"/>
      <c r="L79" s="136">
        <v>3</v>
      </c>
      <c r="M79" s="133">
        <f>SUM(H79:K79)</f>
        <v>0</v>
      </c>
      <c r="N79" s="158">
        <v>0</v>
      </c>
      <c r="O79" s="141">
        <v>0</v>
      </c>
      <c r="P79" s="133">
        <v>0</v>
      </c>
      <c r="Q79" s="133" t="s">
        <v>513</v>
      </c>
      <c r="R79" s="133"/>
      <c r="S79" s="133"/>
      <c r="T79" s="133">
        <v>7</v>
      </c>
      <c r="U79" s="133">
        <v>1</v>
      </c>
      <c r="V79" s="149">
        <v>4</v>
      </c>
      <c r="W79" s="149">
        <v>3</v>
      </c>
      <c r="X79" s="149">
        <v>12</v>
      </c>
    </row>
    <row r="80" spans="1:32" s="149" customFormat="1" ht="29" customHeight="1" x14ac:dyDescent="0.2">
      <c r="A80" s="135" t="s">
        <v>520</v>
      </c>
      <c r="B80" s="133">
        <v>2</v>
      </c>
      <c r="C80" s="133">
        <v>2</v>
      </c>
      <c r="D80" s="133">
        <v>0</v>
      </c>
      <c r="E80" s="133">
        <v>7</v>
      </c>
      <c r="F80" s="136"/>
      <c r="G80" s="137"/>
      <c r="H80" s="133">
        <v>8</v>
      </c>
      <c r="I80" s="157" t="s">
        <v>513</v>
      </c>
      <c r="J80" s="157" t="s">
        <v>513</v>
      </c>
      <c r="K80" s="133"/>
      <c r="L80" s="136">
        <v>10</v>
      </c>
      <c r="M80" s="133">
        <f>SUM(H80:K80)</f>
        <v>8</v>
      </c>
      <c r="N80" s="158">
        <v>5</v>
      </c>
      <c r="O80" s="143">
        <v>5</v>
      </c>
      <c r="P80" s="133">
        <v>5</v>
      </c>
      <c r="Q80" s="133" t="s">
        <v>513</v>
      </c>
      <c r="R80" s="133"/>
      <c r="S80" s="133"/>
      <c r="T80" s="133">
        <v>1</v>
      </c>
      <c r="U80" s="133">
        <v>2</v>
      </c>
      <c r="V80" s="149">
        <v>2</v>
      </c>
      <c r="W80" s="149">
        <v>3</v>
      </c>
    </row>
    <row r="81" spans="1:31" s="136" customFormat="1" ht="29" customHeight="1" x14ac:dyDescent="0.2">
      <c r="A81" s="135" t="s">
        <v>521</v>
      </c>
      <c r="B81" s="133">
        <v>0</v>
      </c>
      <c r="C81" s="133">
        <v>0</v>
      </c>
      <c r="D81" s="133">
        <v>2</v>
      </c>
      <c r="E81" s="133">
        <v>4</v>
      </c>
      <c r="G81" s="137">
        <f>SUM(Table189111229[[#This Row],[Q1 Y6]:[Q3 Y6]])</f>
        <v>2</v>
      </c>
      <c r="H81" s="133">
        <v>1</v>
      </c>
      <c r="I81" s="139">
        <v>4</v>
      </c>
      <c r="J81" s="139">
        <v>3</v>
      </c>
      <c r="K81" s="133"/>
      <c r="L81" s="136">
        <v>10</v>
      </c>
      <c r="M81" s="133">
        <f>SUM(H81:K81)</f>
        <v>8</v>
      </c>
      <c r="N81" s="159">
        <v>4</v>
      </c>
      <c r="O81" s="141">
        <v>1</v>
      </c>
      <c r="P81" s="133">
        <v>1</v>
      </c>
      <c r="Q81" s="133">
        <v>1</v>
      </c>
      <c r="R81" s="133"/>
      <c r="S81" s="133"/>
      <c r="T81" s="133">
        <v>2</v>
      </c>
      <c r="U81" s="133">
        <v>4</v>
      </c>
      <c r="V81" s="136">
        <v>11</v>
      </c>
      <c r="W81" s="136">
        <v>3</v>
      </c>
      <c r="X81" s="136">
        <v>6</v>
      </c>
    </row>
    <row r="82" spans="1:31" ht="29" customHeight="1" thickBot="1" x14ac:dyDescent="0.25"/>
    <row r="83" spans="1:31" ht="29" customHeight="1" thickBot="1" x14ac:dyDescent="0.25">
      <c r="A83" s="160" t="s">
        <v>522</v>
      </c>
      <c r="B83" s="160" t="s">
        <v>436</v>
      </c>
      <c r="C83" s="160" t="s">
        <v>437</v>
      </c>
      <c r="D83" s="161" t="s">
        <v>438</v>
      </c>
      <c r="E83" s="161" t="s">
        <v>439</v>
      </c>
      <c r="F83" s="160" t="s">
        <v>6</v>
      </c>
      <c r="G83" s="160" t="s">
        <v>237</v>
      </c>
      <c r="H83" s="161" t="s">
        <v>7</v>
      </c>
      <c r="I83" s="161" t="s">
        <v>8</v>
      </c>
      <c r="J83" s="161" t="s">
        <v>9</v>
      </c>
      <c r="K83" s="161" t="s">
        <v>10</v>
      </c>
      <c r="L83" s="161" t="s">
        <v>11</v>
      </c>
      <c r="M83" s="161" t="s">
        <v>321</v>
      </c>
      <c r="N83" s="161" t="s">
        <v>13</v>
      </c>
      <c r="O83" s="162" t="s">
        <v>14</v>
      </c>
      <c r="P83" s="161" t="s">
        <v>15</v>
      </c>
      <c r="Q83" s="161" t="s">
        <v>16</v>
      </c>
      <c r="R83" s="161" t="s">
        <v>17</v>
      </c>
      <c r="S83" s="161" t="s">
        <v>326</v>
      </c>
      <c r="T83" s="163" t="s">
        <v>19</v>
      </c>
      <c r="U83" s="163" t="s">
        <v>20</v>
      </c>
      <c r="V83" s="163" t="s">
        <v>21</v>
      </c>
      <c r="W83" s="163" t="s">
        <v>22</v>
      </c>
      <c r="X83" s="163" t="s">
        <v>23</v>
      </c>
      <c r="Y83" s="161" t="s">
        <v>327</v>
      </c>
      <c r="Z83" s="161" t="s">
        <v>25</v>
      </c>
      <c r="AA83" s="161" t="s">
        <v>26</v>
      </c>
      <c r="AB83" s="161" t="s">
        <v>27</v>
      </c>
      <c r="AC83" s="161" t="s">
        <v>238</v>
      </c>
      <c r="AD83" s="161" t="s">
        <v>29</v>
      </c>
      <c r="AE83" s="161" t="s">
        <v>328</v>
      </c>
    </row>
    <row r="84" spans="1:31" ht="29" customHeight="1" x14ac:dyDescent="0.2">
      <c r="A84" s="164" t="s">
        <v>523</v>
      </c>
      <c r="B84" s="165">
        <v>17</v>
      </c>
      <c r="C84" s="165">
        <v>17</v>
      </c>
      <c r="D84" s="164">
        <v>16</v>
      </c>
      <c r="E84" s="164">
        <v>14</v>
      </c>
      <c r="F84" s="164"/>
      <c r="G84" s="164"/>
      <c r="H84" s="165">
        <v>0</v>
      </c>
      <c r="I84" s="165">
        <v>0</v>
      </c>
      <c r="J84" s="166">
        <v>0</v>
      </c>
      <c r="K84" s="164"/>
      <c r="L84" s="164">
        <v>1</v>
      </c>
      <c r="M84" s="165">
        <v>0</v>
      </c>
      <c r="N84" s="165">
        <v>0</v>
      </c>
      <c r="O84" s="167">
        <v>0</v>
      </c>
      <c r="P84" s="166">
        <v>0</v>
      </c>
      <c r="Q84" s="164">
        <v>0</v>
      </c>
      <c r="R84" s="164" t="s">
        <v>422</v>
      </c>
      <c r="S84" s="168"/>
      <c r="T84" s="165">
        <v>5</v>
      </c>
      <c r="U84" s="165">
        <v>0</v>
      </c>
      <c r="V84" s="165">
        <v>3</v>
      </c>
      <c r="W84" s="165">
        <v>1</v>
      </c>
      <c r="X84" s="169" t="s">
        <v>422</v>
      </c>
    </row>
    <row r="85" spans="1:31" ht="29" customHeight="1" x14ac:dyDescent="0.2">
      <c r="A85" s="170" t="s">
        <v>524</v>
      </c>
      <c r="B85" s="171">
        <v>17</v>
      </c>
      <c r="C85" s="171">
        <v>17</v>
      </c>
      <c r="D85" s="171">
        <v>0</v>
      </c>
      <c r="E85" s="171">
        <v>14</v>
      </c>
      <c r="F85" s="170"/>
      <c r="G85" s="170"/>
      <c r="H85" s="171">
        <v>0</v>
      </c>
      <c r="I85" s="171">
        <v>0</v>
      </c>
      <c r="J85" s="172">
        <v>0</v>
      </c>
      <c r="K85" s="171"/>
      <c r="L85" s="170">
        <v>1</v>
      </c>
      <c r="M85" s="171">
        <v>0</v>
      </c>
      <c r="N85" s="171">
        <v>0</v>
      </c>
      <c r="O85" s="173">
        <v>0</v>
      </c>
      <c r="P85" s="172">
        <v>0</v>
      </c>
      <c r="Q85" s="171">
        <v>0</v>
      </c>
      <c r="R85" s="170" t="s">
        <v>422</v>
      </c>
      <c r="S85" s="174"/>
      <c r="T85" s="570">
        <v>1</v>
      </c>
      <c r="U85" s="570">
        <v>0</v>
      </c>
      <c r="V85" s="570">
        <v>0</v>
      </c>
      <c r="W85" s="570">
        <v>0</v>
      </c>
      <c r="X85" s="571" t="s">
        <v>75</v>
      </c>
    </row>
    <row r="86" spans="1:31" ht="29" customHeight="1" x14ac:dyDescent="0.2">
      <c r="A86" s="164" t="s">
        <v>525</v>
      </c>
      <c r="B86" s="165">
        <v>0</v>
      </c>
      <c r="C86" s="165">
        <v>0</v>
      </c>
      <c r="D86" s="165">
        <v>0</v>
      </c>
      <c r="E86" s="165">
        <v>0</v>
      </c>
      <c r="F86" s="164"/>
      <c r="G86" s="164" t="e">
        <f>SUM(Table189111229[[#This Row],[Q1 Y6]:[Q3 Y6]])</f>
        <v>#VALUE!</v>
      </c>
      <c r="H86" s="165">
        <v>0</v>
      </c>
      <c r="I86" s="165">
        <v>0</v>
      </c>
      <c r="J86" s="175">
        <v>0</v>
      </c>
      <c r="K86" s="165"/>
      <c r="L86" s="164">
        <v>1</v>
      </c>
      <c r="M86" s="165">
        <v>0</v>
      </c>
      <c r="N86" s="165">
        <v>0</v>
      </c>
      <c r="O86" s="167">
        <v>0</v>
      </c>
      <c r="P86" s="175">
        <v>0</v>
      </c>
      <c r="Q86" s="165">
        <v>0</v>
      </c>
      <c r="R86" s="164" t="s">
        <v>422</v>
      </c>
      <c r="S86" s="168"/>
      <c r="T86" s="165">
        <v>0</v>
      </c>
      <c r="U86" s="165">
        <v>0</v>
      </c>
      <c r="V86" s="165">
        <v>0</v>
      </c>
      <c r="W86" s="165">
        <v>0</v>
      </c>
      <c r="X86" s="169" t="s">
        <v>75</v>
      </c>
    </row>
    <row r="87" spans="1:31" ht="29" customHeight="1" x14ac:dyDescent="0.2">
      <c r="A87" s="170" t="s">
        <v>526</v>
      </c>
      <c r="B87" s="171">
        <v>1</v>
      </c>
      <c r="C87" s="171">
        <v>11</v>
      </c>
      <c r="D87" s="171">
        <v>0</v>
      </c>
      <c r="E87" s="171">
        <v>6</v>
      </c>
      <c r="F87" s="170"/>
      <c r="G87" s="170" t="e">
        <f>SUM(Table189111229[[#This Row],[Q1 Y6]:[Q3 Y6]])</f>
        <v>#VALUE!</v>
      </c>
      <c r="H87" s="171">
        <v>0</v>
      </c>
      <c r="I87" s="171">
        <v>0</v>
      </c>
      <c r="J87" s="172">
        <v>0</v>
      </c>
      <c r="K87" s="171"/>
      <c r="L87" s="170">
        <v>1</v>
      </c>
      <c r="M87" s="171">
        <v>0</v>
      </c>
      <c r="N87" s="171">
        <v>0</v>
      </c>
      <c r="O87" s="173">
        <v>0</v>
      </c>
      <c r="P87" s="172">
        <v>0</v>
      </c>
      <c r="Q87" s="171">
        <v>0</v>
      </c>
      <c r="R87" s="170" t="s">
        <v>422</v>
      </c>
      <c r="S87" s="174"/>
      <c r="T87" s="570">
        <v>0</v>
      </c>
      <c r="U87" s="570">
        <v>0</v>
      </c>
      <c r="V87" s="570">
        <v>0</v>
      </c>
      <c r="W87" s="570">
        <v>0</v>
      </c>
      <c r="X87" s="571" t="s">
        <v>75</v>
      </c>
    </row>
    <row r="88" spans="1:31" ht="29" customHeight="1" thickBot="1" x14ac:dyDescent="0.25"/>
    <row r="89" spans="1:31" ht="29" customHeight="1" thickBot="1" x14ac:dyDescent="0.25">
      <c r="A89" s="176" t="s">
        <v>121</v>
      </c>
      <c r="B89" s="47" t="s">
        <v>64</v>
      </c>
      <c r="C89" s="47" t="s">
        <v>65</v>
      </c>
      <c r="D89" s="47" t="s">
        <v>66</v>
      </c>
      <c r="E89" s="47" t="s">
        <v>67</v>
      </c>
      <c r="F89" s="47" t="s">
        <v>122</v>
      </c>
      <c r="G89" s="160" t="s">
        <v>237</v>
      </c>
      <c r="H89" s="176" t="s">
        <v>68</v>
      </c>
      <c r="I89" s="176" t="s">
        <v>69</v>
      </c>
      <c r="J89" s="177" t="s">
        <v>70</v>
      </c>
      <c r="K89" s="177" t="s">
        <v>71</v>
      </c>
      <c r="L89" s="177" t="s">
        <v>11</v>
      </c>
      <c r="M89" s="177" t="s">
        <v>12</v>
      </c>
      <c r="N89" s="133" t="s">
        <v>13</v>
      </c>
      <c r="O89" s="134" t="s">
        <v>14</v>
      </c>
      <c r="P89" s="133" t="s">
        <v>15</v>
      </c>
      <c r="Q89" s="133" t="s">
        <v>16</v>
      </c>
      <c r="R89" s="133" t="s">
        <v>17</v>
      </c>
      <c r="S89" s="133" t="s">
        <v>326</v>
      </c>
      <c r="T89" s="47" t="s">
        <v>19</v>
      </c>
      <c r="U89" s="178" t="s">
        <v>20</v>
      </c>
      <c r="V89" s="47" t="s">
        <v>21</v>
      </c>
      <c r="W89" s="47" t="s">
        <v>22</v>
      </c>
      <c r="X89" s="47" t="s">
        <v>23</v>
      </c>
      <c r="Y89" s="47" t="s">
        <v>327</v>
      </c>
      <c r="Z89" s="47" t="s">
        <v>25</v>
      </c>
      <c r="AA89" s="178" t="s">
        <v>26</v>
      </c>
      <c r="AB89" s="47" t="s">
        <v>27</v>
      </c>
      <c r="AC89" s="47" t="s">
        <v>238</v>
      </c>
      <c r="AD89" s="47" t="s">
        <v>29</v>
      </c>
      <c r="AE89" s="47" t="s">
        <v>328</v>
      </c>
    </row>
    <row r="90" spans="1:31" ht="29" customHeight="1" x14ac:dyDescent="0.2">
      <c r="A90" s="176" t="s">
        <v>125</v>
      </c>
      <c r="B90" s="47"/>
      <c r="C90" s="47">
        <v>110</v>
      </c>
      <c r="D90" s="47">
        <v>229</v>
      </c>
      <c r="E90" s="47">
        <v>326</v>
      </c>
      <c r="F90" s="47"/>
      <c r="G90" s="47"/>
      <c r="H90" s="177">
        <v>435</v>
      </c>
      <c r="I90" s="47">
        <v>524</v>
      </c>
      <c r="J90" s="177" t="s">
        <v>126</v>
      </c>
      <c r="K90" s="177"/>
      <c r="L90" s="179"/>
      <c r="M90" s="177"/>
      <c r="N90" s="179">
        <v>754</v>
      </c>
      <c r="O90" s="180" t="s">
        <v>527</v>
      </c>
      <c r="P90" s="181" t="s">
        <v>528</v>
      </c>
      <c r="Q90" s="182">
        <v>1148</v>
      </c>
      <c r="R90" s="182"/>
      <c r="S90" s="176"/>
      <c r="T90" s="176">
        <v>1278</v>
      </c>
      <c r="U90" s="176">
        <v>1380</v>
      </c>
      <c r="V90" s="176">
        <v>1462</v>
      </c>
      <c r="W90" s="176">
        <v>1607</v>
      </c>
      <c r="X90" s="176">
        <v>1200</v>
      </c>
      <c r="Y90" s="176"/>
      <c r="Z90" s="176"/>
      <c r="AA90" s="176"/>
      <c r="AB90" s="176"/>
      <c r="AC90" s="176"/>
      <c r="AD90" s="176"/>
      <c r="AE90" s="176"/>
    </row>
    <row r="91" spans="1:31" ht="29" customHeight="1" x14ac:dyDescent="0.2">
      <c r="A91" s="176" t="s">
        <v>127</v>
      </c>
      <c r="B91" s="47"/>
      <c r="C91" s="47">
        <v>66</v>
      </c>
      <c r="D91" s="47">
        <v>153</v>
      </c>
      <c r="E91" s="47">
        <v>200</v>
      </c>
      <c r="F91" s="47"/>
      <c r="G91" s="47"/>
      <c r="H91" s="177">
        <v>228</v>
      </c>
      <c r="I91" s="176">
        <v>203</v>
      </c>
      <c r="J91" s="177" t="s">
        <v>126</v>
      </c>
      <c r="K91" s="177"/>
      <c r="L91" s="177"/>
      <c r="M91" s="177"/>
      <c r="N91" s="177">
        <v>66</v>
      </c>
      <c r="O91" s="180" t="s">
        <v>527</v>
      </c>
      <c r="P91" s="181">
        <v>221</v>
      </c>
      <c r="Q91" s="176">
        <v>195</v>
      </c>
      <c r="R91" s="176"/>
      <c r="S91" s="176"/>
      <c r="T91" s="176">
        <v>244</v>
      </c>
      <c r="U91" s="176">
        <v>189</v>
      </c>
      <c r="V91" s="176">
        <v>273</v>
      </c>
      <c r="W91" s="176">
        <v>232</v>
      </c>
      <c r="X91" s="176">
        <v>250</v>
      </c>
      <c r="Y91" s="176"/>
      <c r="Z91" s="176"/>
      <c r="AA91" s="176"/>
      <c r="AB91" s="176"/>
      <c r="AC91" s="176"/>
      <c r="AD91" s="176"/>
      <c r="AE91" s="176"/>
    </row>
    <row r="92" spans="1:31" ht="29" customHeight="1" x14ac:dyDescent="0.2">
      <c r="A92" s="176" t="s">
        <v>128</v>
      </c>
      <c r="B92" s="47"/>
      <c r="C92" s="47">
        <v>7</v>
      </c>
      <c r="D92" s="47">
        <v>305</v>
      </c>
      <c r="E92" s="47">
        <v>620</v>
      </c>
      <c r="F92" s="47"/>
      <c r="G92" s="47"/>
      <c r="H92" s="177">
        <v>106.5</v>
      </c>
      <c r="I92" s="176">
        <v>102</v>
      </c>
      <c r="J92" s="177">
        <v>310</v>
      </c>
      <c r="K92" s="177"/>
      <c r="L92" s="177"/>
      <c r="M92" s="177"/>
      <c r="N92" s="177">
        <v>23</v>
      </c>
      <c r="O92" s="180">
        <v>67</v>
      </c>
      <c r="P92" s="176">
        <v>93</v>
      </c>
      <c r="Q92" s="176">
        <v>26</v>
      </c>
      <c r="R92" s="176"/>
      <c r="S92" s="176"/>
      <c r="T92" s="176">
        <v>70</v>
      </c>
      <c r="U92" s="176">
        <v>23</v>
      </c>
      <c r="V92" s="176">
        <v>31</v>
      </c>
      <c r="W92" s="176">
        <v>24</v>
      </c>
      <c r="X92" s="176">
        <v>100</v>
      </c>
      <c r="Y92" s="176"/>
      <c r="Z92" s="176"/>
      <c r="AA92" s="176"/>
      <c r="AB92" s="176"/>
      <c r="AC92" s="176"/>
      <c r="AD92" s="176"/>
      <c r="AE92" s="176"/>
    </row>
    <row r="93" spans="1:31" ht="29" customHeight="1" x14ac:dyDescent="0.2">
      <c r="A93" s="176" t="s">
        <v>129</v>
      </c>
      <c r="B93" s="47"/>
      <c r="C93" s="47">
        <v>301</v>
      </c>
      <c r="D93" s="47">
        <v>678</v>
      </c>
      <c r="E93" s="47">
        <v>932</v>
      </c>
      <c r="F93" s="47"/>
      <c r="G93" s="47"/>
      <c r="H93" s="177">
        <v>554</v>
      </c>
      <c r="I93" s="176">
        <v>750</v>
      </c>
      <c r="J93" s="177" t="s">
        <v>126</v>
      </c>
      <c r="K93" s="177"/>
      <c r="L93" s="177"/>
      <c r="M93" s="177"/>
      <c r="N93" s="177">
        <v>23</v>
      </c>
      <c r="O93" s="180" t="s">
        <v>527</v>
      </c>
      <c r="P93" s="181">
        <v>841</v>
      </c>
      <c r="Q93" s="176">
        <v>815</v>
      </c>
      <c r="R93" s="176"/>
      <c r="S93" s="176"/>
      <c r="T93" s="176">
        <v>675</v>
      </c>
      <c r="U93" s="176">
        <v>540</v>
      </c>
      <c r="V93" s="176">
        <v>625</v>
      </c>
      <c r="W93" s="176">
        <v>511</v>
      </c>
      <c r="X93" s="176">
        <v>900</v>
      </c>
      <c r="Y93" s="176"/>
      <c r="Z93" s="176"/>
      <c r="AA93" s="176"/>
      <c r="AB93" s="176"/>
      <c r="AC93" s="176"/>
      <c r="AD93" s="176"/>
      <c r="AE93" s="176"/>
    </row>
    <row r="94" spans="1:31" ht="29" customHeight="1" x14ac:dyDescent="0.2">
      <c r="A94" s="176" t="s">
        <v>130</v>
      </c>
      <c r="B94" s="47"/>
      <c r="C94" s="47">
        <v>7</v>
      </c>
      <c r="D94" s="47">
        <v>4</v>
      </c>
      <c r="E94" s="47">
        <v>22</v>
      </c>
      <c r="F94" s="47"/>
      <c r="G94" s="47"/>
      <c r="H94" s="177">
        <v>6</v>
      </c>
      <c r="I94" s="176">
        <v>1</v>
      </c>
      <c r="J94" s="177">
        <v>4</v>
      </c>
      <c r="K94" s="177"/>
      <c r="L94" s="177"/>
      <c r="M94" s="177"/>
      <c r="N94" s="177">
        <v>10</v>
      </c>
      <c r="O94" s="180">
        <v>8</v>
      </c>
      <c r="P94" s="176"/>
      <c r="Q94" s="176">
        <v>2</v>
      </c>
      <c r="R94" s="176"/>
      <c r="S94" s="176"/>
      <c r="T94" s="176">
        <v>0</v>
      </c>
      <c r="U94" s="176">
        <v>6</v>
      </c>
      <c r="V94" s="176">
        <v>2</v>
      </c>
      <c r="W94" s="176">
        <v>1</v>
      </c>
      <c r="X94" s="176">
        <v>10</v>
      </c>
      <c r="Y94" s="176"/>
      <c r="Z94" s="176"/>
      <c r="AA94" s="176"/>
      <c r="AB94" s="176"/>
      <c r="AC94" s="176"/>
      <c r="AD94" s="176"/>
      <c r="AE94" s="176"/>
    </row>
    <row r="95" spans="1:31" ht="29" customHeight="1" x14ac:dyDescent="0.2">
      <c r="A95" s="176" t="s">
        <v>131</v>
      </c>
      <c r="B95" s="47"/>
      <c r="C95" s="47">
        <v>0</v>
      </c>
      <c r="D95" s="47"/>
      <c r="E95" s="47">
        <v>0</v>
      </c>
      <c r="F95" s="47"/>
      <c r="G95" s="47"/>
      <c r="H95" s="177">
        <v>6</v>
      </c>
      <c r="I95" s="176">
        <v>0</v>
      </c>
      <c r="J95" s="177"/>
      <c r="K95" s="177"/>
      <c r="L95" s="177"/>
      <c r="M95" s="177"/>
      <c r="N95" s="177">
        <v>0</v>
      </c>
      <c r="O95" s="183">
        <v>0</v>
      </c>
      <c r="P95" s="176"/>
      <c r="Q95" s="176">
        <v>0</v>
      </c>
      <c r="R95" s="176"/>
      <c r="S95" s="176"/>
      <c r="T95" s="274"/>
      <c r="U95" s="155">
        <v>3</v>
      </c>
      <c r="V95" s="176">
        <v>0</v>
      </c>
      <c r="W95" s="176"/>
      <c r="X95" s="176">
        <v>2</v>
      </c>
      <c r="Y95" s="176"/>
      <c r="Z95" s="176"/>
      <c r="AA95" s="176"/>
      <c r="AB95" s="176"/>
      <c r="AC95" s="176"/>
      <c r="AD95" s="176"/>
      <c r="AE95" s="176"/>
    </row>
    <row r="96" spans="1:31" ht="29" customHeight="1" x14ac:dyDescent="0.2">
      <c r="A96" s="177" t="s">
        <v>132</v>
      </c>
      <c r="B96" s="179"/>
      <c r="C96" s="179">
        <v>115</v>
      </c>
      <c r="D96" s="179">
        <v>250</v>
      </c>
      <c r="E96" s="179">
        <v>264</v>
      </c>
      <c r="F96" s="179"/>
      <c r="G96" s="179"/>
      <c r="H96" s="177">
        <v>72</v>
      </c>
      <c r="I96" s="176">
        <v>9</v>
      </c>
      <c r="J96" s="177">
        <v>40</v>
      </c>
      <c r="K96" s="177"/>
      <c r="L96" s="177"/>
      <c r="M96" s="177"/>
      <c r="N96" s="176" t="s">
        <v>529</v>
      </c>
      <c r="O96" s="180">
        <v>53</v>
      </c>
      <c r="P96" s="176">
        <v>5</v>
      </c>
      <c r="Q96" s="176">
        <v>41</v>
      </c>
      <c r="R96" s="176"/>
      <c r="S96" s="176"/>
      <c r="T96" s="176">
        <v>42</v>
      </c>
      <c r="U96" s="176">
        <v>35</v>
      </c>
      <c r="V96" s="176">
        <v>40</v>
      </c>
      <c r="W96" s="176">
        <v>40</v>
      </c>
      <c r="X96" s="176">
        <v>108</v>
      </c>
      <c r="Y96" s="176"/>
      <c r="Z96" s="176"/>
      <c r="AA96" s="176"/>
      <c r="AB96" s="176"/>
      <c r="AC96" s="176"/>
      <c r="AD96" s="176"/>
      <c r="AE96" s="176"/>
    </row>
    <row r="97" spans="1:31" ht="29" customHeight="1" x14ac:dyDescent="0.2">
      <c r="A97" s="177" t="s">
        <v>134</v>
      </c>
      <c r="B97" s="179"/>
      <c r="C97" s="179"/>
      <c r="D97" s="179">
        <v>9</v>
      </c>
      <c r="E97" s="179">
        <v>12</v>
      </c>
      <c r="F97" s="179"/>
      <c r="G97" s="179"/>
      <c r="H97" s="177">
        <v>5</v>
      </c>
      <c r="I97" s="176"/>
      <c r="J97" s="177">
        <v>2</v>
      </c>
      <c r="K97" s="177"/>
      <c r="L97" s="177"/>
      <c r="M97" s="177"/>
      <c r="N97" s="176" t="s">
        <v>529</v>
      </c>
      <c r="O97" s="183">
        <v>2</v>
      </c>
      <c r="P97" s="176">
        <v>1</v>
      </c>
      <c r="Q97" s="176">
        <v>4</v>
      </c>
      <c r="R97" s="176"/>
      <c r="S97" s="176"/>
      <c r="T97" s="176">
        <v>4</v>
      </c>
      <c r="U97" s="176">
        <v>0</v>
      </c>
      <c r="V97" s="176">
        <v>3</v>
      </c>
      <c r="W97" s="176">
        <v>2</v>
      </c>
      <c r="X97" s="176">
        <v>12</v>
      </c>
      <c r="Y97" s="176"/>
      <c r="Z97" s="176"/>
      <c r="AA97" s="176"/>
      <c r="AB97" s="176"/>
      <c r="AC97" s="176"/>
      <c r="AD97" s="176"/>
      <c r="AE97" s="176"/>
    </row>
    <row r="98" spans="1:31" ht="29" customHeight="1" x14ac:dyDescent="0.2">
      <c r="A98" s="177" t="s">
        <v>135</v>
      </c>
      <c r="B98" s="179"/>
      <c r="C98" s="179"/>
      <c r="D98" s="179">
        <v>222</v>
      </c>
      <c r="E98" s="179">
        <v>248</v>
      </c>
      <c r="F98" s="179"/>
      <c r="G98" s="179"/>
      <c r="H98" s="177">
        <v>66</v>
      </c>
      <c r="I98" s="176"/>
      <c r="J98" s="177">
        <v>38</v>
      </c>
      <c r="K98" s="177"/>
      <c r="L98" s="177"/>
      <c r="M98" s="177"/>
      <c r="N98" s="176" t="s">
        <v>529</v>
      </c>
      <c r="O98" s="180">
        <v>49</v>
      </c>
      <c r="P98" s="176" t="s">
        <v>530</v>
      </c>
      <c r="Q98" s="176">
        <v>37</v>
      </c>
      <c r="R98" s="176"/>
      <c r="S98" s="176"/>
      <c r="T98" s="176">
        <v>37</v>
      </c>
      <c r="U98" s="176">
        <v>34</v>
      </c>
      <c r="V98" s="176">
        <v>36</v>
      </c>
      <c r="W98" s="176">
        <v>35</v>
      </c>
      <c r="X98" s="176">
        <v>80</v>
      </c>
      <c r="Y98" s="176"/>
      <c r="Z98" s="176"/>
      <c r="AA98" s="176"/>
      <c r="AB98" s="176"/>
      <c r="AC98" s="176"/>
      <c r="AD98" s="176"/>
      <c r="AE98" s="176"/>
    </row>
    <row r="99" spans="1:31" ht="29" customHeight="1" x14ac:dyDescent="0.2">
      <c r="A99" s="177" t="s">
        <v>137</v>
      </c>
      <c r="B99" s="179"/>
      <c r="C99" s="179"/>
      <c r="D99" s="179">
        <v>0</v>
      </c>
      <c r="E99" s="179">
        <v>0</v>
      </c>
      <c r="F99" s="179"/>
      <c r="G99" s="179"/>
      <c r="H99" s="177">
        <v>0</v>
      </c>
      <c r="I99" s="176"/>
      <c r="J99" s="177">
        <v>0</v>
      </c>
      <c r="K99" s="177"/>
      <c r="L99" s="177"/>
      <c r="M99" s="177"/>
      <c r="N99" s="176" t="s">
        <v>529</v>
      </c>
      <c r="O99" s="183">
        <v>0</v>
      </c>
      <c r="P99" s="176">
        <v>0</v>
      </c>
      <c r="Q99" s="176">
        <v>0</v>
      </c>
      <c r="R99" s="176"/>
      <c r="S99" s="176"/>
      <c r="T99" s="176">
        <v>0</v>
      </c>
      <c r="U99" s="176">
        <v>0</v>
      </c>
      <c r="V99" s="176">
        <v>0</v>
      </c>
      <c r="W99" s="176">
        <v>0</v>
      </c>
      <c r="X99" s="176">
        <v>2</v>
      </c>
      <c r="Y99" s="176"/>
      <c r="Z99" s="176"/>
      <c r="AA99" s="176"/>
      <c r="AB99" s="176"/>
      <c r="AC99" s="176"/>
      <c r="AD99" s="176"/>
      <c r="AE99" s="176"/>
    </row>
    <row r="100" spans="1:31" ht="29" customHeight="1" x14ac:dyDescent="0.2">
      <c r="A100" s="177" t="s">
        <v>138</v>
      </c>
      <c r="B100" s="179"/>
      <c r="C100" s="179"/>
      <c r="D100" s="179">
        <v>0</v>
      </c>
      <c r="E100" s="179">
        <v>3</v>
      </c>
      <c r="F100" s="179"/>
      <c r="G100" s="179"/>
      <c r="H100" s="177">
        <v>0</v>
      </c>
      <c r="I100" s="176"/>
      <c r="J100" s="177">
        <v>0</v>
      </c>
      <c r="K100" s="177"/>
      <c r="L100" s="177"/>
      <c r="M100" s="177"/>
      <c r="N100" s="176" t="s">
        <v>529</v>
      </c>
      <c r="O100" s="180">
        <v>2</v>
      </c>
      <c r="P100" s="176">
        <v>0</v>
      </c>
      <c r="Q100" s="176">
        <v>0</v>
      </c>
      <c r="R100" s="176"/>
      <c r="S100" s="176"/>
      <c r="T100" s="176">
        <v>1</v>
      </c>
      <c r="U100" s="176">
        <v>1</v>
      </c>
      <c r="V100" s="176">
        <v>1</v>
      </c>
      <c r="W100" s="176">
        <v>1</v>
      </c>
      <c r="X100" s="176">
        <v>4</v>
      </c>
      <c r="Y100" s="176"/>
      <c r="Z100" s="176"/>
      <c r="AA100" s="176"/>
      <c r="AB100" s="176"/>
      <c r="AC100" s="176"/>
      <c r="AD100" s="176"/>
      <c r="AE100" s="176"/>
    </row>
    <row r="101" spans="1:31" ht="29" customHeight="1" x14ac:dyDescent="0.2">
      <c r="A101" s="177" t="s">
        <v>139</v>
      </c>
      <c r="B101" s="179"/>
      <c r="C101" s="179"/>
      <c r="D101" s="179">
        <v>11</v>
      </c>
      <c r="E101" s="179">
        <v>1</v>
      </c>
      <c r="F101" s="179"/>
      <c r="G101" s="179"/>
      <c r="H101" s="177">
        <v>1</v>
      </c>
      <c r="I101" s="176"/>
      <c r="J101" s="177">
        <v>0</v>
      </c>
      <c r="K101" s="177"/>
      <c r="L101" s="177"/>
      <c r="M101" s="177"/>
      <c r="N101" s="176" t="s">
        <v>529</v>
      </c>
      <c r="O101" s="183">
        <v>3</v>
      </c>
      <c r="P101" s="176">
        <v>0</v>
      </c>
      <c r="Q101" s="176">
        <v>0</v>
      </c>
      <c r="R101" s="176"/>
      <c r="S101" s="176"/>
      <c r="T101" s="176">
        <v>0</v>
      </c>
      <c r="U101" s="176">
        <v>0</v>
      </c>
      <c r="V101" s="176">
        <v>0</v>
      </c>
      <c r="W101" s="176">
        <v>2</v>
      </c>
      <c r="X101" s="176">
        <v>1</v>
      </c>
      <c r="Y101" s="176"/>
      <c r="Z101" s="176"/>
      <c r="AA101" s="176"/>
      <c r="AB101" s="176"/>
      <c r="AC101" s="176"/>
      <c r="AD101" s="176"/>
      <c r="AE101" s="176"/>
    </row>
    <row r="102" spans="1:31" ht="29" customHeight="1" x14ac:dyDescent="0.2">
      <c r="A102" s="176" t="s">
        <v>140</v>
      </c>
      <c r="B102" s="47"/>
      <c r="C102" s="47">
        <v>22</v>
      </c>
      <c r="D102" s="47">
        <v>24</v>
      </c>
      <c r="E102" s="47">
        <v>37</v>
      </c>
      <c r="F102" s="47"/>
      <c r="G102" s="47"/>
      <c r="H102" s="177">
        <v>12</v>
      </c>
      <c r="I102" s="176">
        <v>14</v>
      </c>
      <c r="J102" s="177">
        <v>24</v>
      </c>
      <c r="K102" s="177"/>
      <c r="L102" s="177"/>
      <c r="M102" s="177"/>
      <c r="N102" s="176" t="s">
        <v>529</v>
      </c>
      <c r="O102" s="180">
        <v>30</v>
      </c>
      <c r="P102" s="176">
        <v>48</v>
      </c>
      <c r="Q102" s="176">
        <v>30</v>
      </c>
      <c r="R102" s="176"/>
      <c r="S102" s="176"/>
      <c r="T102" s="176">
        <v>33</v>
      </c>
      <c r="U102" s="176">
        <v>26</v>
      </c>
      <c r="V102" s="176">
        <v>24</v>
      </c>
      <c r="W102" s="176">
        <v>26</v>
      </c>
      <c r="X102" s="176">
        <v>90</v>
      </c>
      <c r="Y102" s="176"/>
      <c r="Z102" s="176"/>
      <c r="AA102" s="176"/>
      <c r="AB102" s="176"/>
      <c r="AC102" s="176"/>
      <c r="AD102" s="176"/>
      <c r="AE102" s="176"/>
    </row>
    <row r="103" spans="1:31" ht="29" customHeight="1" x14ac:dyDescent="0.2">
      <c r="A103" s="176" t="s">
        <v>141</v>
      </c>
      <c r="B103" s="47"/>
      <c r="C103" s="47">
        <v>3</v>
      </c>
      <c r="D103" s="47">
        <v>4</v>
      </c>
      <c r="E103" s="47">
        <v>5</v>
      </c>
      <c r="F103" s="47"/>
      <c r="G103" s="47"/>
      <c r="H103" s="177">
        <v>11</v>
      </c>
      <c r="I103" s="176">
        <v>1</v>
      </c>
      <c r="J103" s="177" t="s">
        <v>142</v>
      </c>
      <c r="K103" s="177"/>
      <c r="L103" s="177"/>
      <c r="M103" s="177"/>
      <c r="N103" s="176" t="s">
        <v>529</v>
      </c>
      <c r="O103" s="183">
        <v>24</v>
      </c>
      <c r="P103" s="176">
        <v>14</v>
      </c>
      <c r="Q103" s="176">
        <v>11</v>
      </c>
      <c r="R103" s="176"/>
      <c r="S103" s="176"/>
      <c r="T103" s="176">
        <v>9</v>
      </c>
      <c r="U103" s="176">
        <v>9</v>
      </c>
      <c r="V103" s="176">
        <v>20</v>
      </c>
      <c r="W103" s="176">
        <v>14</v>
      </c>
      <c r="X103" s="176">
        <v>30</v>
      </c>
      <c r="Y103" s="176"/>
      <c r="Z103" s="176"/>
      <c r="AA103" s="176"/>
      <c r="AB103" s="176"/>
      <c r="AC103" s="176"/>
      <c r="AD103" s="176"/>
      <c r="AE103" s="176"/>
    </row>
    <row r="104" spans="1:31" ht="16" thickBot="1" x14ac:dyDescent="0.25"/>
    <row r="105" spans="1:31" ht="33" thickBot="1" x14ac:dyDescent="0.25">
      <c r="A105" s="160" t="s">
        <v>17744</v>
      </c>
      <c r="B105" s="160" t="s">
        <v>436</v>
      </c>
      <c r="C105" s="160" t="s">
        <v>437</v>
      </c>
      <c r="D105" s="161" t="s">
        <v>438</v>
      </c>
      <c r="E105" s="161" t="s">
        <v>439</v>
      </c>
      <c r="F105" s="160" t="s">
        <v>6</v>
      </c>
      <c r="G105" s="160" t="s">
        <v>237</v>
      </c>
      <c r="H105" s="161" t="s">
        <v>7</v>
      </c>
      <c r="I105" s="161" t="s">
        <v>8</v>
      </c>
      <c r="J105" s="161" t="s">
        <v>9</v>
      </c>
      <c r="K105" s="161" t="s">
        <v>10</v>
      </c>
      <c r="L105" s="161" t="s">
        <v>11</v>
      </c>
      <c r="M105" s="161" t="s">
        <v>321</v>
      </c>
      <c r="N105" s="161" t="s">
        <v>13</v>
      </c>
      <c r="O105" s="162" t="s">
        <v>14</v>
      </c>
      <c r="P105" s="161" t="s">
        <v>15</v>
      </c>
      <c r="Q105" s="161" t="s">
        <v>16</v>
      </c>
      <c r="R105" s="161" t="s">
        <v>17</v>
      </c>
      <c r="S105" s="161" t="s">
        <v>326</v>
      </c>
      <c r="T105" s="163" t="s">
        <v>19</v>
      </c>
      <c r="U105" s="163" t="s">
        <v>20</v>
      </c>
      <c r="V105" s="163" t="s">
        <v>21</v>
      </c>
      <c r="W105" s="163" t="s">
        <v>22</v>
      </c>
      <c r="X105" s="163" t="s">
        <v>23</v>
      </c>
    </row>
    <row r="106" spans="1:31" ht="16" x14ac:dyDescent="0.2">
      <c r="A106" s="572" t="s">
        <v>17745</v>
      </c>
      <c r="B106" s="573"/>
      <c r="C106" s="573"/>
      <c r="D106" s="572"/>
      <c r="E106" s="572"/>
      <c r="F106" s="572"/>
      <c r="G106" s="572"/>
      <c r="H106" s="573"/>
      <c r="I106" s="573"/>
      <c r="J106" s="572"/>
      <c r="K106" s="572"/>
      <c r="L106" s="572"/>
      <c r="M106" s="573"/>
      <c r="N106" s="573"/>
      <c r="O106" s="574"/>
      <c r="P106" s="572"/>
      <c r="Q106" s="572"/>
      <c r="R106" s="572"/>
      <c r="S106" s="575"/>
      <c r="T106" s="573"/>
      <c r="U106" s="573"/>
      <c r="V106" s="573"/>
      <c r="W106" s="573">
        <v>2</v>
      </c>
      <c r="X106" s="576"/>
    </row>
    <row r="107" spans="1:31" ht="16" x14ac:dyDescent="0.2">
      <c r="A107" s="380" t="s">
        <v>17746</v>
      </c>
      <c r="B107" s="379"/>
      <c r="C107" s="379"/>
      <c r="D107" s="379"/>
      <c r="E107" s="379"/>
      <c r="F107" s="380"/>
      <c r="G107" s="380"/>
      <c r="H107" s="379"/>
      <c r="I107" s="379"/>
      <c r="J107" s="379"/>
      <c r="K107" s="379"/>
      <c r="L107" s="380"/>
      <c r="M107" s="379"/>
      <c r="N107" s="379"/>
      <c r="O107" s="577"/>
      <c r="P107" s="379"/>
      <c r="Q107" s="379"/>
      <c r="R107" s="380"/>
      <c r="S107" s="578"/>
      <c r="T107" s="579"/>
      <c r="U107" s="579"/>
      <c r="V107" s="579"/>
      <c r="W107" s="579">
        <v>0</v>
      </c>
      <c r="X107" s="580"/>
    </row>
    <row r="108" spans="1:31" ht="16" x14ac:dyDescent="0.2">
      <c r="A108" s="572" t="s">
        <v>17747</v>
      </c>
      <c r="B108" s="573"/>
      <c r="C108" s="573"/>
      <c r="D108" s="573"/>
      <c r="E108" s="573"/>
      <c r="F108" s="572"/>
      <c r="G108" s="572"/>
      <c r="H108" s="573"/>
      <c r="I108" s="573"/>
      <c r="J108" s="573"/>
      <c r="K108" s="573"/>
      <c r="L108" s="572"/>
      <c r="M108" s="573"/>
      <c r="N108" s="573"/>
      <c r="O108" s="574"/>
      <c r="P108" s="573"/>
      <c r="Q108" s="573"/>
      <c r="R108" s="572"/>
      <c r="S108" s="575"/>
      <c r="T108" s="573"/>
      <c r="U108" s="573"/>
      <c r="V108" s="573"/>
      <c r="W108" s="573">
        <v>1</v>
      </c>
      <c r="X108" s="576"/>
    </row>
    <row r="109" spans="1:31" ht="16" x14ac:dyDescent="0.2">
      <c r="A109" s="380" t="s">
        <v>17748</v>
      </c>
      <c r="B109" s="379"/>
      <c r="C109" s="379"/>
      <c r="D109" s="379"/>
      <c r="E109" s="379"/>
      <c r="F109" s="380"/>
      <c r="G109" s="380"/>
      <c r="H109" s="379"/>
      <c r="I109" s="379"/>
      <c r="J109" s="379"/>
      <c r="K109" s="379"/>
      <c r="L109" s="380"/>
      <c r="M109" s="379"/>
      <c r="N109" s="379"/>
      <c r="O109" s="577"/>
      <c r="P109" s="379"/>
      <c r="Q109" s="379"/>
      <c r="R109" s="380"/>
      <c r="S109" s="578"/>
      <c r="T109" s="579"/>
      <c r="U109" s="579"/>
      <c r="V109" s="579"/>
      <c r="W109" s="579">
        <v>0</v>
      </c>
      <c r="X109" s="580"/>
    </row>
    <row r="110" spans="1:31" ht="16" x14ac:dyDescent="0.2">
      <c r="A110" s="572" t="s">
        <v>17749</v>
      </c>
      <c r="B110" s="573"/>
      <c r="C110" s="573"/>
      <c r="D110" s="572"/>
      <c r="E110" s="572"/>
      <c r="F110" s="572"/>
      <c r="G110" s="572"/>
      <c r="H110" s="573"/>
      <c r="I110" s="573"/>
      <c r="J110" s="572"/>
      <c r="K110" s="572"/>
      <c r="L110" s="572"/>
      <c r="M110" s="573"/>
      <c r="N110" s="573"/>
      <c r="O110" s="574"/>
      <c r="P110" s="572"/>
      <c r="Q110" s="572"/>
      <c r="R110" s="572"/>
      <c r="S110" s="575"/>
      <c r="T110" s="573"/>
      <c r="U110" s="573"/>
      <c r="V110" s="573"/>
      <c r="W110" s="573">
        <v>1</v>
      </c>
      <c r="X110" s="576"/>
    </row>
    <row r="111" spans="1:31" ht="16" x14ac:dyDescent="0.2">
      <c r="A111" s="380" t="s">
        <v>17750</v>
      </c>
      <c r="B111" s="379"/>
      <c r="C111" s="379"/>
      <c r="D111" s="379"/>
      <c r="E111" s="379"/>
      <c r="F111" s="380"/>
      <c r="G111" s="380"/>
      <c r="H111" s="379"/>
      <c r="I111" s="379"/>
      <c r="J111" s="379"/>
      <c r="K111" s="379"/>
      <c r="L111" s="380"/>
      <c r="M111" s="379"/>
      <c r="N111" s="379"/>
      <c r="O111" s="577"/>
      <c r="P111" s="379"/>
      <c r="Q111" s="379"/>
      <c r="R111" s="380"/>
      <c r="S111" s="578"/>
      <c r="T111" s="579"/>
      <c r="U111" s="579"/>
      <c r="V111" s="579"/>
      <c r="W111" s="579">
        <v>2</v>
      </c>
      <c r="X111" s="580"/>
    </row>
    <row r="112" spans="1:31" ht="16" x14ac:dyDescent="0.2">
      <c r="A112" s="572" t="s">
        <v>17751</v>
      </c>
      <c r="B112" s="573"/>
      <c r="C112" s="573"/>
      <c r="D112" s="573"/>
      <c r="E112" s="573"/>
      <c r="F112" s="572"/>
      <c r="G112" s="572"/>
      <c r="H112" s="573"/>
      <c r="I112" s="573"/>
      <c r="J112" s="573"/>
      <c r="K112" s="573"/>
      <c r="L112" s="572"/>
      <c r="M112" s="573"/>
      <c r="N112" s="573"/>
      <c r="O112" s="574"/>
      <c r="P112" s="573"/>
      <c r="Q112" s="573"/>
      <c r="R112" s="572"/>
      <c r="S112" s="575"/>
      <c r="T112" s="573"/>
      <c r="U112" s="573"/>
      <c r="V112" s="573"/>
      <c r="W112" s="573">
        <v>0</v>
      </c>
      <c r="X112" s="576"/>
    </row>
  </sheetData>
  <mergeCells count="1">
    <mergeCell ref="A1:F1"/>
  </mergeCells>
  <pageMargins left="0.7" right="0.7" top="0.75" bottom="0.75" header="0.3" footer="0.3"/>
  <pageSetup scale="76" fitToHeight="0" orientation="portrait" horizontalDpi="1200" verticalDpi="1200" r:id="rId1"/>
  <rowBreaks count="2" manualBreakCount="2">
    <brk id="31" max="16383" man="1"/>
    <brk id="57" max="16383" man="1"/>
  </rowBreaks>
  <tableParts count="9">
    <tablePart r:id="rId2"/>
    <tablePart r:id="rId3"/>
    <tablePart r:id="rId4"/>
    <tablePart r:id="rId5"/>
    <tablePart r:id="rId6"/>
    <tablePart r:id="rId7"/>
    <tablePart r:id="rId8"/>
    <tablePart r:id="rId9"/>
    <tablePart r:id="rId10"/>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2"/>
  <sheetViews>
    <sheetView workbookViewId="0">
      <selection sqref="A1:XFD1048576"/>
    </sheetView>
  </sheetViews>
  <sheetFormatPr baseColWidth="10" defaultColWidth="8.83203125" defaultRowHeight="15" x14ac:dyDescent="0.2"/>
  <cols>
    <col min="1" max="1" width="35.5" style="38" customWidth="1"/>
    <col min="2" max="2" width="58.5" style="1" customWidth="1"/>
    <col min="3" max="3" width="34.1640625" style="3" customWidth="1"/>
    <col min="4" max="4" width="37" style="1" customWidth="1"/>
    <col min="5" max="5" width="26.5" style="1" customWidth="1"/>
    <col min="6" max="6" width="89.5" style="1" customWidth="1"/>
    <col min="7" max="7" width="12" style="1" customWidth="1"/>
    <col min="8" max="16384" width="8.83203125" style="1"/>
  </cols>
  <sheetData>
    <row r="1" spans="1:4" ht="52.5" customHeight="1" x14ac:dyDescent="0.2">
      <c r="A1" s="745" t="s">
        <v>531</v>
      </c>
      <c r="B1" s="745"/>
      <c r="C1" s="745"/>
      <c r="D1" s="745"/>
    </row>
    <row r="2" spans="1:4" ht="16" x14ac:dyDescent="0.2">
      <c r="A2" s="1" t="s">
        <v>532</v>
      </c>
      <c r="B2" s="3" t="s">
        <v>533</v>
      </c>
      <c r="C2" s="3" t="s">
        <v>534</v>
      </c>
      <c r="D2" s="1" t="s">
        <v>387</v>
      </c>
    </row>
    <row r="3" spans="1:4" x14ac:dyDescent="0.2">
      <c r="A3" s="3"/>
      <c r="B3" s="431"/>
    </row>
    <row r="4" spans="1:4" x14ac:dyDescent="0.2">
      <c r="A4" s="3"/>
      <c r="B4" s="3"/>
    </row>
    <row r="5" spans="1:4" x14ac:dyDescent="0.2">
      <c r="A5" s="3"/>
      <c r="B5" s="3"/>
    </row>
    <row r="6" spans="1:4" x14ac:dyDescent="0.2">
      <c r="A6" s="5"/>
      <c r="B6" s="5"/>
      <c r="C6" s="5"/>
      <c r="D6" s="4"/>
    </row>
    <row r="7" spans="1:4" x14ac:dyDescent="0.2">
      <c r="A7" s="5"/>
      <c r="B7" s="5"/>
      <c r="C7" s="5"/>
      <c r="D7" s="4"/>
    </row>
    <row r="8" spans="1:4" x14ac:dyDescent="0.2">
      <c r="B8" s="3"/>
    </row>
    <row r="9" spans="1:4" x14ac:dyDescent="0.2">
      <c r="B9" s="581"/>
    </row>
    <row r="11" spans="1:4" ht="16" x14ac:dyDescent="0.2">
      <c r="A11" s="1" t="s">
        <v>532</v>
      </c>
      <c r="B11" s="3" t="s">
        <v>536</v>
      </c>
      <c r="C11" s="3" t="s">
        <v>534</v>
      </c>
      <c r="D11" s="1" t="s">
        <v>387</v>
      </c>
    </row>
    <row r="12" spans="1:4" x14ac:dyDescent="0.2">
      <c r="A12" s="3"/>
      <c r="B12" s="3"/>
    </row>
    <row r="13" spans="1:4" x14ac:dyDescent="0.2">
      <c r="A13" s="3"/>
      <c r="B13" s="3"/>
    </row>
    <row r="14" spans="1:4" x14ac:dyDescent="0.2">
      <c r="A14" s="3"/>
      <c r="B14" s="3"/>
    </row>
    <row r="16" spans="1:4" ht="16" x14ac:dyDescent="0.2">
      <c r="A16" s="1" t="s">
        <v>532</v>
      </c>
      <c r="B16" s="3" t="s">
        <v>537</v>
      </c>
      <c r="C16" s="3" t="s">
        <v>534</v>
      </c>
      <c r="D16" s="1" t="s">
        <v>387</v>
      </c>
    </row>
    <row r="17" spans="1:6" x14ac:dyDescent="0.2">
      <c r="A17" s="3"/>
      <c r="B17" s="3"/>
    </row>
    <row r="18" spans="1:6" x14ac:dyDescent="0.2">
      <c r="A18" s="3"/>
      <c r="B18" s="3"/>
    </row>
    <row r="19" spans="1:6" x14ac:dyDescent="0.2">
      <c r="A19" s="3"/>
      <c r="B19" s="3"/>
    </row>
    <row r="21" spans="1:6" ht="16" x14ac:dyDescent="0.2">
      <c r="A21" s="1" t="s">
        <v>532</v>
      </c>
      <c r="B21" s="3" t="s">
        <v>538</v>
      </c>
      <c r="C21" s="3" t="s">
        <v>534</v>
      </c>
      <c r="D21" s="1" t="s">
        <v>387</v>
      </c>
    </row>
    <row r="22" spans="1:6" x14ac:dyDescent="0.2">
      <c r="A22" s="1"/>
      <c r="B22" s="3"/>
    </row>
    <row r="23" spans="1:6" x14ac:dyDescent="0.2">
      <c r="A23" s="1"/>
      <c r="B23" s="3"/>
    </row>
    <row r="24" spans="1:6" x14ac:dyDescent="0.2">
      <c r="A24" s="1"/>
      <c r="B24" s="3"/>
    </row>
    <row r="26" spans="1:6" ht="16" x14ac:dyDescent="0.2">
      <c r="A26" s="1" t="s">
        <v>532</v>
      </c>
      <c r="B26" s="3" t="s">
        <v>539</v>
      </c>
      <c r="C26" s="3" t="s">
        <v>534</v>
      </c>
      <c r="D26" s="1" t="s">
        <v>387</v>
      </c>
    </row>
    <row r="27" spans="1:6" ht="16" x14ac:dyDescent="0.2">
      <c r="A27" s="1"/>
      <c r="B27" s="399" t="s">
        <v>17752</v>
      </c>
    </row>
    <row r="28" spans="1:6" x14ac:dyDescent="0.2">
      <c r="A28" s="1"/>
      <c r="B28" s="3"/>
    </row>
    <row r="29" spans="1:6" x14ac:dyDescent="0.2">
      <c r="A29" s="1"/>
      <c r="B29" s="399"/>
    </row>
    <row r="30" spans="1:6" x14ac:dyDescent="0.2">
      <c r="A30" s="1"/>
      <c r="B30" s="3"/>
    </row>
    <row r="31" spans="1:6" x14ac:dyDescent="0.2">
      <c r="A31" s="53"/>
      <c r="B31" s="3"/>
    </row>
    <row r="32" spans="1:6" x14ac:dyDescent="0.2">
      <c r="A32" s="1"/>
      <c r="B32" s="3"/>
      <c r="F32" s="37"/>
    </row>
    <row r="33" spans="1:6" x14ac:dyDescent="0.2">
      <c r="A33" s="4"/>
      <c r="B33" s="5"/>
      <c r="C33" s="5"/>
      <c r="D33" s="4"/>
      <c r="F33" s="37"/>
    </row>
    <row r="34" spans="1:6" ht="16" x14ac:dyDescent="0.2">
      <c r="A34" s="1" t="s">
        <v>532</v>
      </c>
      <c r="B34" s="3" t="s">
        <v>541</v>
      </c>
      <c r="C34" s="3" t="s">
        <v>534</v>
      </c>
      <c r="D34" s="1" t="s">
        <v>387</v>
      </c>
      <c r="E34" s="37"/>
    </row>
    <row r="35" spans="1:6" ht="16" x14ac:dyDescent="0.2">
      <c r="A35" s="1"/>
      <c r="B35" s="399" t="s">
        <v>17753</v>
      </c>
      <c r="E35" s="37"/>
    </row>
    <row r="36" spans="1:6" ht="16" x14ac:dyDescent="0.2">
      <c r="A36" s="1"/>
      <c r="B36" s="399" t="s">
        <v>17754</v>
      </c>
      <c r="E36" s="37"/>
    </row>
    <row r="37" spans="1:6" ht="16" x14ac:dyDescent="0.2">
      <c r="A37" s="1"/>
      <c r="B37" s="399" t="s">
        <v>17755</v>
      </c>
      <c r="E37" s="37"/>
    </row>
    <row r="38" spans="1:6" ht="16" x14ac:dyDescent="0.2">
      <c r="A38" s="1"/>
      <c r="B38" s="399" t="s">
        <v>17756</v>
      </c>
      <c r="E38" s="37"/>
    </row>
    <row r="39" spans="1:6" ht="16" x14ac:dyDescent="0.2">
      <c r="A39" s="1"/>
      <c r="B39" s="399" t="s">
        <v>17757</v>
      </c>
      <c r="E39" s="37"/>
    </row>
    <row r="40" spans="1:6" ht="16" x14ac:dyDescent="0.2">
      <c r="B40" s="399" t="s">
        <v>17758</v>
      </c>
      <c r="E40" s="37"/>
    </row>
    <row r="41" spans="1:6" ht="32" x14ac:dyDescent="0.2">
      <c r="A41" s="582"/>
      <c r="B41" s="399" t="s">
        <v>17759</v>
      </c>
      <c r="C41" s="237"/>
      <c r="D41" s="110"/>
      <c r="E41" s="37"/>
    </row>
    <row r="42" spans="1:6" ht="16" x14ac:dyDescent="0.2">
      <c r="A42" s="582"/>
      <c r="B42" s="583" t="s">
        <v>17760</v>
      </c>
      <c r="C42" s="237"/>
      <c r="D42" s="110"/>
      <c r="E42" s="37"/>
    </row>
    <row r="43" spans="1:6" ht="16" x14ac:dyDescent="0.2">
      <c r="A43" s="582"/>
      <c r="B43" s="583" t="s">
        <v>17761</v>
      </c>
      <c r="C43" s="237"/>
      <c r="D43" s="110"/>
      <c r="E43" s="37"/>
    </row>
    <row r="44" spans="1:6" x14ac:dyDescent="0.2">
      <c r="A44" s="582"/>
      <c r="B44" s="583"/>
      <c r="C44" s="237"/>
      <c r="D44" s="110"/>
      <c r="E44" s="37"/>
    </row>
    <row r="45" spans="1:6" ht="16" x14ac:dyDescent="0.2">
      <c r="A45" s="1" t="s">
        <v>532</v>
      </c>
      <c r="B45" s="3" t="s">
        <v>386</v>
      </c>
      <c r="C45" s="3" t="s">
        <v>534</v>
      </c>
      <c r="D45" s="1" t="s">
        <v>387</v>
      </c>
      <c r="E45" s="37"/>
    </row>
    <row r="46" spans="1:6" ht="16" x14ac:dyDescent="0.2">
      <c r="A46" s="53"/>
      <c r="B46" s="399" t="s">
        <v>17762</v>
      </c>
      <c r="C46" s="584"/>
      <c r="E46" s="37"/>
    </row>
    <row r="47" spans="1:6" ht="16" x14ac:dyDescent="0.2">
      <c r="A47" s="3"/>
      <c r="B47" s="399" t="s">
        <v>17763</v>
      </c>
      <c r="C47" s="585"/>
      <c r="E47" s="37"/>
    </row>
    <row r="48" spans="1:6" ht="16" x14ac:dyDescent="0.2">
      <c r="A48" s="1"/>
      <c r="B48" s="399" t="s">
        <v>17764</v>
      </c>
      <c r="C48" s="584"/>
      <c r="F48" s="37"/>
    </row>
    <row r="49" spans="1:6" ht="16" x14ac:dyDescent="0.2">
      <c r="A49" s="53"/>
      <c r="B49" s="399" t="s">
        <v>17765</v>
      </c>
      <c r="C49" s="584"/>
      <c r="F49" s="37"/>
    </row>
    <row r="50" spans="1:6" ht="16" x14ac:dyDescent="0.2">
      <c r="A50" s="53"/>
      <c r="B50" s="399" t="s">
        <v>17766</v>
      </c>
      <c r="C50" s="584"/>
      <c r="F50" s="37"/>
    </row>
    <row r="51" spans="1:6" ht="16" x14ac:dyDescent="0.2">
      <c r="A51" s="53"/>
      <c r="B51" s="399" t="s">
        <v>17767</v>
      </c>
      <c r="C51" s="584"/>
      <c r="F51" s="37"/>
    </row>
    <row r="52" spans="1:6" ht="32" x14ac:dyDescent="0.2">
      <c r="A52" s="53"/>
      <c r="B52" s="399" t="s">
        <v>17768</v>
      </c>
      <c r="C52" s="584"/>
      <c r="F52" s="37"/>
    </row>
    <row r="53" spans="1:6" x14ac:dyDescent="0.2">
      <c r="A53" s="53"/>
      <c r="B53" s="3"/>
      <c r="C53" s="584"/>
      <c r="D53" s="4"/>
      <c r="F53" s="37"/>
    </row>
    <row r="54" spans="1:6" x14ac:dyDescent="0.2">
      <c r="A54" s="53"/>
      <c r="B54" s="3"/>
      <c r="C54" s="584"/>
      <c r="D54" s="4"/>
      <c r="F54" s="37"/>
    </row>
    <row r="55" spans="1:6" x14ac:dyDescent="0.2">
      <c r="A55" s="53"/>
      <c r="B55" s="3"/>
      <c r="C55" s="584"/>
      <c r="D55" s="4"/>
      <c r="F55" s="37"/>
    </row>
    <row r="56" spans="1:6" x14ac:dyDescent="0.2">
      <c r="A56" s="53"/>
      <c r="B56" s="3"/>
      <c r="C56" s="584"/>
      <c r="D56" s="4"/>
      <c r="F56" s="37"/>
    </row>
    <row r="57" spans="1:6" x14ac:dyDescent="0.2">
      <c r="A57" s="53"/>
      <c r="B57" s="3"/>
      <c r="C57" s="584"/>
      <c r="F57" s="37"/>
    </row>
    <row r="58" spans="1:6" x14ac:dyDescent="0.2">
      <c r="A58" s="586"/>
      <c r="B58" s="5"/>
      <c r="C58" s="587"/>
      <c r="D58" s="4"/>
      <c r="F58" s="37"/>
    </row>
    <row r="59" spans="1:6" x14ac:dyDescent="0.2">
      <c r="A59" s="586"/>
      <c r="B59" s="5"/>
      <c r="C59" s="587"/>
      <c r="D59" s="4"/>
      <c r="F59" s="37"/>
    </row>
    <row r="60" spans="1:6" ht="16" x14ac:dyDescent="0.2">
      <c r="A60" s="1" t="s">
        <v>532</v>
      </c>
      <c r="B60" s="3" t="s">
        <v>542</v>
      </c>
      <c r="C60" s="3" t="s">
        <v>534</v>
      </c>
      <c r="D60" s="1" t="s">
        <v>387</v>
      </c>
      <c r="F60" s="37"/>
    </row>
    <row r="61" spans="1:6" ht="16" x14ac:dyDescent="0.2">
      <c r="A61" s="1"/>
      <c r="B61" s="399" t="s">
        <v>17769</v>
      </c>
      <c r="F61" s="37"/>
    </row>
    <row r="62" spans="1:6" ht="16" x14ac:dyDescent="0.2">
      <c r="A62" s="1"/>
      <c r="B62" s="399" t="s">
        <v>17770</v>
      </c>
      <c r="F62" s="37"/>
    </row>
    <row r="63" spans="1:6" ht="16" x14ac:dyDescent="0.2">
      <c r="A63" s="1"/>
      <c r="B63" s="399" t="s">
        <v>17771</v>
      </c>
      <c r="F63" s="37"/>
    </row>
    <row r="64" spans="1:6" ht="16" x14ac:dyDescent="0.2">
      <c r="A64" s="1"/>
      <c r="B64" s="399" t="s">
        <v>17772</v>
      </c>
      <c r="F64" s="37"/>
    </row>
    <row r="65" spans="1:4" ht="16" x14ac:dyDescent="0.2">
      <c r="A65" s="1"/>
      <c r="B65" s="399" t="s">
        <v>17773</v>
      </c>
    </row>
    <row r="66" spans="1:4" ht="16" x14ac:dyDescent="0.2">
      <c r="A66" s="110"/>
      <c r="B66" s="399" t="s">
        <v>17774</v>
      </c>
      <c r="C66" s="237"/>
      <c r="D66" s="110"/>
    </row>
    <row r="67" spans="1:4" ht="16" x14ac:dyDescent="0.2">
      <c r="A67" s="110"/>
      <c r="B67" s="399" t="s">
        <v>17775</v>
      </c>
      <c r="C67" s="237"/>
      <c r="D67" s="110"/>
    </row>
    <row r="68" spans="1:4" ht="16" x14ac:dyDescent="0.2">
      <c r="A68" s="1"/>
      <c r="B68" s="399" t="s">
        <v>17776</v>
      </c>
    </row>
    <row r="70" spans="1:4" ht="32" x14ac:dyDescent="0.2">
      <c r="A70" s="1" t="s">
        <v>532</v>
      </c>
      <c r="B70" s="3" t="s">
        <v>543</v>
      </c>
      <c r="C70" s="3" t="s">
        <v>534</v>
      </c>
      <c r="D70" s="1" t="s">
        <v>387</v>
      </c>
    </row>
    <row r="71" spans="1:4" x14ac:dyDescent="0.2">
      <c r="A71" s="1"/>
      <c r="B71" s="187"/>
      <c r="C71" s="49"/>
      <c r="D71" s="6"/>
    </row>
    <row r="72" spans="1:4" x14ac:dyDescent="0.2">
      <c r="A72" s="1"/>
      <c r="B72" s="3"/>
      <c r="D72" s="6"/>
    </row>
    <row r="73" spans="1:4" x14ac:dyDescent="0.2">
      <c r="A73" s="1"/>
      <c r="B73" s="3"/>
      <c r="D73" s="6"/>
    </row>
    <row r="74" spans="1:4" x14ac:dyDescent="0.2">
      <c r="A74" s="1"/>
      <c r="B74" s="3"/>
      <c r="D74" s="6"/>
    </row>
    <row r="75" spans="1:4" x14ac:dyDescent="0.2">
      <c r="A75" s="1"/>
      <c r="B75" s="3"/>
      <c r="D75" s="6"/>
    </row>
    <row r="77" spans="1:4" ht="16" x14ac:dyDescent="0.2">
      <c r="A77" s="1" t="s">
        <v>532</v>
      </c>
      <c r="B77" s="3" t="s">
        <v>544</v>
      </c>
      <c r="C77" s="3" t="s">
        <v>534</v>
      </c>
      <c r="D77" s="1" t="s">
        <v>387</v>
      </c>
    </row>
    <row r="78" spans="1:4" ht="16" x14ac:dyDescent="0.2">
      <c r="A78" s="1"/>
      <c r="B78" s="187" t="s">
        <v>17777</v>
      </c>
    </row>
    <row r="79" spans="1:4" ht="16" x14ac:dyDescent="0.2">
      <c r="A79" s="1"/>
      <c r="B79" s="3" t="s">
        <v>17778</v>
      </c>
    </row>
    <row r="80" spans="1:4" ht="16" x14ac:dyDescent="0.2">
      <c r="A80" s="1"/>
      <c r="B80" s="3" t="s">
        <v>17779</v>
      </c>
    </row>
    <row r="81" spans="1:5" ht="16" x14ac:dyDescent="0.2">
      <c r="A81" s="1"/>
      <c r="B81" s="184" t="s">
        <v>17780</v>
      </c>
    </row>
    <row r="82" spans="1:5" ht="16" x14ac:dyDescent="0.2">
      <c r="A82" s="1"/>
      <c r="B82" s="184" t="s">
        <v>17781</v>
      </c>
    </row>
    <row r="83" spans="1:5" ht="16" x14ac:dyDescent="0.2">
      <c r="A83" s="1"/>
      <c r="B83" s="399" t="s">
        <v>17782</v>
      </c>
    </row>
    <row r="84" spans="1:5" ht="16" x14ac:dyDescent="0.2">
      <c r="A84" s="1"/>
      <c r="B84" s="399" t="s">
        <v>17783</v>
      </c>
    </row>
    <row r="85" spans="1:5" ht="16" x14ac:dyDescent="0.2">
      <c r="A85" s="1"/>
      <c r="B85" s="399" t="s">
        <v>17784</v>
      </c>
    </row>
    <row r="86" spans="1:5" ht="16" x14ac:dyDescent="0.2">
      <c r="A86" s="1"/>
      <c r="B86" s="399" t="s">
        <v>17785</v>
      </c>
    </row>
    <row r="87" spans="1:5" ht="16" x14ac:dyDescent="0.2">
      <c r="A87" s="1"/>
      <c r="B87" s="399" t="s">
        <v>17786</v>
      </c>
    </row>
    <row r="89" spans="1:5" ht="16" x14ac:dyDescent="0.2">
      <c r="A89" s="1" t="s">
        <v>532</v>
      </c>
      <c r="B89" s="3" t="s">
        <v>545</v>
      </c>
      <c r="C89" s="1" t="s">
        <v>165</v>
      </c>
      <c r="D89" s="3" t="s">
        <v>534</v>
      </c>
      <c r="E89" s="1" t="s">
        <v>387</v>
      </c>
    </row>
    <row r="90" spans="1:5" x14ac:dyDescent="0.2">
      <c r="A90" s="1"/>
      <c r="B90" s="3"/>
      <c r="C90" s="588"/>
      <c r="D90" s="48"/>
      <c r="E90" s="6"/>
    </row>
    <row r="91" spans="1:5" x14ac:dyDescent="0.2">
      <c r="A91" s="1"/>
      <c r="B91" s="3"/>
      <c r="C91" s="48"/>
      <c r="D91" s="48"/>
      <c r="E91" s="6"/>
    </row>
    <row r="92" spans="1:5" x14ac:dyDescent="0.2">
      <c r="A92" s="1"/>
      <c r="C92" s="48"/>
      <c r="D92" s="48"/>
      <c r="E92" s="6"/>
    </row>
    <row r="93" spans="1:5" x14ac:dyDescent="0.2">
      <c r="A93" s="1"/>
      <c r="B93" s="3"/>
      <c r="C93" s="588"/>
      <c r="D93" s="48"/>
      <c r="E93" s="6"/>
    </row>
    <row r="94" spans="1:5" x14ac:dyDescent="0.2">
      <c r="A94" s="1"/>
      <c r="B94" s="3"/>
      <c r="C94" s="588"/>
      <c r="D94" s="48"/>
      <c r="E94" s="6"/>
    </row>
    <row r="95" spans="1:5" x14ac:dyDescent="0.2">
      <c r="A95" s="1"/>
      <c r="C95" s="588"/>
      <c r="D95" s="48"/>
      <c r="E95" s="6"/>
    </row>
    <row r="96" spans="1:5" ht="16" thickBot="1" x14ac:dyDescent="0.25">
      <c r="A96" s="586"/>
      <c r="B96" s="5"/>
      <c r="C96" s="589"/>
      <c r="D96" s="590"/>
      <c r="E96" s="14"/>
    </row>
    <row r="97" spans="1:6" ht="49" thickBot="1" x14ac:dyDescent="0.25">
      <c r="A97" s="1" t="s">
        <v>532</v>
      </c>
      <c r="B97" s="219" t="s">
        <v>547</v>
      </c>
      <c r="C97" s="3" t="s">
        <v>534</v>
      </c>
      <c r="D97" s="1" t="s">
        <v>387</v>
      </c>
      <c r="E97" s="3" t="s">
        <v>17296</v>
      </c>
    </row>
    <row r="98" spans="1:6" ht="16" x14ac:dyDescent="0.2">
      <c r="A98" s="1" t="s">
        <v>490</v>
      </c>
      <c r="B98" s="203" t="s">
        <v>17787</v>
      </c>
      <c r="C98" s="49" t="s">
        <v>17788</v>
      </c>
      <c r="D98" s="1">
        <v>4</v>
      </c>
    </row>
    <row r="99" spans="1:6" ht="16" x14ac:dyDescent="0.2">
      <c r="A99" s="259" t="s">
        <v>490</v>
      </c>
      <c r="B99" s="3" t="s">
        <v>17789</v>
      </c>
      <c r="C99" s="3" t="s">
        <v>17788</v>
      </c>
      <c r="D99" s="1">
        <v>4</v>
      </c>
    </row>
    <row r="100" spans="1:6" x14ac:dyDescent="0.2">
      <c r="A100" s="259"/>
      <c r="B100" s="3"/>
      <c r="D100" s="3"/>
    </row>
    <row r="102" spans="1:6" ht="16" x14ac:dyDescent="0.2">
      <c r="A102" s="1" t="s">
        <v>532</v>
      </c>
      <c r="B102" s="3" t="s">
        <v>548</v>
      </c>
      <c r="C102" s="1" t="s">
        <v>549</v>
      </c>
      <c r="D102" s="1" t="s">
        <v>550</v>
      </c>
      <c r="E102" s="3" t="s">
        <v>534</v>
      </c>
      <c r="F102" s="1" t="s">
        <v>387</v>
      </c>
    </row>
    <row r="103" spans="1:6" ht="16" x14ac:dyDescent="0.2">
      <c r="A103" s="1" t="s">
        <v>490</v>
      </c>
      <c r="B103" s="203" t="s">
        <v>17790</v>
      </c>
      <c r="C103" s="591" t="s">
        <v>17791</v>
      </c>
      <c r="D103" s="1" t="s">
        <v>17792</v>
      </c>
      <c r="E103" s="1" t="s">
        <v>546</v>
      </c>
      <c r="F103" s="6">
        <v>4</v>
      </c>
    </row>
    <row r="104" spans="1:6" ht="16" x14ac:dyDescent="0.2">
      <c r="A104" s="1" t="s">
        <v>490</v>
      </c>
      <c r="B104" s="591" t="s">
        <v>17793</v>
      </c>
      <c r="C104" s="591" t="s">
        <v>17794</v>
      </c>
      <c r="E104" s="1" t="s">
        <v>546</v>
      </c>
      <c r="F104" s="6"/>
    </row>
    <row r="105" spans="1:6" ht="16" x14ac:dyDescent="0.2">
      <c r="A105" s="1" t="s">
        <v>490</v>
      </c>
      <c r="B105" s="591" t="s">
        <v>17795</v>
      </c>
      <c r="C105" s="591" t="s">
        <v>17796</v>
      </c>
      <c r="E105" s="1" t="s">
        <v>546</v>
      </c>
      <c r="F105" s="6"/>
    </row>
    <row r="106" spans="1:6" ht="16" x14ac:dyDescent="0.2">
      <c r="A106" s="1" t="s">
        <v>490</v>
      </c>
      <c r="B106" s="591" t="s">
        <v>17797</v>
      </c>
      <c r="C106" s="591" t="s">
        <v>17798</v>
      </c>
      <c r="D106" s="1" t="s">
        <v>17799</v>
      </c>
      <c r="E106" s="1" t="s">
        <v>546</v>
      </c>
      <c r="F106" s="6"/>
    </row>
    <row r="107" spans="1:6" ht="16" x14ac:dyDescent="0.2">
      <c r="A107" s="1" t="s">
        <v>490</v>
      </c>
      <c r="B107" s="591" t="s">
        <v>17800</v>
      </c>
      <c r="C107" s="591" t="s">
        <v>17801</v>
      </c>
      <c r="D107" s="1" t="s">
        <v>17802</v>
      </c>
      <c r="E107" s="1" t="s">
        <v>546</v>
      </c>
      <c r="F107" s="6"/>
    </row>
    <row r="108" spans="1:6" ht="16" x14ac:dyDescent="0.2">
      <c r="A108" s="1" t="s">
        <v>490</v>
      </c>
      <c r="B108" s="591" t="s">
        <v>17803</v>
      </c>
      <c r="C108" s="591" t="s">
        <v>17804</v>
      </c>
      <c r="D108" s="1" t="s">
        <v>17799</v>
      </c>
      <c r="E108" s="1" t="s">
        <v>546</v>
      </c>
      <c r="F108" s="6"/>
    </row>
    <row r="109" spans="1:6" ht="16" x14ac:dyDescent="0.2">
      <c r="A109" s="1" t="s">
        <v>490</v>
      </c>
      <c r="B109" s="591" t="s">
        <v>17805</v>
      </c>
      <c r="C109" s="591" t="s">
        <v>17806</v>
      </c>
      <c r="D109" s="1" t="s">
        <v>17807</v>
      </c>
      <c r="E109" s="1" t="s">
        <v>17808</v>
      </c>
      <c r="F109" s="6"/>
    </row>
    <row r="110" spans="1:6" ht="16" x14ac:dyDescent="0.2">
      <c r="A110" s="1" t="s">
        <v>490</v>
      </c>
      <c r="B110" s="591" t="s">
        <v>17809</v>
      </c>
      <c r="C110" s="591" t="s">
        <v>17810</v>
      </c>
      <c r="D110" s="1" t="s">
        <v>17807</v>
      </c>
      <c r="E110" s="1" t="s">
        <v>17808</v>
      </c>
      <c r="F110" s="6"/>
    </row>
    <row r="111" spans="1:6" ht="16" x14ac:dyDescent="0.2">
      <c r="A111" s="1" t="s">
        <v>490</v>
      </c>
      <c r="B111" s="591" t="s">
        <v>17811</v>
      </c>
      <c r="C111" s="591" t="s">
        <v>17812</v>
      </c>
      <c r="D111" s="1" t="s">
        <v>17813</v>
      </c>
      <c r="E111" s="1" t="s">
        <v>546</v>
      </c>
      <c r="F111" s="6"/>
    </row>
    <row r="112" spans="1:6" ht="16" x14ac:dyDescent="0.2">
      <c r="A112" s="1" t="s">
        <v>490</v>
      </c>
      <c r="B112" s="591" t="s">
        <v>17814</v>
      </c>
      <c r="C112" s="591" t="s">
        <v>17815</v>
      </c>
      <c r="D112" s="1" t="s">
        <v>17807</v>
      </c>
      <c r="E112" s="1" t="s">
        <v>17808</v>
      </c>
      <c r="F112" s="6"/>
    </row>
    <row r="113" spans="1:6" ht="16" x14ac:dyDescent="0.2">
      <c r="A113" s="1" t="s">
        <v>490</v>
      </c>
      <c r="B113" s="591" t="s">
        <v>17816</v>
      </c>
      <c r="C113" s="591" t="s">
        <v>17817</v>
      </c>
      <c r="D113" s="1" t="s">
        <v>17818</v>
      </c>
      <c r="E113" s="1" t="s">
        <v>17819</v>
      </c>
      <c r="F113" s="6"/>
    </row>
    <row r="114" spans="1:6" ht="16" x14ac:dyDescent="0.2">
      <c r="A114" s="1" t="s">
        <v>490</v>
      </c>
      <c r="B114" s="591" t="s">
        <v>17820</v>
      </c>
      <c r="C114" s="591" t="s">
        <v>17817</v>
      </c>
      <c r="D114" s="1" t="s">
        <v>17821</v>
      </c>
      <c r="F114" s="6"/>
    </row>
    <row r="115" spans="1:6" ht="16" thickBot="1" x14ac:dyDescent="0.25"/>
    <row r="116" spans="1:6" ht="17" thickBot="1" x14ac:dyDescent="0.25">
      <c r="A116" s="1" t="s">
        <v>532</v>
      </c>
      <c r="B116" s="219" t="s">
        <v>551</v>
      </c>
      <c r="C116" s="3" t="s">
        <v>534</v>
      </c>
      <c r="D116" s="1" t="s">
        <v>387</v>
      </c>
    </row>
    <row r="117" spans="1:6" x14ac:dyDescent="0.2">
      <c r="A117" s="1"/>
      <c r="B117" s="203"/>
      <c r="C117" s="49"/>
    </row>
    <row r="118" spans="1:6" x14ac:dyDescent="0.2">
      <c r="A118" s="1"/>
      <c r="B118" s="3"/>
    </row>
    <row r="119" spans="1:6" x14ac:dyDescent="0.2">
      <c r="A119" s="1"/>
      <c r="C119" s="1"/>
    </row>
    <row r="121" spans="1:6" ht="17" thickBot="1" x14ac:dyDescent="0.25">
      <c r="A121" s="1" t="s">
        <v>532</v>
      </c>
      <c r="B121" s="592" t="s">
        <v>552</v>
      </c>
      <c r="C121" s="3" t="s">
        <v>534</v>
      </c>
      <c r="D121" s="1" t="s">
        <v>387</v>
      </c>
    </row>
    <row r="122" spans="1:6" ht="32" x14ac:dyDescent="0.2">
      <c r="A122" s="53"/>
      <c r="B122" s="341" t="s">
        <v>17822</v>
      </c>
      <c r="C122" s="584" t="s">
        <v>546</v>
      </c>
      <c r="D122" s="1">
        <v>4</v>
      </c>
    </row>
    <row r="123" spans="1:6" ht="16" x14ac:dyDescent="0.2">
      <c r="A123" s="3"/>
      <c r="B123" s="341" t="s">
        <v>17823</v>
      </c>
      <c r="C123" s="585" t="s">
        <v>546</v>
      </c>
      <c r="D123" s="1">
        <v>4</v>
      </c>
    </row>
    <row r="124" spans="1:6" ht="16" x14ac:dyDescent="0.2">
      <c r="A124" s="1"/>
      <c r="B124" s="593" t="s">
        <v>17824</v>
      </c>
      <c r="C124" s="584" t="s">
        <v>546</v>
      </c>
      <c r="D124" s="1">
        <v>4</v>
      </c>
    </row>
    <row r="125" spans="1:6" ht="32" x14ac:dyDescent="0.2">
      <c r="A125" s="53"/>
      <c r="B125" s="341" t="s">
        <v>17825</v>
      </c>
      <c r="C125" s="584" t="s">
        <v>546</v>
      </c>
      <c r="D125" s="1">
        <v>4</v>
      </c>
    </row>
    <row r="126" spans="1:6" ht="16" x14ac:dyDescent="0.2">
      <c r="A126" s="53"/>
      <c r="B126" s="593" t="s">
        <v>17826</v>
      </c>
      <c r="C126" s="584" t="s">
        <v>546</v>
      </c>
      <c r="D126" s="4">
        <v>4</v>
      </c>
    </row>
    <row r="127" spans="1:6" ht="16" x14ac:dyDescent="0.2">
      <c r="A127" s="586"/>
      <c r="B127" s="593" t="s">
        <v>17827</v>
      </c>
      <c r="C127" s="584" t="s">
        <v>17788</v>
      </c>
      <c r="D127" s="4">
        <v>4</v>
      </c>
    </row>
    <row r="128" spans="1:6" ht="16" x14ac:dyDescent="0.2">
      <c r="A128" s="53"/>
      <c r="B128" s="593" t="s">
        <v>17828</v>
      </c>
      <c r="C128" s="584" t="s">
        <v>17788</v>
      </c>
      <c r="D128" s="4">
        <v>4</v>
      </c>
    </row>
    <row r="129" spans="1:4" ht="16" x14ac:dyDescent="0.2">
      <c r="A129" s="586"/>
      <c r="B129" s="593" t="s">
        <v>17829</v>
      </c>
      <c r="C129" s="584" t="s">
        <v>17788</v>
      </c>
      <c r="D129" s="4">
        <v>4</v>
      </c>
    </row>
    <row r="130" spans="1:4" ht="16" x14ac:dyDescent="0.2">
      <c r="A130" s="53"/>
      <c r="B130" s="593" t="s">
        <v>17830</v>
      </c>
      <c r="C130" s="584" t="s">
        <v>17831</v>
      </c>
      <c r="D130" s="4">
        <v>4</v>
      </c>
    </row>
    <row r="131" spans="1:4" x14ac:dyDescent="0.2">
      <c r="A131" s="586"/>
      <c r="B131" s="5"/>
      <c r="C131" s="587"/>
      <c r="D131" s="4">
        <v>4</v>
      </c>
    </row>
    <row r="132" spans="1:4" x14ac:dyDescent="0.2">
      <c r="A132" s="53"/>
      <c r="B132" s="3"/>
      <c r="C132" s="584"/>
      <c r="D132" s="4">
        <v>4</v>
      </c>
    </row>
    <row r="133" spans="1:4" x14ac:dyDescent="0.2">
      <c r="A133" s="53"/>
      <c r="B133" s="49"/>
      <c r="D133" s="6"/>
    </row>
    <row r="134" spans="1:4" ht="17" thickBot="1" x14ac:dyDescent="0.25">
      <c r="A134" s="1" t="s">
        <v>532</v>
      </c>
      <c r="B134" s="592" t="s">
        <v>553</v>
      </c>
      <c r="C134" s="3" t="s">
        <v>534</v>
      </c>
      <c r="D134" s="1" t="s">
        <v>387</v>
      </c>
    </row>
    <row r="135" spans="1:4" x14ac:dyDescent="0.2">
      <c r="A135" s="1"/>
      <c r="B135" s="3"/>
      <c r="C135" s="250"/>
      <c r="D135" s="6"/>
    </row>
    <row r="136" spans="1:4" x14ac:dyDescent="0.2">
      <c r="A136" s="53"/>
      <c r="B136" s="3"/>
    </row>
    <row r="137" spans="1:4" x14ac:dyDescent="0.2">
      <c r="A137" s="3"/>
      <c r="B137" s="594"/>
      <c r="C137" s="585"/>
      <c r="D137" s="6"/>
    </row>
    <row r="138" spans="1:4" x14ac:dyDescent="0.2">
      <c r="A138" s="1"/>
      <c r="B138" s="250"/>
      <c r="C138" s="250"/>
      <c r="D138" s="6"/>
    </row>
    <row r="139" spans="1:4" x14ac:dyDescent="0.2">
      <c r="A139" s="1"/>
      <c r="B139" s="595"/>
      <c r="C139" s="585"/>
      <c r="D139" s="6"/>
    </row>
    <row r="140" spans="1:4" x14ac:dyDescent="0.2">
      <c r="A140" s="1"/>
      <c r="B140" s="595"/>
      <c r="C140" s="585"/>
      <c r="D140" s="6"/>
    </row>
    <row r="141" spans="1:4" x14ac:dyDescent="0.2">
      <c r="A141" s="1"/>
      <c r="B141" s="584"/>
      <c r="C141" s="584"/>
      <c r="D141" s="6"/>
    </row>
    <row r="142" spans="1:4" x14ac:dyDescent="0.2">
      <c r="A142" s="250"/>
      <c r="B142" s="3"/>
      <c r="D142" s="596"/>
    </row>
    <row r="143" spans="1:4" ht="16" thickBot="1" x14ac:dyDescent="0.25"/>
    <row r="144" spans="1:4" ht="33" thickBot="1" x14ac:dyDescent="0.25">
      <c r="A144" s="1" t="s">
        <v>532</v>
      </c>
      <c r="B144" s="219" t="s">
        <v>554</v>
      </c>
      <c r="C144" s="3" t="s">
        <v>534</v>
      </c>
      <c r="D144" s="1" t="s">
        <v>387</v>
      </c>
    </row>
    <row r="145" spans="1:4" ht="32" x14ac:dyDescent="0.2">
      <c r="A145" s="53"/>
      <c r="B145" s="341" t="s">
        <v>17822</v>
      </c>
      <c r="C145" s="584" t="s">
        <v>546</v>
      </c>
      <c r="D145" s="1">
        <v>4</v>
      </c>
    </row>
    <row r="146" spans="1:4" ht="16" x14ac:dyDescent="0.2">
      <c r="A146" s="53"/>
      <c r="B146" s="593" t="s">
        <v>17824</v>
      </c>
      <c r="C146" s="584" t="s">
        <v>546</v>
      </c>
      <c r="D146" s="4">
        <v>4</v>
      </c>
    </row>
    <row r="147" spans="1:4" ht="32" x14ac:dyDescent="0.2">
      <c r="A147" s="586"/>
      <c r="B147" s="341" t="s">
        <v>17825</v>
      </c>
      <c r="C147" s="584" t="s">
        <v>546</v>
      </c>
      <c r="D147" s="4">
        <v>4</v>
      </c>
    </row>
    <row r="148" spans="1:4" x14ac:dyDescent="0.2">
      <c r="A148" s="53"/>
      <c r="B148" s="3"/>
      <c r="C148" s="584"/>
      <c r="D148" s="4"/>
    </row>
    <row r="149" spans="1:4" x14ac:dyDescent="0.2">
      <c r="A149" s="586"/>
      <c r="B149" s="5"/>
      <c r="C149" s="587"/>
      <c r="D149" s="4"/>
    </row>
    <row r="150" spans="1:4" x14ac:dyDescent="0.2">
      <c r="A150" s="53"/>
      <c r="B150" s="3"/>
      <c r="C150" s="584"/>
      <c r="D150" s="4"/>
    </row>
    <row r="151" spans="1:4" x14ac:dyDescent="0.2">
      <c r="A151" s="586"/>
      <c r="B151" s="5"/>
      <c r="C151" s="587"/>
      <c r="D151" s="4"/>
    </row>
    <row r="152" spans="1:4" x14ac:dyDescent="0.2">
      <c r="A152" s="53"/>
      <c r="B152" s="3"/>
      <c r="C152" s="584"/>
      <c r="D152" s="4"/>
    </row>
    <row r="153" spans="1:4" x14ac:dyDescent="0.2">
      <c r="A153" s="586"/>
      <c r="B153" s="597"/>
      <c r="C153" s="598"/>
      <c r="D153" s="4"/>
    </row>
    <row r="154" spans="1:4" x14ac:dyDescent="0.2">
      <c r="A154" s="586"/>
      <c r="B154" s="597"/>
      <c r="C154" s="598"/>
      <c r="D154" s="4"/>
    </row>
    <row r="155" spans="1:4" x14ac:dyDescent="0.2">
      <c r="A155" s="586"/>
      <c r="B155" s="597"/>
      <c r="C155" s="598"/>
      <c r="D155" s="4"/>
    </row>
    <row r="156" spans="1:4" ht="16" x14ac:dyDescent="0.2">
      <c r="A156" s="1" t="s">
        <v>555</v>
      </c>
      <c r="B156" s="3" t="s">
        <v>556</v>
      </c>
      <c r="C156" s="3" t="s">
        <v>534</v>
      </c>
      <c r="D156" s="1" t="s">
        <v>387</v>
      </c>
    </row>
    <row r="157" spans="1:4" x14ac:dyDescent="0.2">
      <c r="A157" s="446"/>
      <c r="B157" s="3"/>
    </row>
    <row r="158" spans="1:4" x14ac:dyDescent="0.2">
      <c r="A158" s="446"/>
      <c r="B158" s="3"/>
    </row>
    <row r="159" spans="1:4" x14ac:dyDescent="0.2">
      <c r="A159" s="446"/>
      <c r="B159" s="3"/>
    </row>
    <row r="160" spans="1:4" x14ac:dyDescent="0.2">
      <c r="A160" s="599"/>
      <c r="B160" s="3"/>
    </row>
    <row r="161" spans="1:7" x14ac:dyDescent="0.2">
      <c r="A161" s="599"/>
      <c r="B161" s="3"/>
    </row>
    <row r="162" spans="1:7" x14ac:dyDescent="0.2">
      <c r="A162" s="599"/>
      <c r="B162" s="3"/>
    </row>
    <row r="163" spans="1:7" x14ac:dyDescent="0.2">
      <c r="A163" s="599"/>
      <c r="B163" s="3"/>
    </row>
    <row r="164" spans="1:7" x14ac:dyDescent="0.2">
      <c r="A164" s="599"/>
      <c r="B164" s="3"/>
    </row>
    <row r="165" spans="1:7" x14ac:dyDescent="0.2">
      <c r="A165" s="599"/>
      <c r="B165" s="3"/>
    </row>
    <row r="166" spans="1:7" x14ac:dyDescent="0.2">
      <c r="A166" s="188"/>
      <c r="B166" s="3"/>
    </row>
    <row r="167" spans="1:7" ht="16" x14ac:dyDescent="0.2">
      <c r="A167" s="1" t="s">
        <v>557</v>
      </c>
      <c r="B167" s="3" t="s">
        <v>556</v>
      </c>
      <c r="C167" s="1" t="s">
        <v>165</v>
      </c>
      <c r="D167" s="1" t="s">
        <v>558</v>
      </c>
      <c r="E167" s="1" t="s">
        <v>559</v>
      </c>
      <c r="F167" s="3" t="s">
        <v>534</v>
      </c>
      <c r="G167" s="1" t="s">
        <v>387</v>
      </c>
    </row>
    <row r="168" spans="1:7" ht="15" customHeight="1" x14ac:dyDescent="0.2">
      <c r="A168" s="3"/>
      <c r="B168" s="3"/>
      <c r="C168" s="600"/>
      <c r="D168" s="3"/>
      <c r="E168" s="3"/>
      <c r="F168" s="3"/>
    </row>
    <row r="169" spans="1:7" ht="15" customHeight="1" x14ac:dyDescent="0.2">
      <c r="A169" s="37"/>
      <c r="B169" s="37"/>
      <c r="C169" s="600"/>
      <c r="E169" s="3"/>
      <c r="F169" s="3"/>
    </row>
    <row r="170" spans="1:7" x14ac:dyDescent="0.2">
      <c r="A170" s="601"/>
      <c r="B170" s="602"/>
      <c r="C170" s="600"/>
      <c r="E170" s="3"/>
      <c r="F170" s="3"/>
    </row>
    <row r="172" spans="1:7" x14ac:dyDescent="0.2">
      <c r="A172" s="755" t="s">
        <v>17832</v>
      </c>
      <c r="B172" s="756"/>
    </row>
    <row r="173" spans="1:7" x14ac:dyDescent="0.2">
      <c r="A173" s="603" t="s">
        <v>17833</v>
      </c>
      <c r="B173" s="603" t="s">
        <v>17834</v>
      </c>
    </row>
    <row r="174" spans="1:7" x14ac:dyDescent="0.2">
      <c r="A174" s="604"/>
      <c r="B174" s="604"/>
    </row>
    <row r="175" spans="1:7" x14ac:dyDescent="0.2">
      <c r="A175" s="605"/>
      <c r="B175" s="605"/>
    </row>
    <row r="176" spans="1:7" x14ac:dyDescent="0.2">
      <c r="A176" s="604"/>
      <c r="B176" s="604"/>
    </row>
    <row r="177" spans="1:2" x14ac:dyDescent="0.2">
      <c r="A177" s="605"/>
      <c r="B177" s="605"/>
    </row>
    <row r="178" spans="1:2" x14ac:dyDescent="0.2">
      <c r="A178" s="604"/>
      <c r="B178" s="604"/>
    </row>
    <row r="179" spans="1:2" x14ac:dyDescent="0.2">
      <c r="A179" s="605"/>
      <c r="B179" s="605"/>
    </row>
    <row r="180" spans="1:2" x14ac:dyDescent="0.2">
      <c r="A180" s="604"/>
      <c r="B180" s="604"/>
    </row>
    <row r="181" spans="1:2" x14ac:dyDescent="0.2">
      <c r="A181" s="605"/>
      <c r="B181" s="605"/>
    </row>
    <row r="182" spans="1:2" x14ac:dyDescent="0.2">
      <c r="A182" s="604"/>
      <c r="B182" s="604"/>
    </row>
    <row r="183" spans="1:2" x14ac:dyDescent="0.2">
      <c r="A183" s="605"/>
      <c r="B183" s="605"/>
    </row>
    <row r="184" spans="1:2" x14ac:dyDescent="0.2">
      <c r="A184" s="604"/>
      <c r="B184" s="604"/>
    </row>
    <row r="185" spans="1:2" x14ac:dyDescent="0.2">
      <c r="A185" s="605"/>
      <c r="B185" s="605"/>
    </row>
    <row r="186" spans="1:2" x14ac:dyDescent="0.2">
      <c r="A186" s="604"/>
      <c r="B186" s="604"/>
    </row>
    <row r="187" spans="1:2" x14ac:dyDescent="0.2">
      <c r="A187" s="605"/>
      <c r="B187" s="605"/>
    </row>
    <row r="188" spans="1:2" x14ac:dyDescent="0.2">
      <c r="A188" s="1"/>
    </row>
    <row r="189" spans="1:2" x14ac:dyDescent="0.2">
      <c r="A189" s="1"/>
    </row>
    <row r="190" spans="1:2" x14ac:dyDescent="0.2">
      <c r="A190" s="1"/>
    </row>
    <row r="191" spans="1:2" x14ac:dyDescent="0.2">
      <c r="A191" s="1"/>
    </row>
    <row r="192" spans="1:2"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sheetData>
  <mergeCells count="2">
    <mergeCell ref="A1:D1"/>
    <mergeCell ref="A172:B172"/>
  </mergeCells>
  <pageMargins left="0.7" right="0.7" top="0.75" bottom="0.75" header="0.3" footer="0.3"/>
  <tableParts count="1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AC40"/>
  <sheetViews>
    <sheetView workbookViewId="0">
      <selection sqref="A1:XFD1048576"/>
    </sheetView>
  </sheetViews>
  <sheetFormatPr baseColWidth="10" defaultColWidth="8.5" defaultRowHeight="15" x14ac:dyDescent="0.2"/>
  <cols>
    <col min="1" max="1" width="57" style="440" bestFit="1" customWidth="1"/>
    <col min="2" max="2" width="11.5" style="439" hidden="1" customWidth="1"/>
    <col min="3" max="3" width="11.5" style="440" hidden="1" customWidth="1"/>
    <col min="4" max="6" width="11.5" style="439" hidden="1" customWidth="1"/>
    <col min="7" max="7" width="11.5" style="440" hidden="1" customWidth="1"/>
    <col min="8" max="8" width="11.5" style="439" hidden="1" customWidth="1"/>
    <col min="9" max="11" width="12.5" style="439" hidden="1" customWidth="1"/>
    <col min="12" max="12" width="18.5" style="439" hidden="1" customWidth="1"/>
    <col min="13" max="13" width="17.5" style="439" hidden="1" customWidth="1"/>
    <col min="14" max="14" width="9.5" style="439" hidden="1" customWidth="1"/>
    <col min="15" max="15" width="8.5" style="439" hidden="1" customWidth="1"/>
    <col min="16" max="16" width="7.6640625" style="439" hidden="1" customWidth="1"/>
    <col min="17" max="17" width="8" style="439" hidden="1" customWidth="1"/>
    <col min="18" max="18" width="17.5" style="439" hidden="1" customWidth="1"/>
    <col min="19" max="19" width="16.5" style="439" hidden="1" customWidth="1"/>
    <col min="20" max="22" width="8" style="439" hidden="1" customWidth="1"/>
    <col min="23" max="23" width="8.5" style="439" customWidth="1"/>
    <col min="24" max="24" width="18.5" style="439" customWidth="1"/>
    <col min="25" max="25" width="17.5" style="439" hidden="1" customWidth="1"/>
    <col min="26" max="29" width="9.5" style="439" hidden="1" customWidth="1"/>
    <col min="30" max="30" width="19.5" style="439" hidden="1" customWidth="1"/>
    <col min="31" max="31" width="18.5" style="439" hidden="1" customWidth="1"/>
    <col min="32" max="32" width="0" style="439" hidden="1" customWidth="1"/>
    <col min="33" max="33" width="59.33203125" style="439" hidden="1" customWidth="1"/>
    <col min="34" max="34" width="59.33203125" style="439" bestFit="1" customWidth="1"/>
    <col min="35" max="37" width="8.5" style="439"/>
    <col min="38" max="38" width="141.6640625" style="439" customWidth="1"/>
    <col min="39" max="16384" width="8.5" style="439"/>
  </cols>
  <sheetData>
    <row r="1" spans="1:38" ht="33.75" customHeight="1" x14ac:dyDescent="0.2">
      <c r="A1" s="757" t="s">
        <v>690</v>
      </c>
      <c r="B1" s="757"/>
      <c r="C1" s="757"/>
      <c r="D1" s="757"/>
      <c r="E1" s="757"/>
      <c r="F1" s="757"/>
    </row>
    <row r="2" spans="1:38" ht="32" x14ac:dyDescent="0.2">
      <c r="A2" s="440" t="s">
        <v>691</v>
      </c>
      <c r="B2" s="189" t="s">
        <v>436</v>
      </c>
      <c r="C2" s="189" t="s">
        <v>437</v>
      </c>
      <c r="D2" s="189" t="s">
        <v>438</v>
      </c>
      <c r="E2" s="189" t="s">
        <v>439</v>
      </c>
      <c r="F2" s="441" t="s">
        <v>6</v>
      </c>
      <c r="G2" s="441" t="s">
        <v>237</v>
      </c>
      <c r="H2" s="189" t="s">
        <v>7</v>
      </c>
      <c r="I2" s="189" t="s">
        <v>8</v>
      </c>
      <c r="J2" s="189" t="s">
        <v>9</v>
      </c>
      <c r="K2" s="189" t="s">
        <v>10</v>
      </c>
      <c r="L2" s="189" t="s">
        <v>11</v>
      </c>
      <c r="M2" s="439" t="s">
        <v>321</v>
      </c>
      <c r="N2" s="189" t="s">
        <v>13</v>
      </c>
      <c r="O2" s="189" t="s">
        <v>14</v>
      </c>
      <c r="P2" s="189" t="s">
        <v>15</v>
      </c>
      <c r="Q2" s="189" t="s">
        <v>16</v>
      </c>
      <c r="R2" s="189" t="s">
        <v>17</v>
      </c>
      <c r="S2" s="106" t="s">
        <v>326</v>
      </c>
      <c r="T2" s="189" t="s">
        <v>19</v>
      </c>
      <c r="U2" s="189" t="s">
        <v>20</v>
      </c>
      <c r="V2" s="189" t="s">
        <v>21</v>
      </c>
      <c r="W2" s="189" t="s">
        <v>22</v>
      </c>
      <c r="X2" s="189" t="s">
        <v>23</v>
      </c>
      <c r="Y2" s="106" t="s">
        <v>327</v>
      </c>
      <c r="Z2" s="189" t="s">
        <v>25</v>
      </c>
      <c r="AA2" s="189" t="s">
        <v>26</v>
      </c>
      <c r="AB2" s="189" t="s">
        <v>27</v>
      </c>
      <c r="AC2" s="189" t="s">
        <v>238</v>
      </c>
      <c r="AD2" s="189" t="s">
        <v>29</v>
      </c>
      <c r="AE2" s="106" t="s">
        <v>328</v>
      </c>
      <c r="AF2" s="439" t="s">
        <v>124</v>
      </c>
      <c r="AG2" s="189" t="s">
        <v>17835</v>
      </c>
      <c r="AH2" s="189" t="s">
        <v>17836</v>
      </c>
      <c r="AI2" s="39"/>
    </row>
    <row r="3" spans="1:38" ht="17" thickBot="1" x14ac:dyDescent="0.25">
      <c r="A3" s="33" t="s">
        <v>692</v>
      </c>
      <c r="B3" s="1">
        <v>0</v>
      </c>
      <c r="C3" s="1">
        <v>0</v>
      </c>
      <c r="D3" s="1">
        <v>2</v>
      </c>
      <c r="E3" s="1">
        <v>2</v>
      </c>
      <c r="F3" s="3"/>
      <c r="G3" s="3">
        <f>SUM(Table176[[#This Row],[Q1 Y6]:[Q4 Y6]])</f>
        <v>4</v>
      </c>
      <c r="H3" s="1">
        <v>30</v>
      </c>
      <c r="I3" s="1">
        <v>0</v>
      </c>
      <c r="J3" s="1">
        <v>0</v>
      </c>
      <c r="K3" s="205">
        <v>0</v>
      </c>
      <c r="L3" s="3">
        <v>4</v>
      </c>
      <c r="M3" s="1" t="e">
        <f>SUM([2]!Table176[[#This Row],[Q1 Y7]:[Q4 Y7]])</f>
        <v>#REF!</v>
      </c>
      <c r="N3" s="1">
        <v>3</v>
      </c>
      <c r="O3" s="1">
        <v>1</v>
      </c>
      <c r="P3" s="423">
        <v>1</v>
      </c>
      <c r="Q3" s="1">
        <v>1</v>
      </c>
      <c r="R3" s="1">
        <v>12</v>
      </c>
      <c r="S3" s="1"/>
      <c r="T3" s="1">
        <v>1</v>
      </c>
      <c r="U3" s="1">
        <v>1</v>
      </c>
      <c r="V3" s="1">
        <v>0</v>
      </c>
      <c r="W3" s="1">
        <v>2</v>
      </c>
      <c r="X3" s="1">
        <v>5</v>
      </c>
      <c r="Y3" s="1"/>
      <c r="Z3" s="1"/>
      <c r="AA3" s="1"/>
      <c r="AB3" s="1"/>
      <c r="AC3" s="1"/>
      <c r="AD3" s="1"/>
      <c r="AE3" s="1"/>
      <c r="AF3" s="1"/>
      <c r="AG3" s="1"/>
      <c r="AH3" s="1"/>
      <c r="AI3" s="39"/>
    </row>
    <row r="4" spans="1:38" ht="17" thickBot="1" x14ac:dyDescent="0.25">
      <c r="A4" s="33" t="s">
        <v>693</v>
      </c>
      <c r="B4" s="1">
        <v>0</v>
      </c>
      <c r="C4" s="1">
        <v>0</v>
      </c>
      <c r="D4" s="1">
        <v>0</v>
      </c>
      <c r="E4" s="1">
        <v>42</v>
      </c>
      <c r="F4" s="3"/>
      <c r="G4" s="3">
        <f>SUM(Table176[[#This Row],[Q1 Y6]:[Q4 Y6]])</f>
        <v>42</v>
      </c>
      <c r="H4" s="1">
        <v>30</v>
      </c>
      <c r="I4" s="1">
        <v>9</v>
      </c>
      <c r="J4" s="1">
        <v>8</v>
      </c>
      <c r="K4" s="206">
        <v>7</v>
      </c>
      <c r="L4" s="3">
        <v>36</v>
      </c>
      <c r="M4" s="1" t="e">
        <f>SUM([2]!Table176[[#This Row],[Q1 Y7]:[Q4 Y7]])</f>
        <v>#REF!</v>
      </c>
      <c r="N4" s="1">
        <v>8</v>
      </c>
      <c r="O4" s="1">
        <v>0</v>
      </c>
      <c r="P4" s="423">
        <v>4</v>
      </c>
      <c r="Q4" s="1">
        <v>0</v>
      </c>
      <c r="R4" s="1">
        <v>36</v>
      </c>
      <c r="S4" s="1"/>
      <c r="T4" s="1">
        <v>5</v>
      </c>
      <c r="U4" s="1">
        <v>5</v>
      </c>
      <c r="V4" s="1">
        <v>4</v>
      </c>
      <c r="W4" s="1">
        <v>0</v>
      </c>
      <c r="X4" s="1">
        <v>30</v>
      </c>
      <c r="Y4" s="1"/>
      <c r="Z4" s="1"/>
      <c r="AA4" s="1"/>
      <c r="AB4" s="1"/>
      <c r="AC4" s="1"/>
      <c r="AD4" s="1"/>
      <c r="AE4" s="1"/>
      <c r="AF4" s="1"/>
      <c r="AG4" s="1"/>
      <c r="AH4" s="1"/>
      <c r="AI4" s="39"/>
    </row>
    <row r="5" spans="1:38" ht="17" thickBot="1" x14ac:dyDescent="0.25">
      <c r="A5" s="33" t="s">
        <v>694</v>
      </c>
      <c r="B5" s="1"/>
      <c r="C5" s="1"/>
      <c r="D5" s="1"/>
      <c r="E5" s="1"/>
      <c r="F5" s="3"/>
      <c r="G5" s="207">
        <f>SUM(Table176[[#This Row],[Q1 Y6]:[Q4 Y6]])</f>
        <v>0</v>
      </c>
      <c r="H5" s="1"/>
      <c r="I5" s="1">
        <v>40</v>
      </c>
      <c r="J5" s="1">
        <v>29</v>
      </c>
      <c r="K5" s="208">
        <v>52</v>
      </c>
      <c r="L5" s="3"/>
      <c r="M5" s="1" t="e">
        <f>SUM([2]!Table176[[#This Row],[Q1 Y7]:[Q4 Y7]])</f>
        <v>#REF!</v>
      </c>
      <c r="N5" s="1">
        <v>62</v>
      </c>
      <c r="O5" s="1">
        <v>1</v>
      </c>
      <c r="P5" s="423">
        <v>71</v>
      </c>
      <c r="Q5" s="1">
        <v>1</v>
      </c>
      <c r="R5" s="1">
        <v>250</v>
      </c>
      <c r="S5" s="1"/>
      <c r="T5" s="1">
        <v>80</v>
      </c>
      <c r="U5" s="1">
        <v>82</v>
      </c>
      <c r="V5" s="1">
        <v>94</v>
      </c>
      <c r="W5" s="1">
        <v>2</v>
      </c>
      <c r="X5" s="1">
        <v>100</v>
      </c>
      <c r="Y5" s="1"/>
      <c r="Z5" s="1"/>
      <c r="AA5" s="1"/>
      <c r="AB5" s="1"/>
      <c r="AC5" s="1"/>
      <c r="AD5" s="1"/>
      <c r="AE5" s="1"/>
      <c r="AF5" s="1"/>
      <c r="AG5" s="1"/>
      <c r="AH5" s="1"/>
      <c r="AI5" s="39"/>
    </row>
    <row r="6" spans="1:38" ht="17" thickBot="1" x14ac:dyDescent="0.25">
      <c r="A6" s="33" t="s">
        <v>695</v>
      </c>
      <c r="B6" s="1">
        <v>0</v>
      </c>
      <c r="C6" s="1">
        <v>0</v>
      </c>
      <c r="D6" s="1">
        <v>0</v>
      </c>
      <c r="E6" s="1">
        <v>297</v>
      </c>
      <c r="F6" s="3"/>
      <c r="G6" s="3">
        <f>SUM(Table176[[#This Row],[Q1 Y6]:[Q4 Y6]])</f>
        <v>297</v>
      </c>
      <c r="H6" s="1">
        <v>0</v>
      </c>
      <c r="I6" s="1">
        <v>128</v>
      </c>
      <c r="J6" s="1">
        <v>269</v>
      </c>
      <c r="K6" s="209">
        <v>235</v>
      </c>
      <c r="L6" s="3">
        <v>512</v>
      </c>
      <c r="M6" s="1" t="e">
        <f>SUM([2]!Table176[[#This Row],[Q1 Y7]:[Q4 Y7]])</f>
        <v>#REF!</v>
      </c>
      <c r="N6" s="1">
        <v>201</v>
      </c>
      <c r="O6" s="1">
        <v>545</v>
      </c>
      <c r="P6" s="423">
        <v>180</v>
      </c>
      <c r="Q6" s="1">
        <v>72</v>
      </c>
      <c r="R6" s="1">
        <v>800</v>
      </c>
      <c r="S6" s="1"/>
      <c r="T6" s="1">
        <v>120</v>
      </c>
      <c r="U6" s="1">
        <v>125</v>
      </c>
      <c r="V6" s="1">
        <v>43</v>
      </c>
      <c r="W6" s="1">
        <v>0</v>
      </c>
      <c r="X6" s="1">
        <v>500</v>
      </c>
      <c r="Y6" s="1"/>
      <c r="Z6" s="1"/>
      <c r="AA6" s="1"/>
      <c r="AB6" s="1"/>
      <c r="AC6" s="1"/>
      <c r="AD6" s="1"/>
      <c r="AE6" s="1"/>
      <c r="AF6" s="1"/>
      <c r="AG6" s="1"/>
      <c r="AH6" s="1"/>
      <c r="AI6" s="39"/>
    </row>
    <row r="7" spans="1:38" ht="17" thickBot="1" x14ac:dyDescent="0.25">
      <c r="A7" s="33" t="s">
        <v>696</v>
      </c>
      <c r="B7" s="1">
        <v>0</v>
      </c>
      <c r="C7" s="1">
        <v>0</v>
      </c>
      <c r="D7" s="1">
        <v>0</v>
      </c>
      <c r="E7" s="1">
        <v>314</v>
      </c>
      <c r="F7" s="3"/>
      <c r="G7" s="3">
        <f>SUM(Table176[[#This Row],[Q1 Y6]:[Q4 Y6]])</f>
        <v>314</v>
      </c>
      <c r="H7" s="1">
        <v>212</v>
      </c>
      <c r="I7" s="1">
        <v>169</v>
      </c>
      <c r="J7" s="1">
        <v>299</v>
      </c>
      <c r="K7" s="208">
        <v>235</v>
      </c>
      <c r="L7" s="3">
        <v>676</v>
      </c>
      <c r="M7" s="1" t="e">
        <f>SUM([2]!Table176[[#This Row],[Q1 Y7]:[Q4 Y7]])</f>
        <v>#REF!</v>
      </c>
      <c r="N7" s="1">
        <v>201</v>
      </c>
      <c r="O7" s="1">
        <v>545</v>
      </c>
      <c r="P7" s="423">
        <v>180</v>
      </c>
      <c r="Q7" s="1">
        <v>72</v>
      </c>
      <c r="R7" s="1">
        <v>800</v>
      </c>
      <c r="S7" s="1"/>
      <c r="T7" s="1">
        <v>120</v>
      </c>
      <c r="U7" s="1">
        <v>125</v>
      </c>
      <c r="V7" s="1">
        <v>43</v>
      </c>
      <c r="W7" s="1">
        <v>0</v>
      </c>
      <c r="X7" s="1">
        <v>500</v>
      </c>
      <c r="Y7" s="1"/>
      <c r="Z7" s="1"/>
      <c r="AA7" s="1"/>
      <c r="AB7" s="1"/>
      <c r="AC7" s="1"/>
      <c r="AD7" s="1"/>
      <c r="AE7" s="1"/>
      <c r="AF7" s="1"/>
      <c r="AG7" s="1"/>
      <c r="AH7" s="1"/>
      <c r="AI7" s="39"/>
    </row>
    <row r="8" spans="1:38" ht="16" x14ac:dyDescent="0.2">
      <c r="A8" s="33" t="s">
        <v>697</v>
      </c>
      <c r="B8" s="1">
        <v>0</v>
      </c>
      <c r="C8" s="1">
        <v>0</v>
      </c>
      <c r="D8" s="1">
        <v>0</v>
      </c>
      <c r="E8" s="1">
        <v>0</v>
      </c>
      <c r="F8" s="3"/>
      <c r="G8" s="3">
        <f>SUM(Table176[[#This Row],[Q1 Y6]:[Q4 Y6]])</f>
        <v>0</v>
      </c>
      <c r="H8" s="1">
        <v>92</v>
      </c>
      <c r="I8" s="1">
        <v>2</v>
      </c>
      <c r="J8" s="1">
        <v>8</v>
      </c>
      <c r="K8" s="1">
        <v>31</v>
      </c>
      <c r="L8" s="3">
        <v>150</v>
      </c>
      <c r="M8" s="1" t="e">
        <f>SUM([2]!Table176[[#This Row],[Q1 Y7]:[Q4 Y7]])</f>
        <v>#REF!</v>
      </c>
      <c r="N8" s="210">
        <v>145</v>
      </c>
      <c r="O8" s="210">
        <v>6</v>
      </c>
      <c r="P8" s="211" t="s">
        <v>698</v>
      </c>
      <c r="Q8" s="1">
        <v>2</v>
      </c>
      <c r="R8" s="1">
        <v>150</v>
      </c>
      <c r="S8" s="1"/>
      <c r="T8" s="1">
        <v>9</v>
      </c>
      <c r="U8" s="1">
        <v>14</v>
      </c>
      <c r="V8" s="1">
        <v>54</v>
      </c>
      <c r="W8" s="1">
        <v>15</v>
      </c>
      <c r="X8" s="1">
        <v>100</v>
      </c>
      <c r="Y8" s="1"/>
      <c r="Z8" s="1"/>
      <c r="AA8" s="1"/>
      <c r="AB8" s="1"/>
      <c r="AC8" s="1"/>
      <c r="AD8" s="1"/>
      <c r="AE8" s="1"/>
      <c r="AF8" s="1"/>
      <c r="AG8" s="3" t="s">
        <v>17837</v>
      </c>
      <c r="AH8" s="3"/>
      <c r="AI8" s="1"/>
    </row>
    <row r="9" spans="1:38" ht="32" x14ac:dyDescent="0.2">
      <c r="A9" s="33" t="s">
        <v>699</v>
      </c>
      <c r="B9" s="1">
        <v>0</v>
      </c>
      <c r="C9" s="1">
        <v>0</v>
      </c>
      <c r="D9" s="1">
        <v>0</v>
      </c>
      <c r="E9" s="1">
        <v>0</v>
      </c>
      <c r="F9" s="3"/>
      <c r="G9" s="3">
        <f>SUM(Table176[[#This Row],[Q1 Y6]:[Q4 Y6]])</f>
        <v>0</v>
      </c>
      <c r="H9" s="1">
        <v>138</v>
      </c>
      <c r="I9" s="1">
        <v>33</v>
      </c>
      <c r="J9" s="1">
        <v>67</v>
      </c>
      <c r="K9" s="1">
        <v>100</v>
      </c>
      <c r="L9" s="3">
        <v>300</v>
      </c>
      <c r="M9" s="1" t="e">
        <f>SUM([2]!Table176[[#This Row],[Q1 Y7]:[Q4 Y7]])</f>
        <v>#REF!</v>
      </c>
      <c r="N9" s="210">
        <v>124</v>
      </c>
      <c r="O9" s="210">
        <v>172</v>
      </c>
      <c r="P9" s="211" t="s">
        <v>698</v>
      </c>
      <c r="Q9" s="1">
        <v>181</v>
      </c>
      <c r="R9" s="1">
        <v>300</v>
      </c>
      <c r="S9" s="1"/>
      <c r="T9" s="1">
        <v>139</v>
      </c>
      <c r="U9" s="1">
        <v>200</v>
      </c>
      <c r="V9" s="1">
        <v>335</v>
      </c>
      <c r="W9" s="1">
        <v>263</v>
      </c>
      <c r="X9" s="1">
        <v>800</v>
      </c>
      <c r="Y9" s="1"/>
      <c r="Z9" s="1"/>
      <c r="AA9" s="1"/>
      <c r="AB9" s="1"/>
      <c r="AC9" s="1"/>
      <c r="AD9" s="1"/>
      <c r="AE9" s="1"/>
      <c r="AF9" s="1"/>
      <c r="AG9" s="3" t="s">
        <v>17838</v>
      </c>
      <c r="AH9" s="3"/>
      <c r="AI9" s="1"/>
    </row>
    <row r="10" spans="1:38" ht="16" x14ac:dyDescent="0.2">
      <c r="A10" s="33" t="s">
        <v>700</v>
      </c>
      <c r="B10" s="1">
        <v>0</v>
      </c>
      <c r="C10" s="1">
        <v>0</v>
      </c>
      <c r="D10" s="1">
        <v>0</v>
      </c>
      <c r="E10" s="1">
        <v>0</v>
      </c>
      <c r="F10" s="3"/>
      <c r="G10" s="3">
        <f>SUM(Table176[[#This Row],[Q1 Y6]:[Q4 Y6]])</f>
        <v>0</v>
      </c>
      <c r="H10" s="1">
        <v>0</v>
      </c>
      <c r="I10" s="1">
        <v>0</v>
      </c>
      <c r="J10" s="1">
        <v>0</v>
      </c>
      <c r="K10" s="1">
        <v>0</v>
      </c>
      <c r="L10" s="3">
        <v>100</v>
      </c>
      <c r="M10" s="1" t="e">
        <f>SUM([2]!Table176[[#This Row],[Q1 Y7]:[Q4 Y7]])</f>
        <v>#REF!</v>
      </c>
      <c r="N10" s="1">
        <v>354</v>
      </c>
      <c r="O10" s="1">
        <v>867</v>
      </c>
      <c r="P10" s="423">
        <v>867</v>
      </c>
      <c r="Q10" s="1">
        <v>911</v>
      </c>
      <c r="R10" s="431">
        <v>100</v>
      </c>
      <c r="S10" s="1"/>
      <c r="T10" s="1">
        <v>0</v>
      </c>
      <c r="U10" s="253">
        <v>0</v>
      </c>
      <c r="V10" s="1">
        <v>216</v>
      </c>
      <c r="W10" s="1">
        <v>105</v>
      </c>
      <c r="X10" s="1">
        <v>100</v>
      </c>
      <c r="Y10" s="1"/>
      <c r="Z10" s="1"/>
      <c r="AA10" s="1"/>
      <c r="AB10" s="1"/>
      <c r="AC10" s="1"/>
      <c r="AD10" s="1"/>
      <c r="AE10" s="1"/>
      <c r="AF10" s="1"/>
      <c r="AG10" s="1"/>
      <c r="AH10" s="1"/>
      <c r="AI10" s="1"/>
    </row>
    <row r="11" spans="1:38" ht="16" x14ac:dyDescent="0.2">
      <c r="A11" s="33" t="s">
        <v>701</v>
      </c>
      <c r="B11" s="1">
        <v>0</v>
      </c>
      <c r="C11" s="1">
        <v>0</v>
      </c>
      <c r="D11" s="1">
        <v>0</v>
      </c>
      <c r="E11" s="1">
        <v>0</v>
      </c>
      <c r="F11" s="3"/>
      <c r="G11" s="3">
        <f>SUM(Table176[[#This Row],[Q1 Y6]:[Q4 Y6]])</f>
        <v>0</v>
      </c>
      <c r="H11" s="1">
        <v>0</v>
      </c>
      <c r="I11" s="1">
        <v>0</v>
      </c>
      <c r="J11" s="1">
        <v>0</v>
      </c>
      <c r="K11" s="1">
        <v>0</v>
      </c>
      <c r="L11" s="3">
        <v>100</v>
      </c>
      <c r="M11" s="1" t="e">
        <f>SUM([2]!Table176[[#This Row],[Q1 Y7]:[Q4 Y7]])</f>
        <v>#REF!</v>
      </c>
      <c r="N11" s="1">
        <v>354</v>
      </c>
      <c r="O11" s="1">
        <v>867</v>
      </c>
      <c r="P11" s="423">
        <v>867</v>
      </c>
      <c r="Q11" s="1">
        <v>911</v>
      </c>
      <c r="R11" s="431">
        <v>100</v>
      </c>
      <c r="S11" s="1"/>
      <c r="T11" s="1">
        <v>0</v>
      </c>
      <c r="U11" s="253">
        <v>0</v>
      </c>
      <c r="V11" s="1">
        <v>216</v>
      </c>
      <c r="W11" s="1">
        <v>105</v>
      </c>
      <c r="X11" s="1">
        <v>100</v>
      </c>
      <c r="Y11" s="1"/>
      <c r="Z11" s="1"/>
      <c r="AA11" s="1"/>
      <c r="AB11" s="1"/>
      <c r="AC11" s="1"/>
      <c r="AD11" s="1"/>
      <c r="AE11" s="1"/>
      <c r="AF11" s="1"/>
      <c r="AG11" s="1"/>
      <c r="AH11" s="1"/>
      <c r="AI11" s="1"/>
    </row>
    <row r="12" spans="1:38" ht="16" thickBot="1" x14ac:dyDescent="0.25">
      <c r="A12" s="33"/>
      <c r="B12" s="1"/>
      <c r="C12" s="3"/>
      <c r="D12" s="1"/>
      <c r="E12" s="1"/>
      <c r="F12" s="1"/>
      <c r="G12" s="207">
        <f>SUM(Table176[[#This Row],[Q1 Y6]:[Q4 Y6]])</f>
        <v>0</v>
      </c>
      <c r="H12" s="1"/>
      <c r="I12" s="1"/>
      <c r="J12" s="1"/>
      <c r="K12" s="1"/>
      <c r="L12" s="1"/>
      <c r="M12" s="1" t="e">
        <f>SUM([2]!Table176[[#This Row],[Q1 Y7]:[Q4 Y7]])</f>
        <v>#REF!</v>
      </c>
      <c r="N12" s="1"/>
      <c r="O12" s="1"/>
      <c r="P12" s="1"/>
      <c r="Q12" s="1"/>
      <c r="R12" s="1"/>
      <c r="S12" s="1"/>
      <c r="T12" s="1"/>
      <c r="U12" s="1"/>
      <c r="V12" s="1"/>
      <c r="W12" s="1"/>
      <c r="X12" s="1"/>
      <c r="Y12" s="1"/>
      <c r="Z12" s="1"/>
      <c r="AA12" s="1"/>
      <c r="AB12" s="1"/>
      <c r="AC12" s="1"/>
      <c r="AD12" s="1"/>
      <c r="AE12" s="1"/>
      <c r="AF12" s="1"/>
      <c r="AG12" s="1"/>
      <c r="AH12" s="1"/>
      <c r="AI12" s="1"/>
    </row>
    <row r="13" spans="1:38" ht="32" x14ac:dyDescent="0.2">
      <c r="A13" s="440" t="s">
        <v>702</v>
      </c>
      <c r="B13" s="189" t="s">
        <v>436</v>
      </c>
      <c r="C13" s="189" t="s">
        <v>437</v>
      </c>
      <c r="D13" s="189" t="s">
        <v>438</v>
      </c>
      <c r="E13" s="189" t="s">
        <v>439</v>
      </c>
      <c r="F13" s="441" t="s">
        <v>6</v>
      </c>
      <c r="G13" s="441" t="s">
        <v>237</v>
      </c>
      <c r="H13" s="189" t="s">
        <v>7</v>
      </c>
      <c r="I13" s="189" t="s">
        <v>8</v>
      </c>
      <c r="J13" s="189" t="s">
        <v>9</v>
      </c>
      <c r="K13" s="189" t="s">
        <v>10</v>
      </c>
      <c r="L13" s="189" t="s">
        <v>11</v>
      </c>
      <c r="M13" s="439" t="s">
        <v>321</v>
      </c>
      <c r="N13" s="189" t="s">
        <v>13</v>
      </c>
      <c r="O13" s="189" t="s">
        <v>14</v>
      </c>
      <c r="P13" s="189" t="s">
        <v>15</v>
      </c>
      <c r="Q13" s="212" t="s">
        <v>16</v>
      </c>
      <c r="R13" s="212" t="s">
        <v>17</v>
      </c>
      <c r="S13" s="107" t="s">
        <v>326</v>
      </c>
      <c r="T13" s="212" t="s">
        <v>19</v>
      </c>
      <c r="U13" s="212" t="s">
        <v>20</v>
      </c>
      <c r="V13" s="212" t="s">
        <v>21</v>
      </c>
      <c r="W13" s="212" t="s">
        <v>22</v>
      </c>
      <c r="X13" s="212" t="s">
        <v>23</v>
      </c>
      <c r="Y13" s="107" t="s">
        <v>327</v>
      </c>
      <c r="Z13" s="212" t="s">
        <v>25</v>
      </c>
      <c r="AA13" s="212" t="s">
        <v>26</v>
      </c>
      <c r="AB13" s="212" t="s">
        <v>27</v>
      </c>
      <c r="AC13" s="212" t="s">
        <v>238</v>
      </c>
      <c r="AD13" s="212" t="s">
        <v>29</v>
      </c>
      <c r="AE13" s="107" t="s">
        <v>328</v>
      </c>
      <c r="AF13" s="1" t="s">
        <v>124</v>
      </c>
      <c r="AG13" s="189" t="s">
        <v>17242</v>
      </c>
      <c r="AH13" s="606" t="s">
        <v>17836</v>
      </c>
      <c r="AI13" s="1"/>
      <c r="AL13" s="423"/>
    </row>
    <row r="14" spans="1:38" ht="16" x14ac:dyDescent="0.2">
      <c r="A14" s="33" t="s">
        <v>703</v>
      </c>
      <c r="B14" s="1">
        <v>0</v>
      </c>
      <c r="C14" s="1">
        <v>0</v>
      </c>
      <c r="D14" s="1">
        <v>0</v>
      </c>
      <c r="E14" s="1">
        <v>0</v>
      </c>
      <c r="F14" s="3"/>
      <c r="G14" s="3">
        <f>SUM(Table1777[[#This Row],[Q1 Y6]:[Q4 Y6]])</f>
        <v>0</v>
      </c>
      <c r="H14" s="1">
        <v>7</v>
      </c>
      <c r="I14" s="1">
        <v>9</v>
      </c>
      <c r="J14" s="1">
        <v>0</v>
      </c>
      <c r="K14" s="1">
        <v>0</v>
      </c>
      <c r="L14" s="3">
        <v>15</v>
      </c>
      <c r="M14" s="1" t="e">
        <f>SUM([2]!Table1777[[#This Row],[Q1 Y7]:[Q4 Y7]])</f>
        <v>#REF!</v>
      </c>
      <c r="N14" s="1">
        <v>2</v>
      </c>
      <c r="O14" s="1">
        <v>1</v>
      </c>
      <c r="P14" s="1">
        <v>0</v>
      </c>
      <c r="Q14" s="1">
        <v>0</v>
      </c>
      <c r="R14" s="1">
        <v>10</v>
      </c>
      <c r="S14" s="1"/>
      <c r="T14" s="1">
        <v>0</v>
      </c>
      <c r="U14" s="1">
        <v>1</v>
      </c>
      <c r="V14" s="1">
        <v>1</v>
      </c>
      <c r="W14" s="1">
        <v>0</v>
      </c>
      <c r="X14" s="1">
        <v>5</v>
      </c>
      <c r="Y14" s="1"/>
      <c r="Z14" s="1"/>
      <c r="AA14" s="1"/>
      <c r="AB14" s="1"/>
      <c r="AC14" s="1"/>
      <c r="AD14" s="1"/>
      <c r="AE14" s="1"/>
      <c r="AF14" s="1"/>
      <c r="AG14" s="1"/>
      <c r="AH14" s="1"/>
      <c r="AI14" s="1"/>
      <c r="AL14" s="607"/>
    </row>
    <row r="15" spans="1:38" ht="32" x14ac:dyDescent="0.2">
      <c r="A15" s="33" t="s">
        <v>704</v>
      </c>
      <c r="B15" s="1">
        <v>0</v>
      </c>
      <c r="C15" s="1">
        <v>0</v>
      </c>
      <c r="D15" s="1">
        <v>0</v>
      </c>
      <c r="E15" s="1">
        <v>1</v>
      </c>
      <c r="F15" s="3"/>
      <c r="G15" s="3">
        <f>SUM(Table1777[[#This Row],[Q1 Y6]:[Q4 Y6]])</f>
        <v>1</v>
      </c>
      <c r="H15" s="1">
        <v>1</v>
      </c>
      <c r="I15" s="1">
        <v>2</v>
      </c>
      <c r="J15" s="1">
        <v>0</v>
      </c>
      <c r="K15" s="1">
        <v>2</v>
      </c>
      <c r="L15" s="3">
        <v>4</v>
      </c>
      <c r="M15" s="1" t="e">
        <f>SUM([2]!Table1777[[#This Row],[Q1 Y7]:[Q4 Y7]])</f>
        <v>#REF!</v>
      </c>
      <c r="N15" s="1">
        <v>0</v>
      </c>
      <c r="O15" s="1">
        <v>2</v>
      </c>
      <c r="P15" s="1">
        <v>0</v>
      </c>
      <c r="Q15" s="1">
        <v>0</v>
      </c>
      <c r="R15" s="1">
        <v>4</v>
      </c>
      <c r="S15" s="1"/>
      <c r="T15" s="1">
        <v>0</v>
      </c>
      <c r="U15" s="1">
        <v>0</v>
      </c>
      <c r="V15" s="1">
        <v>1</v>
      </c>
      <c r="W15" s="1">
        <v>1</v>
      </c>
      <c r="X15" s="1">
        <v>5</v>
      </c>
      <c r="Y15" s="1"/>
      <c r="Z15" s="1"/>
      <c r="AA15" s="1"/>
      <c r="AB15" s="1"/>
      <c r="AC15" s="1"/>
      <c r="AD15" s="1"/>
      <c r="AE15" s="1"/>
      <c r="AF15" s="1"/>
      <c r="AG15" s="3" t="s">
        <v>17839</v>
      </c>
      <c r="AH15" s="3" t="s">
        <v>17840</v>
      </c>
      <c r="AI15" s="1"/>
      <c r="AL15" s="1"/>
    </row>
    <row r="16" spans="1:38" ht="16" x14ac:dyDescent="0.2">
      <c r="A16" s="33" t="s">
        <v>705</v>
      </c>
      <c r="B16" s="1">
        <v>0</v>
      </c>
      <c r="C16" s="1">
        <v>6</v>
      </c>
      <c r="D16" s="1">
        <v>4</v>
      </c>
      <c r="E16" s="1">
        <v>1</v>
      </c>
      <c r="F16" s="3"/>
      <c r="G16" s="3">
        <f>SUM(Table1777[[#This Row],[Q1 Y6]:[Q4 Y6]])</f>
        <v>11</v>
      </c>
      <c r="H16" s="1">
        <v>3</v>
      </c>
      <c r="I16" s="1">
        <v>10</v>
      </c>
      <c r="J16" s="1">
        <v>5</v>
      </c>
      <c r="K16" s="1">
        <v>11</v>
      </c>
      <c r="L16" s="3">
        <v>40</v>
      </c>
      <c r="M16" s="1" t="e">
        <f>SUM([2]!Table1777[[#This Row],[Q1 Y7]:[Q4 Y7]])</f>
        <v>#REF!</v>
      </c>
      <c r="N16" s="1">
        <v>8</v>
      </c>
      <c r="O16" s="1">
        <v>0</v>
      </c>
      <c r="P16" s="1">
        <v>8</v>
      </c>
      <c r="Q16" s="1">
        <v>2</v>
      </c>
      <c r="R16" s="1">
        <v>28</v>
      </c>
      <c r="S16" s="1"/>
      <c r="T16" s="1">
        <v>12</v>
      </c>
      <c r="U16" s="1">
        <v>13</v>
      </c>
      <c r="V16" s="1">
        <v>13</v>
      </c>
      <c r="W16" s="1">
        <v>3</v>
      </c>
      <c r="X16" s="1">
        <v>50</v>
      </c>
      <c r="Y16" s="1"/>
      <c r="Z16" s="1"/>
      <c r="AA16" s="1"/>
      <c r="AB16" s="1"/>
      <c r="AC16" s="1"/>
      <c r="AD16" s="1"/>
      <c r="AE16" s="1"/>
      <c r="AF16" s="1"/>
      <c r="AG16" s="1"/>
      <c r="AH16" s="1"/>
      <c r="AI16" s="37"/>
      <c r="AL16" s="608"/>
    </row>
    <row r="17" spans="1:8817" ht="16" x14ac:dyDescent="0.2">
      <c r="A17" s="33" t="s">
        <v>706</v>
      </c>
      <c r="B17" s="1">
        <v>6</v>
      </c>
      <c r="C17" s="1">
        <v>8</v>
      </c>
      <c r="D17" s="1">
        <v>8</v>
      </c>
      <c r="E17" s="1">
        <v>6</v>
      </c>
      <c r="F17" s="3"/>
      <c r="G17" s="3">
        <f>SUM(Table1777[[#This Row],[Q1 Y6]:[Q4 Y6]])</f>
        <v>28</v>
      </c>
      <c r="H17" s="1">
        <v>4</v>
      </c>
      <c r="I17" s="1">
        <v>8</v>
      </c>
      <c r="J17" s="1">
        <v>7</v>
      </c>
      <c r="K17" s="1">
        <v>9</v>
      </c>
      <c r="L17" s="3">
        <v>22</v>
      </c>
      <c r="M17" s="1" t="e">
        <f>SUM([2]!Table1777[[#This Row],[Q1 Y7]:[Q4 Y7]])</f>
        <v>#REF!</v>
      </c>
      <c r="N17" s="1">
        <v>9</v>
      </c>
      <c r="O17" s="1">
        <v>7</v>
      </c>
      <c r="P17" s="1">
        <v>4</v>
      </c>
      <c r="Q17" s="1">
        <v>4</v>
      </c>
      <c r="R17" s="1">
        <v>4</v>
      </c>
      <c r="S17" s="1"/>
      <c r="T17" s="1">
        <v>7</v>
      </c>
      <c r="U17" s="1">
        <v>12</v>
      </c>
      <c r="V17" s="1">
        <v>14</v>
      </c>
      <c r="W17" s="1">
        <v>13</v>
      </c>
      <c r="X17" s="1">
        <v>50</v>
      </c>
      <c r="Y17" s="1"/>
      <c r="Z17" s="1"/>
      <c r="AA17" s="1"/>
      <c r="AB17" s="1"/>
      <c r="AC17" s="1"/>
      <c r="AD17" s="1"/>
      <c r="AE17" s="1"/>
      <c r="AF17" s="1"/>
      <c r="AG17" s="3" t="s">
        <v>17841</v>
      </c>
      <c r="AH17" s="3" t="s">
        <v>17842</v>
      </c>
      <c r="AI17" s="1"/>
      <c r="AL17" s="608"/>
    </row>
    <row r="18" spans="1:8817" ht="16" x14ac:dyDescent="0.2">
      <c r="A18" s="33" t="s">
        <v>707</v>
      </c>
      <c r="B18" s="1">
        <v>0</v>
      </c>
      <c r="C18" s="1">
        <v>12</v>
      </c>
      <c r="D18" s="1">
        <v>10</v>
      </c>
      <c r="E18" s="1">
        <v>1</v>
      </c>
      <c r="F18" s="3"/>
      <c r="G18" s="3">
        <f>SUM(Table1777[[#This Row],[Q1 Y6]:[Q4 Y6]])</f>
        <v>23</v>
      </c>
      <c r="H18" s="1">
        <v>4</v>
      </c>
      <c r="I18" s="1">
        <v>7</v>
      </c>
      <c r="J18" s="1">
        <v>5</v>
      </c>
      <c r="K18" s="1">
        <v>4</v>
      </c>
      <c r="L18" s="3">
        <v>30</v>
      </c>
      <c r="M18" s="1" t="e">
        <f>SUM([2]!Table1777[[#This Row],[Q1 Y7]:[Q4 Y7]])</f>
        <v>#REF!</v>
      </c>
      <c r="N18" s="1">
        <v>7</v>
      </c>
      <c r="O18" s="1">
        <v>0</v>
      </c>
      <c r="P18" s="1">
        <v>4</v>
      </c>
      <c r="Q18" s="1">
        <v>1</v>
      </c>
      <c r="R18" s="1">
        <v>24</v>
      </c>
      <c r="S18" s="1"/>
      <c r="T18" s="1">
        <v>9</v>
      </c>
      <c r="U18" s="1">
        <v>8</v>
      </c>
      <c r="V18" s="1">
        <v>18</v>
      </c>
      <c r="W18" s="1">
        <v>3</v>
      </c>
      <c r="X18" s="1">
        <v>40</v>
      </c>
      <c r="Y18" s="1"/>
      <c r="Z18" s="1"/>
      <c r="AA18" s="1"/>
      <c r="AB18" s="1"/>
      <c r="AC18" s="1"/>
      <c r="AD18" s="1"/>
      <c r="AE18" s="1"/>
      <c r="AF18" s="1"/>
      <c r="AG18" s="1"/>
      <c r="AH18" s="1"/>
      <c r="AI18" s="1"/>
      <c r="AL18" s="609"/>
    </row>
    <row r="19" spans="1:8817" ht="16" x14ac:dyDescent="0.2">
      <c r="A19" s="33" t="s">
        <v>708</v>
      </c>
      <c r="B19" s="1">
        <v>14</v>
      </c>
      <c r="C19" s="1">
        <v>18</v>
      </c>
      <c r="D19" s="1">
        <v>16</v>
      </c>
      <c r="E19" s="1">
        <v>10</v>
      </c>
      <c r="F19" s="3"/>
      <c r="G19" s="3">
        <f>SUM(Table1777[[#This Row],[Q1 Y6]:[Q4 Y6]])</f>
        <v>58</v>
      </c>
      <c r="H19" s="1">
        <v>10</v>
      </c>
      <c r="I19" s="1">
        <v>19</v>
      </c>
      <c r="J19" s="1">
        <v>19</v>
      </c>
      <c r="K19" s="1">
        <v>11</v>
      </c>
      <c r="L19" s="3">
        <v>60</v>
      </c>
      <c r="M19" s="1" t="e">
        <f>SUM([2]!Table1777[[#This Row],[Q1 Y7]:[Q4 Y7]])</f>
        <v>#REF!</v>
      </c>
      <c r="N19" s="210">
        <v>16</v>
      </c>
      <c r="O19" s="210">
        <v>14</v>
      </c>
      <c r="P19" s="210">
        <v>24</v>
      </c>
      <c r="Q19" s="1">
        <v>8</v>
      </c>
      <c r="R19" s="1">
        <v>64</v>
      </c>
      <c r="S19" s="1"/>
      <c r="T19" s="22">
        <v>7</v>
      </c>
      <c r="U19" s="1">
        <v>11</v>
      </c>
      <c r="V19" s="1">
        <v>9</v>
      </c>
      <c r="W19" s="1">
        <v>12</v>
      </c>
      <c r="X19" s="1">
        <v>40</v>
      </c>
      <c r="Y19" s="1"/>
      <c r="Z19" s="1"/>
      <c r="AA19" s="1"/>
      <c r="AB19" s="1"/>
      <c r="AC19" s="1"/>
      <c r="AD19" s="1"/>
      <c r="AE19" s="1"/>
      <c r="AF19" s="1"/>
      <c r="AG19" s="3" t="s">
        <v>17843</v>
      </c>
      <c r="AH19" s="3" t="s">
        <v>17844</v>
      </c>
      <c r="AI19" s="1"/>
      <c r="AL19" s="609"/>
    </row>
    <row r="20" spans="1:8817" ht="48" x14ac:dyDescent="0.2">
      <c r="A20" s="33" t="s">
        <v>709</v>
      </c>
      <c r="B20" s="1">
        <v>0</v>
      </c>
      <c r="C20" s="1">
        <v>0</v>
      </c>
      <c r="D20" s="1">
        <v>0</v>
      </c>
      <c r="E20" s="1">
        <v>7</v>
      </c>
      <c r="F20" s="3"/>
      <c r="G20" s="3">
        <f>SUM(Table1777[[#This Row],[Q1 Y6]:[Q4 Y6]])</f>
        <v>7</v>
      </c>
      <c r="H20" s="1">
        <v>4</v>
      </c>
      <c r="I20" s="1">
        <v>2</v>
      </c>
      <c r="J20" s="1">
        <v>2</v>
      </c>
      <c r="K20" s="1">
        <v>6</v>
      </c>
      <c r="L20" s="3">
        <v>8</v>
      </c>
      <c r="M20" s="1" t="e">
        <f>SUM([2]!Table1777[[#This Row],[Q1 Y7]:[Q4 Y7]])</f>
        <v>#REF!</v>
      </c>
      <c r="N20" s="210">
        <v>3</v>
      </c>
      <c r="O20" s="210">
        <v>2</v>
      </c>
      <c r="P20" s="213">
        <v>8</v>
      </c>
      <c r="Q20" s="214">
        <v>1</v>
      </c>
      <c r="R20" s="214">
        <v>4</v>
      </c>
      <c r="S20" s="1"/>
      <c r="T20" s="1">
        <v>1</v>
      </c>
      <c r="U20" s="1">
        <v>2</v>
      </c>
      <c r="V20" s="1">
        <f>6+1</f>
        <v>7</v>
      </c>
      <c r="W20" s="1">
        <v>7</v>
      </c>
      <c r="X20" s="1">
        <v>4</v>
      </c>
      <c r="Y20" s="1"/>
      <c r="Z20" s="1"/>
      <c r="AA20" s="1"/>
      <c r="AB20" s="1"/>
      <c r="AC20" s="1"/>
      <c r="AD20" s="1"/>
      <c r="AE20" s="1"/>
      <c r="AF20" s="1"/>
      <c r="AG20" s="3" t="s">
        <v>17845</v>
      </c>
      <c r="AH20" s="3" t="s">
        <v>17846</v>
      </c>
      <c r="AL20" s="609"/>
    </row>
    <row r="21" spans="1:8817" ht="32" x14ac:dyDescent="0.2">
      <c r="A21" s="33" t="s">
        <v>710</v>
      </c>
      <c r="B21" s="1">
        <v>0</v>
      </c>
      <c r="C21" s="1">
        <v>0</v>
      </c>
      <c r="D21" s="1">
        <v>0</v>
      </c>
      <c r="E21" s="1">
        <v>24</v>
      </c>
      <c r="F21" s="3"/>
      <c r="G21" s="3">
        <f>SUM(Table1777[[#This Row],[Q1 Y6]:[Q4 Y6]])</f>
        <v>24</v>
      </c>
      <c r="H21" s="1">
        <v>120</v>
      </c>
      <c r="I21" s="1">
        <v>50</v>
      </c>
      <c r="J21" s="1">
        <v>50</v>
      </c>
      <c r="K21" s="1">
        <v>99</v>
      </c>
      <c r="L21" s="3">
        <v>240</v>
      </c>
      <c r="M21" s="1" t="e">
        <f>SUM([2]!Table1777[[#This Row],[Q1 Y7]:[Q4 Y7]])</f>
        <v>#REF!</v>
      </c>
      <c r="N21" s="210">
        <f>2+2+4</f>
        <v>8</v>
      </c>
      <c r="O21" s="210">
        <v>32</v>
      </c>
      <c r="P21" s="210">
        <v>19</v>
      </c>
      <c r="Q21" s="1">
        <v>23</v>
      </c>
      <c r="R21" s="1">
        <v>32</v>
      </c>
      <c r="S21" s="1"/>
      <c r="T21" s="1">
        <v>3</v>
      </c>
      <c r="U21" s="1">
        <v>72</v>
      </c>
      <c r="V21" s="1">
        <f>10+5</f>
        <v>15</v>
      </c>
      <c r="W21" s="1">
        <v>7</v>
      </c>
      <c r="X21" s="1">
        <v>12</v>
      </c>
      <c r="Y21" s="1"/>
      <c r="Z21" s="1"/>
      <c r="AA21" s="1"/>
      <c r="AB21" s="1"/>
      <c r="AC21" s="1"/>
      <c r="AD21" s="1"/>
      <c r="AE21" s="1"/>
      <c r="AF21" s="1"/>
      <c r="AG21" s="3" t="s">
        <v>17847</v>
      </c>
      <c r="AH21" s="3"/>
      <c r="AL21" s="609"/>
    </row>
    <row r="22" spans="1:8817" ht="16" thickBot="1" x14ac:dyDescent="0.25">
      <c r="A22" s="33"/>
      <c r="D22" s="1"/>
      <c r="E22" s="1"/>
      <c r="F22" s="1"/>
      <c r="Q22" s="1"/>
      <c r="R22" s="1"/>
      <c r="S22" s="1"/>
      <c r="T22" s="1"/>
      <c r="U22" s="1"/>
      <c r="V22" s="1"/>
      <c r="W22" s="1"/>
      <c r="X22" s="1"/>
      <c r="Y22" s="1"/>
      <c r="Z22" s="1"/>
      <c r="AA22" s="1"/>
      <c r="AB22" s="1"/>
      <c r="AC22" s="1"/>
      <c r="AD22" s="1"/>
      <c r="AE22" s="1"/>
      <c r="AF22" s="1"/>
      <c r="AH22" s="3"/>
      <c r="AL22" s="609"/>
    </row>
    <row r="23" spans="1:8817" ht="23.25" customHeight="1" thickBot="1" x14ac:dyDescent="0.25">
      <c r="A23" s="33" t="s">
        <v>711</v>
      </c>
      <c r="B23" s="189" t="s">
        <v>436</v>
      </c>
      <c r="C23" s="189" t="s">
        <v>437</v>
      </c>
      <c r="D23" s="189" t="s">
        <v>438</v>
      </c>
      <c r="E23" s="189" t="s">
        <v>439</v>
      </c>
      <c r="F23" s="441" t="s">
        <v>6</v>
      </c>
      <c r="G23" s="441" t="s">
        <v>237</v>
      </c>
      <c r="H23" s="189" t="s">
        <v>7</v>
      </c>
      <c r="I23" s="189" t="s">
        <v>8</v>
      </c>
      <c r="J23" s="189" t="s">
        <v>9</v>
      </c>
      <c r="K23" s="189" t="s">
        <v>10</v>
      </c>
      <c r="L23" s="189" t="s">
        <v>11</v>
      </c>
      <c r="M23" s="439" t="s">
        <v>321</v>
      </c>
      <c r="N23" s="189" t="s">
        <v>13</v>
      </c>
      <c r="O23" s="189" t="s">
        <v>14</v>
      </c>
      <c r="P23" s="189" t="s">
        <v>15</v>
      </c>
      <c r="Q23" s="212" t="s">
        <v>16</v>
      </c>
      <c r="R23" s="212" t="s">
        <v>17</v>
      </c>
      <c r="S23" s="107" t="s">
        <v>326</v>
      </c>
      <c r="T23" s="212" t="s">
        <v>19</v>
      </c>
      <c r="U23" s="212" t="s">
        <v>20</v>
      </c>
      <c r="V23" s="212" t="s">
        <v>21</v>
      </c>
      <c r="W23" s="212" t="s">
        <v>22</v>
      </c>
      <c r="X23" s="212" t="s">
        <v>23</v>
      </c>
      <c r="Y23" s="107" t="s">
        <v>327</v>
      </c>
      <c r="Z23" s="212" t="s">
        <v>25</v>
      </c>
      <c r="AA23" s="212" t="s">
        <v>26</v>
      </c>
      <c r="AB23" s="212" t="s">
        <v>27</v>
      </c>
      <c r="AC23" s="212" t="s">
        <v>238</v>
      </c>
      <c r="AD23" s="212" t="s">
        <v>29</v>
      </c>
      <c r="AE23" s="107" t="s">
        <v>328</v>
      </c>
      <c r="AF23" s="1"/>
      <c r="AG23" s="378" t="s">
        <v>17242</v>
      </c>
      <c r="AH23" s="610" t="s">
        <v>17836</v>
      </c>
      <c r="AL23" s="609"/>
    </row>
    <row r="24" spans="1:8817" ht="16" x14ac:dyDescent="0.2">
      <c r="A24" s="33" t="s">
        <v>712</v>
      </c>
      <c r="B24" s="1">
        <v>0</v>
      </c>
      <c r="C24" s="1">
        <v>0</v>
      </c>
      <c r="D24" s="1">
        <v>0</v>
      </c>
      <c r="E24" s="1">
        <v>5</v>
      </c>
      <c r="F24" s="3"/>
      <c r="G24" s="3">
        <f>SUM(Table1878[[#This Row],[Q1 Y6]:[Q4 Y6]])</f>
        <v>5</v>
      </c>
      <c r="H24" s="1">
        <v>8</v>
      </c>
      <c r="I24" s="1">
        <v>10</v>
      </c>
      <c r="J24" s="1">
        <v>7</v>
      </c>
      <c r="K24" s="1">
        <v>15</v>
      </c>
      <c r="L24" s="3">
        <v>25</v>
      </c>
      <c r="M24" s="1" t="e">
        <f>SUM([2]!Table1878[[#This Row],[Q1 Y7]:[Q4 Y7]])</f>
        <v>#REF!</v>
      </c>
      <c r="N24" s="1">
        <v>18</v>
      </c>
      <c r="O24" s="1">
        <v>16</v>
      </c>
      <c r="P24" s="1">
        <v>16</v>
      </c>
      <c r="Q24" s="1">
        <v>8</v>
      </c>
      <c r="R24" s="1">
        <v>20</v>
      </c>
      <c r="S24" s="1"/>
      <c r="T24" s="35">
        <v>13</v>
      </c>
      <c r="U24" s="1">
        <v>13</v>
      </c>
      <c r="V24" s="1">
        <f>13+2</f>
        <v>15</v>
      </c>
      <c r="W24" s="1">
        <v>19</v>
      </c>
      <c r="X24" s="35">
        <v>22</v>
      </c>
      <c r="Y24" s="1"/>
      <c r="Z24" s="1"/>
      <c r="AA24" s="1"/>
      <c r="AB24" s="1"/>
      <c r="AC24" s="1"/>
      <c r="AD24" s="1"/>
      <c r="AE24" s="1"/>
      <c r="AF24" s="1"/>
      <c r="AG24" s="35" t="s">
        <v>713</v>
      </c>
      <c r="AH24" s="35"/>
      <c r="AI24" s="39"/>
      <c r="AJ24" s="39"/>
      <c r="AK24" s="39"/>
      <c r="AL24" s="609"/>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c r="AMN24" s="1"/>
      <c r="AMO24" s="1"/>
      <c r="AMP24" s="1"/>
      <c r="AMQ24" s="1"/>
      <c r="AMR24" s="1"/>
      <c r="AMS24" s="1"/>
      <c r="AMT24" s="1"/>
      <c r="AMU24" s="1"/>
      <c r="AMV24" s="1"/>
      <c r="AMW24" s="1"/>
      <c r="AMX24" s="1"/>
      <c r="AMY24" s="1"/>
      <c r="AMZ24" s="1"/>
      <c r="ANA24" s="1"/>
      <c r="ANB24" s="1"/>
      <c r="ANC24" s="1"/>
      <c r="AND24" s="1"/>
      <c r="ANE24" s="1"/>
      <c r="ANF24" s="1"/>
      <c r="ANG24" s="1"/>
      <c r="ANH24" s="1"/>
      <c r="ANI24" s="1"/>
      <c r="ANJ24" s="1"/>
      <c r="ANK24" s="1"/>
      <c r="ANL24" s="1"/>
      <c r="ANM24" s="1"/>
      <c r="ANN24" s="1"/>
      <c r="ANO24" s="1"/>
      <c r="ANP24" s="1"/>
      <c r="ANQ24" s="1"/>
      <c r="ANR24" s="1"/>
      <c r="ANS24" s="1"/>
      <c r="ANT24" s="1"/>
      <c r="ANU24" s="1"/>
      <c r="ANV24" s="1"/>
      <c r="ANW24" s="1"/>
      <c r="ANX24" s="1"/>
      <c r="ANY24" s="1"/>
      <c r="ANZ24" s="1"/>
      <c r="AOA24" s="1"/>
      <c r="AOB24" s="1"/>
      <c r="AOC24" s="1"/>
      <c r="AOD24" s="1"/>
      <c r="AOE24" s="1"/>
      <c r="AOF24" s="1"/>
      <c r="AOG24" s="1"/>
      <c r="AOH24" s="1"/>
      <c r="AOI24" s="1"/>
      <c r="AOJ24" s="1"/>
      <c r="AOK24" s="1"/>
      <c r="AOL24" s="1"/>
      <c r="AOM24" s="1"/>
      <c r="AON24" s="1"/>
      <c r="AOO24" s="1"/>
      <c r="AOP24" s="1"/>
      <c r="AOQ24" s="1"/>
      <c r="AOR24" s="1"/>
      <c r="AOS24" s="1"/>
      <c r="AOT24" s="1"/>
      <c r="AOU24" s="1"/>
      <c r="AOV24" s="1"/>
      <c r="AOW24" s="1"/>
      <c r="AOX24" s="1"/>
      <c r="AOY24" s="1"/>
      <c r="AOZ24" s="1"/>
      <c r="APA24" s="1"/>
      <c r="APB24" s="1"/>
      <c r="APC24" s="1"/>
      <c r="APD24" s="1"/>
      <c r="APE24" s="1"/>
      <c r="APF24" s="1"/>
      <c r="APG24" s="1"/>
      <c r="APH24" s="1"/>
      <c r="API24" s="1"/>
      <c r="APJ24" s="1"/>
      <c r="APK24" s="1"/>
      <c r="APL24" s="1"/>
      <c r="APM24" s="1"/>
      <c r="APN24" s="1"/>
      <c r="APO24" s="1"/>
      <c r="APP24" s="1"/>
      <c r="APQ24" s="1"/>
      <c r="APR24" s="1"/>
      <c r="APS24" s="1"/>
      <c r="APT24" s="1"/>
      <c r="APU24" s="1"/>
      <c r="APV24" s="1"/>
      <c r="APW24" s="1"/>
      <c r="APX24" s="1"/>
      <c r="APY24" s="1"/>
      <c r="APZ24" s="1"/>
      <c r="AQA24" s="1"/>
      <c r="AQB24" s="1"/>
      <c r="AQC24" s="1"/>
      <c r="AQD24" s="1"/>
      <c r="AQE24" s="1"/>
      <c r="AQF24" s="1"/>
      <c r="AQG24" s="1"/>
      <c r="AQH24" s="1"/>
      <c r="AQI24" s="1"/>
      <c r="AQJ24" s="1"/>
      <c r="AQK24" s="1"/>
      <c r="AQL24" s="1"/>
      <c r="AQM24" s="1"/>
      <c r="AQN24" s="1"/>
      <c r="AQO24" s="1"/>
      <c r="AQP24" s="1"/>
      <c r="AQQ24" s="1"/>
      <c r="AQR24" s="1"/>
      <c r="AQS24" s="1"/>
      <c r="AQT24" s="1"/>
      <c r="AQU24" s="1"/>
      <c r="AQV24" s="1"/>
      <c r="AQW24" s="1"/>
      <c r="AQX24" s="1"/>
      <c r="AQY24" s="1"/>
      <c r="AQZ24" s="1"/>
      <c r="ARA24" s="1"/>
      <c r="ARB24" s="1"/>
      <c r="ARC24" s="1"/>
      <c r="ARD24" s="1"/>
      <c r="ARE24" s="1"/>
      <c r="ARF24" s="1"/>
      <c r="ARG24" s="1"/>
      <c r="ARH24" s="1"/>
      <c r="ARI24" s="1"/>
      <c r="ARJ24" s="1"/>
      <c r="ARK24" s="1"/>
      <c r="ARL24" s="1"/>
      <c r="ARM24" s="1"/>
      <c r="ARN24" s="1"/>
      <c r="ARO24" s="1"/>
      <c r="ARP24" s="1"/>
      <c r="ARQ24" s="1"/>
      <c r="ARR24" s="1"/>
      <c r="ARS24" s="1"/>
      <c r="ART24" s="1"/>
      <c r="ARU24" s="1"/>
      <c r="ARV24" s="1"/>
      <c r="ARW24" s="1"/>
      <c r="ARX24" s="1"/>
      <c r="ARY24" s="1"/>
      <c r="ARZ24" s="1"/>
      <c r="ASA24" s="1"/>
      <c r="ASB24" s="1"/>
      <c r="ASC24" s="1"/>
      <c r="ASD24" s="1"/>
      <c r="ASE24" s="1"/>
      <c r="ASF24" s="1"/>
      <c r="ASG24" s="1"/>
      <c r="ASH24" s="1"/>
      <c r="ASI24" s="1"/>
      <c r="ASJ24" s="1"/>
      <c r="ASK24" s="1"/>
      <c r="ASL24" s="1"/>
      <c r="ASM24" s="1"/>
      <c r="ASN24" s="1"/>
      <c r="ASO24" s="1"/>
      <c r="ASP24" s="1"/>
      <c r="ASQ24" s="1"/>
      <c r="ASR24" s="1"/>
      <c r="ASS24" s="1"/>
      <c r="AST24" s="1"/>
      <c r="ASU24" s="1"/>
      <c r="ASV24" s="1"/>
      <c r="ASW24" s="1"/>
      <c r="ASX24" s="1"/>
      <c r="ASY24" s="1"/>
      <c r="ASZ24" s="1"/>
      <c r="ATA24" s="1"/>
      <c r="ATB24" s="1"/>
      <c r="ATC24" s="1"/>
      <c r="ATD24" s="1"/>
      <c r="ATE24" s="1"/>
      <c r="ATF24" s="1"/>
      <c r="ATG24" s="1"/>
      <c r="ATH24" s="1"/>
      <c r="ATI24" s="1"/>
      <c r="ATJ24" s="1"/>
      <c r="ATK24" s="1"/>
      <c r="ATL24" s="1"/>
      <c r="ATM24" s="1"/>
      <c r="ATN24" s="1"/>
      <c r="ATO24" s="1"/>
      <c r="ATP24" s="1"/>
      <c r="ATQ24" s="1"/>
      <c r="ATR24" s="1"/>
      <c r="ATS24" s="1"/>
      <c r="ATT24" s="1"/>
      <c r="ATU24" s="1"/>
      <c r="ATV24" s="1"/>
      <c r="ATW24" s="1"/>
      <c r="ATX24" s="1"/>
      <c r="ATY24" s="1"/>
      <c r="ATZ24" s="1"/>
      <c r="AUA24" s="1"/>
      <c r="AUB24" s="1"/>
      <c r="AUC24" s="1"/>
      <c r="AUD24" s="1"/>
      <c r="AUE24" s="1"/>
      <c r="AUF24" s="1"/>
      <c r="AUG24" s="1"/>
      <c r="AUH24" s="1"/>
      <c r="AUI24" s="1"/>
      <c r="AUJ24" s="1"/>
      <c r="AUK24" s="1"/>
      <c r="AUL24" s="1"/>
      <c r="AUM24" s="1"/>
      <c r="AUN24" s="1"/>
      <c r="AUO24" s="1"/>
      <c r="AUP24" s="1"/>
      <c r="AUQ24" s="1"/>
      <c r="AUR24" s="1"/>
      <c r="AUS24" s="1"/>
      <c r="AUT24" s="1"/>
      <c r="AUU24" s="1"/>
      <c r="AUV24" s="1"/>
      <c r="AUW24" s="1"/>
      <c r="AUX24" s="1"/>
      <c r="AUY24" s="1"/>
      <c r="AUZ24" s="1"/>
      <c r="AVA24" s="1"/>
      <c r="AVB24" s="1"/>
      <c r="AVC24" s="1"/>
      <c r="AVD24" s="1"/>
      <c r="AVE24" s="1"/>
      <c r="AVF24" s="1"/>
      <c r="AVG24" s="1"/>
      <c r="AVH24" s="1"/>
      <c r="AVI24" s="1"/>
      <c r="AVJ24" s="1"/>
      <c r="AVK24" s="1"/>
      <c r="AVL24" s="1"/>
      <c r="AVM24" s="1"/>
      <c r="AVN24" s="1"/>
      <c r="AVO24" s="1"/>
      <c r="AVP24" s="1"/>
      <c r="AVQ24" s="1"/>
      <c r="AVR24" s="1"/>
      <c r="AVS24" s="1"/>
      <c r="AVT24" s="1"/>
      <c r="AVU24" s="1"/>
      <c r="AVV24" s="1"/>
      <c r="AVW24" s="1"/>
      <c r="AVX24" s="1"/>
      <c r="AVY24" s="1"/>
      <c r="AVZ24" s="1"/>
      <c r="AWA24" s="1"/>
      <c r="AWB24" s="1"/>
      <c r="AWC24" s="1"/>
      <c r="AWD24" s="1"/>
      <c r="AWE24" s="1"/>
      <c r="AWF24" s="1"/>
      <c r="AWG24" s="1"/>
      <c r="AWH24" s="1"/>
      <c r="AWI24" s="1"/>
      <c r="AWJ24" s="1"/>
      <c r="AWK24" s="1"/>
      <c r="AWL24" s="1"/>
      <c r="AWM24" s="1"/>
      <c r="AWN24" s="1"/>
      <c r="AWO24" s="1"/>
      <c r="AWP24" s="1"/>
      <c r="AWQ24" s="1"/>
      <c r="AWR24" s="1"/>
      <c r="AWS24" s="1"/>
      <c r="AWT24" s="1"/>
      <c r="AWU24" s="1"/>
      <c r="AWV24" s="1"/>
      <c r="AWW24" s="1"/>
      <c r="AWX24" s="1"/>
      <c r="AWY24" s="1"/>
      <c r="AWZ24" s="1"/>
      <c r="AXA24" s="1"/>
      <c r="AXB24" s="1"/>
      <c r="AXC24" s="1"/>
      <c r="AXD24" s="1"/>
      <c r="AXE24" s="1"/>
      <c r="AXF24" s="1"/>
      <c r="AXG24" s="1"/>
      <c r="AXH24" s="1"/>
      <c r="AXI24" s="1"/>
      <c r="AXJ24" s="1"/>
      <c r="AXK24" s="1"/>
      <c r="AXL24" s="1"/>
      <c r="AXM24" s="1"/>
      <c r="AXN24" s="1"/>
      <c r="AXO24" s="1"/>
      <c r="AXP24" s="1"/>
      <c r="AXQ24" s="1"/>
      <c r="AXR24" s="1"/>
      <c r="AXS24" s="1"/>
      <c r="AXT24" s="1"/>
      <c r="AXU24" s="1"/>
      <c r="AXV24" s="1"/>
      <c r="AXW24" s="1"/>
      <c r="AXX24" s="1"/>
      <c r="AXY24" s="1"/>
      <c r="AXZ24" s="1"/>
      <c r="AYA24" s="1"/>
      <c r="AYB24" s="1"/>
      <c r="AYC24" s="1"/>
      <c r="AYD24" s="1"/>
      <c r="AYE24" s="1"/>
      <c r="AYF24" s="1"/>
      <c r="AYG24" s="1"/>
      <c r="AYH24" s="1"/>
      <c r="AYI24" s="1"/>
      <c r="AYJ24" s="1"/>
      <c r="AYK24" s="1"/>
      <c r="AYL24" s="1"/>
      <c r="AYM24" s="1"/>
      <c r="AYN24" s="1"/>
      <c r="AYO24" s="1"/>
      <c r="AYP24" s="1"/>
      <c r="AYQ24" s="1"/>
      <c r="AYR24" s="1"/>
      <c r="AYS24" s="1"/>
      <c r="AYT24" s="1"/>
      <c r="AYU24" s="1"/>
      <c r="AYV24" s="1"/>
      <c r="AYW24" s="1"/>
      <c r="AYX24" s="1"/>
      <c r="AYY24" s="1"/>
      <c r="AYZ24" s="1"/>
      <c r="AZA24" s="1"/>
      <c r="AZB24" s="1"/>
      <c r="AZC24" s="1"/>
      <c r="AZD24" s="1"/>
      <c r="AZE24" s="1"/>
      <c r="AZF24" s="1"/>
      <c r="AZG24" s="1"/>
      <c r="AZH24" s="1"/>
      <c r="AZI24" s="1"/>
      <c r="AZJ24" s="1"/>
      <c r="AZK24" s="1"/>
      <c r="AZL24" s="1"/>
      <c r="AZM24" s="1"/>
      <c r="AZN24" s="1"/>
      <c r="AZO24" s="1"/>
      <c r="AZP24" s="1"/>
      <c r="AZQ24" s="1"/>
      <c r="AZR24" s="1"/>
      <c r="AZS24" s="1"/>
      <c r="AZT24" s="1"/>
      <c r="AZU24" s="1"/>
      <c r="AZV24" s="1"/>
      <c r="AZW24" s="1"/>
      <c r="AZX24" s="1"/>
      <c r="AZY24" s="1"/>
      <c r="AZZ24" s="1"/>
      <c r="BAA24" s="1"/>
      <c r="BAB24" s="1"/>
      <c r="BAC24" s="1"/>
      <c r="BAD24" s="1"/>
      <c r="BAE24" s="1"/>
      <c r="BAF24" s="1"/>
      <c r="BAG24" s="1"/>
      <c r="BAH24" s="1"/>
      <c r="BAI24" s="1"/>
      <c r="BAJ24" s="1"/>
      <c r="BAK24" s="1"/>
      <c r="BAL24" s="1"/>
      <c r="BAM24" s="1"/>
      <c r="BAN24" s="1"/>
      <c r="BAO24" s="1"/>
      <c r="BAP24" s="1"/>
      <c r="BAQ24" s="1"/>
      <c r="BAR24" s="1"/>
      <c r="BAS24" s="1"/>
      <c r="BAT24" s="1"/>
      <c r="BAU24" s="1"/>
      <c r="BAV24" s="1"/>
      <c r="BAW24" s="1"/>
      <c r="BAX24" s="1"/>
      <c r="BAY24" s="1"/>
      <c r="BAZ24" s="1"/>
      <c r="BBA24" s="1"/>
      <c r="BBB24" s="1"/>
      <c r="BBC24" s="1"/>
      <c r="BBD24" s="1"/>
      <c r="BBE24" s="1"/>
      <c r="BBF24" s="1"/>
      <c r="BBG24" s="1"/>
      <c r="BBH24" s="1"/>
      <c r="BBI24" s="1"/>
      <c r="BBJ24" s="1"/>
      <c r="BBK24" s="1"/>
      <c r="BBL24" s="1"/>
      <c r="BBM24" s="1"/>
      <c r="BBN24" s="1"/>
      <c r="BBO24" s="1"/>
      <c r="BBP24" s="1"/>
      <c r="BBQ24" s="1"/>
      <c r="BBR24" s="1"/>
      <c r="BBS24" s="1"/>
      <c r="BBT24" s="1"/>
      <c r="BBU24" s="1"/>
      <c r="BBV24" s="1"/>
      <c r="BBW24" s="1"/>
      <c r="BBX24" s="1"/>
      <c r="BBY24" s="1"/>
      <c r="BBZ24" s="1"/>
      <c r="BCA24" s="1"/>
      <c r="BCB24" s="1"/>
      <c r="BCC24" s="1"/>
      <c r="BCD24" s="1"/>
      <c r="BCE24" s="1"/>
      <c r="BCF24" s="1"/>
      <c r="BCG24" s="1"/>
      <c r="BCH24" s="1"/>
      <c r="BCI24" s="1"/>
      <c r="BCJ24" s="1"/>
      <c r="BCK24" s="1"/>
      <c r="BCL24" s="1"/>
      <c r="BCM24" s="1"/>
      <c r="BCN24" s="1"/>
      <c r="BCO24" s="1"/>
      <c r="BCP24" s="1"/>
      <c r="BCQ24" s="1"/>
      <c r="BCR24" s="1"/>
      <c r="BCS24" s="1"/>
      <c r="BCT24" s="1"/>
      <c r="BCU24" s="1"/>
      <c r="BCV24" s="1"/>
      <c r="BCW24" s="1"/>
      <c r="BCX24" s="1"/>
      <c r="BCY24" s="1"/>
      <c r="BCZ24" s="1"/>
      <c r="BDA24" s="1"/>
      <c r="BDB24" s="1"/>
      <c r="BDC24" s="1"/>
      <c r="BDD24" s="1"/>
      <c r="BDE24" s="1"/>
      <c r="BDF24" s="1"/>
      <c r="BDG24" s="1"/>
      <c r="BDH24" s="1"/>
      <c r="BDI24" s="1"/>
      <c r="BDJ24" s="1"/>
      <c r="BDK24" s="1"/>
      <c r="BDL24" s="1"/>
      <c r="BDM24" s="1"/>
      <c r="BDN24" s="1"/>
      <c r="BDO24" s="1"/>
      <c r="BDP24" s="1"/>
      <c r="BDQ24" s="1"/>
      <c r="BDR24" s="1"/>
      <c r="BDS24" s="1"/>
      <c r="BDT24" s="1"/>
      <c r="BDU24" s="1"/>
      <c r="BDV24" s="1"/>
      <c r="BDW24" s="1"/>
      <c r="BDX24" s="1"/>
      <c r="BDY24" s="1"/>
      <c r="BDZ24" s="1"/>
      <c r="BEA24" s="1"/>
      <c r="BEB24" s="1"/>
      <c r="BEC24" s="1"/>
      <c r="BED24" s="1"/>
      <c r="BEE24" s="1"/>
      <c r="BEF24" s="1"/>
      <c r="BEG24" s="1"/>
      <c r="BEH24" s="1"/>
      <c r="BEI24" s="1"/>
      <c r="BEJ24" s="1"/>
      <c r="BEK24" s="1"/>
      <c r="BEL24" s="1"/>
      <c r="BEM24" s="1"/>
      <c r="BEN24" s="1"/>
      <c r="BEO24" s="1"/>
      <c r="BEP24" s="1"/>
      <c r="BEQ24" s="1"/>
      <c r="BER24" s="1"/>
      <c r="BES24" s="1"/>
      <c r="BET24" s="1"/>
      <c r="BEU24" s="1"/>
      <c r="BEV24" s="1"/>
      <c r="BEW24" s="1"/>
      <c r="BEX24" s="1"/>
      <c r="BEY24" s="1"/>
      <c r="BEZ24" s="1"/>
      <c r="BFA24" s="1"/>
      <c r="BFB24" s="1"/>
      <c r="BFC24" s="1"/>
      <c r="BFD24" s="1"/>
      <c r="BFE24" s="1"/>
      <c r="BFF24" s="1"/>
      <c r="BFG24" s="1"/>
      <c r="BFH24" s="1"/>
      <c r="BFI24" s="1"/>
      <c r="BFJ24" s="1"/>
      <c r="BFK24" s="1"/>
      <c r="BFL24" s="1"/>
      <c r="BFM24" s="1"/>
      <c r="BFN24" s="1"/>
      <c r="BFO24" s="1"/>
      <c r="BFP24" s="1"/>
      <c r="BFQ24" s="1"/>
      <c r="BFR24" s="1"/>
      <c r="BFS24" s="1"/>
      <c r="BFT24" s="1"/>
      <c r="BFU24" s="1"/>
      <c r="BFV24" s="1"/>
      <c r="BFW24" s="1"/>
      <c r="BFX24" s="1"/>
      <c r="BFY24" s="1"/>
      <c r="BFZ24" s="1"/>
      <c r="BGA24" s="1"/>
      <c r="BGB24" s="1"/>
      <c r="BGC24" s="1"/>
      <c r="BGD24" s="1"/>
      <c r="BGE24" s="1"/>
      <c r="BGF24" s="1"/>
      <c r="BGG24" s="1"/>
      <c r="BGH24" s="1"/>
      <c r="BGI24" s="1"/>
      <c r="BGJ24" s="1"/>
      <c r="BGK24" s="1"/>
      <c r="BGL24" s="1"/>
      <c r="BGM24" s="1"/>
      <c r="BGN24" s="1"/>
      <c r="BGO24" s="1"/>
      <c r="BGP24" s="1"/>
      <c r="BGQ24" s="1"/>
      <c r="BGR24" s="1"/>
      <c r="BGS24" s="1"/>
      <c r="BGT24" s="1"/>
      <c r="BGU24" s="1"/>
      <c r="BGV24" s="1"/>
      <c r="BGW24" s="1"/>
      <c r="BGX24" s="1"/>
      <c r="BGY24" s="1"/>
      <c r="BGZ24" s="1"/>
      <c r="BHA24" s="1"/>
      <c r="BHB24" s="1"/>
      <c r="BHC24" s="1"/>
      <c r="BHD24" s="1"/>
      <c r="BHE24" s="1"/>
      <c r="BHF24" s="1"/>
      <c r="BHG24" s="1"/>
      <c r="BHH24" s="1"/>
      <c r="BHI24" s="1"/>
      <c r="BHJ24" s="1"/>
      <c r="BHK24" s="1"/>
      <c r="BHL24" s="1"/>
      <c r="BHM24" s="1"/>
      <c r="BHN24" s="1"/>
      <c r="BHO24" s="1"/>
      <c r="BHP24" s="1"/>
      <c r="BHQ24" s="1"/>
      <c r="BHR24" s="1"/>
      <c r="BHS24" s="1"/>
      <c r="BHT24" s="1"/>
      <c r="BHU24" s="1"/>
      <c r="BHV24" s="1"/>
      <c r="BHW24" s="1"/>
      <c r="BHX24" s="1"/>
      <c r="BHY24" s="1"/>
      <c r="BHZ24" s="1"/>
      <c r="BIA24" s="1"/>
      <c r="BIB24" s="1"/>
      <c r="BIC24" s="1"/>
      <c r="BID24" s="1"/>
      <c r="BIE24" s="1"/>
      <c r="BIF24" s="1"/>
      <c r="BIG24" s="1"/>
      <c r="BIH24" s="1"/>
      <c r="BII24" s="1"/>
      <c r="BIJ24" s="1"/>
      <c r="BIK24" s="1"/>
      <c r="BIL24" s="1"/>
      <c r="BIM24" s="1"/>
      <c r="BIN24" s="1"/>
      <c r="BIO24" s="1"/>
      <c r="BIP24" s="1"/>
      <c r="BIQ24" s="1"/>
      <c r="BIR24" s="1"/>
      <c r="BIS24" s="1"/>
      <c r="BIT24" s="1"/>
      <c r="BIU24" s="1"/>
      <c r="BIV24" s="1"/>
      <c r="BIW24" s="1"/>
      <c r="BIX24" s="1"/>
      <c r="BIY24" s="1"/>
      <c r="BIZ24" s="1"/>
      <c r="BJA24" s="1"/>
      <c r="BJB24" s="1"/>
      <c r="BJC24" s="1"/>
      <c r="BJD24" s="1"/>
      <c r="BJE24" s="1"/>
      <c r="BJF24" s="1"/>
      <c r="BJG24" s="1"/>
      <c r="BJH24" s="1"/>
      <c r="BJI24" s="1"/>
      <c r="BJJ24" s="1"/>
      <c r="BJK24" s="1"/>
      <c r="BJL24" s="1"/>
      <c r="BJM24" s="1"/>
      <c r="BJN24" s="1"/>
      <c r="BJO24" s="1"/>
      <c r="BJP24" s="1"/>
      <c r="BJQ24" s="1"/>
      <c r="BJR24" s="1"/>
      <c r="BJS24" s="1"/>
      <c r="BJT24" s="1"/>
      <c r="BJU24" s="1"/>
      <c r="BJV24" s="1"/>
      <c r="BJW24" s="1"/>
      <c r="BJX24" s="1"/>
      <c r="BJY24" s="1"/>
      <c r="BJZ24" s="1"/>
      <c r="BKA24" s="1"/>
      <c r="BKB24" s="1"/>
      <c r="BKC24" s="1"/>
      <c r="BKD24" s="1"/>
      <c r="BKE24" s="1"/>
      <c r="BKF24" s="1"/>
      <c r="BKG24" s="1"/>
      <c r="BKH24" s="1"/>
      <c r="BKI24" s="1"/>
      <c r="BKJ24" s="1"/>
      <c r="BKK24" s="1"/>
      <c r="BKL24" s="1"/>
      <c r="BKM24" s="1"/>
      <c r="BKN24" s="1"/>
      <c r="BKO24" s="1"/>
      <c r="BKP24" s="1"/>
      <c r="BKQ24" s="1"/>
      <c r="BKR24" s="1"/>
      <c r="BKS24" s="1"/>
      <c r="BKT24" s="1"/>
      <c r="BKU24" s="1"/>
      <c r="BKV24" s="1"/>
      <c r="BKW24" s="1"/>
      <c r="BKX24" s="1"/>
      <c r="BKY24" s="1"/>
      <c r="BKZ24" s="1"/>
      <c r="BLA24" s="1"/>
      <c r="BLB24" s="1"/>
      <c r="BLC24" s="1"/>
      <c r="BLD24" s="1"/>
      <c r="BLE24" s="1"/>
      <c r="BLF24" s="1"/>
      <c r="BLG24" s="1"/>
      <c r="BLH24" s="1"/>
      <c r="BLI24" s="1"/>
      <c r="BLJ24" s="1"/>
      <c r="BLK24" s="1"/>
      <c r="BLL24" s="1"/>
      <c r="BLM24" s="1"/>
      <c r="BLN24" s="1"/>
      <c r="BLO24" s="1"/>
      <c r="BLP24" s="1"/>
      <c r="BLQ24" s="1"/>
      <c r="BLR24" s="1"/>
      <c r="BLS24" s="1"/>
      <c r="BLT24" s="1"/>
      <c r="BLU24" s="1"/>
      <c r="BLV24" s="1"/>
      <c r="BLW24" s="1"/>
      <c r="BLX24" s="1"/>
      <c r="BLY24" s="1"/>
      <c r="BLZ24" s="1"/>
      <c r="BMA24" s="1"/>
      <c r="BMB24" s="1"/>
      <c r="BMC24" s="1"/>
      <c r="BMD24" s="1"/>
      <c r="BME24" s="1"/>
      <c r="BMF24" s="1"/>
      <c r="BMG24" s="1"/>
      <c r="BMH24" s="1"/>
      <c r="BMI24" s="1"/>
      <c r="BMJ24" s="1"/>
      <c r="BMK24" s="1"/>
      <c r="BML24" s="1"/>
      <c r="BMM24" s="1"/>
      <c r="BMN24" s="1"/>
      <c r="BMO24" s="1"/>
      <c r="BMP24" s="1"/>
      <c r="BMQ24" s="1"/>
      <c r="BMR24" s="1"/>
      <c r="BMS24" s="1"/>
      <c r="BMT24" s="1"/>
      <c r="BMU24" s="1"/>
      <c r="BMV24" s="1"/>
      <c r="BMW24" s="1"/>
      <c r="BMX24" s="1"/>
      <c r="BMY24" s="1"/>
      <c r="BMZ24" s="1"/>
      <c r="BNA24" s="1"/>
      <c r="BNB24" s="1"/>
      <c r="BNC24" s="1"/>
      <c r="BND24" s="1"/>
      <c r="BNE24" s="1"/>
      <c r="BNF24" s="1"/>
      <c r="BNG24" s="1"/>
      <c r="BNH24" s="1"/>
      <c r="BNI24" s="1"/>
      <c r="BNJ24" s="1"/>
      <c r="BNK24" s="1"/>
      <c r="BNL24" s="1"/>
      <c r="BNM24" s="1"/>
      <c r="BNN24" s="1"/>
      <c r="BNO24" s="1"/>
      <c r="BNP24" s="1"/>
      <c r="BNQ24" s="1"/>
      <c r="BNR24" s="1"/>
      <c r="BNS24" s="1"/>
      <c r="BNT24" s="1"/>
      <c r="BNU24" s="1"/>
      <c r="BNV24" s="1"/>
      <c r="BNW24" s="1"/>
      <c r="BNX24" s="1"/>
      <c r="BNY24" s="1"/>
      <c r="BNZ24" s="1"/>
      <c r="BOA24" s="1"/>
      <c r="BOB24" s="1"/>
      <c r="BOC24" s="1"/>
      <c r="BOD24" s="1"/>
      <c r="BOE24" s="1"/>
      <c r="BOF24" s="1"/>
      <c r="BOG24" s="1"/>
      <c r="BOH24" s="1"/>
      <c r="BOI24" s="1"/>
      <c r="BOJ24" s="1"/>
      <c r="BOK24" s="1"/>
      <c r="BOL24" s="1"/>
      <c r="BOM24" s="1"/>
      <c r="BON24" s="1"/>
      <c r="BOO24" s="1"/>
      <c r="BOP24" s="1"/>
      <c r="BOQ24" s="1"/>
      <c r="BOR24" s="1"/>
      <c r="BOS24" s="1"/>
      <c r="BOT24" s="1"/>
      <c r="BOU24" s="1"/>
      <c r="BOV24" s="1"/>
      <c r="BOW24" s="1"/>
      <c r="BOX24" s="1"/>
      <c r="BOY24" s="1"/>
      <c r="BOZ24" s="1"/>
      <c r="BPA24" s="1"/>
      <c r="BPB24" s="1"/>
      <c r="BPC24" s="1"/>
      <c r="BPD24" s="1"/>
      <c r="BPE24" s="1"/>
      <c r="BPF24" s="1"/>
      <c r="BPG24" s="1"/>
      <c r="BPH24" s="1"/>
      <c r="BPI24" s="1"/>
      <c r="BPJ24" s="1"/>
      <c r="BPK24" s="1"/>
      <c r="BPL24" s="1"/>
      <c r="BPM24" s="1"/>
      <c r="BPN24" s="1"/>
      <c r="BPO24" s="1"/>
      <c r="BPP24" s="1"/>
      <c r="BPQ24" s="1"/>
      <c r="BPR24" s="1"/>
      <c r="BPS24" s="1"/>
      <c r="BPT24" s="1"/>
      <c r="BPU24" s="1"/>
      <c r="BPV24" s="1"/>
      <c r="BPW24" s="1"/>
      <c r="BPX24" s="1"/>
      <c r="BPY24" s="1"/>
      <c r="BPZ24" s="1"/>
      <c r="BQA24" s="1"/>
      <c r="BQB24" s="1"/>
      <c r="BQC24" s="1"/>
      <c r="BQD24" s="1"/>
      <c r="BQE24" s="1"/>
      <c r="BQF24" s="1"/>
      <c r="BQG24" s="1"/>
      <c r="BQH24" s="1"/>
      <c r="BQI24" s="1"/>
      <c r="BQJ24" s="1"/>
      <c r="BQK24" s="1"/>
      <c r="BQL24" s="1"/>
      <c r="BQM24" s="1"/>
      <c r="BQN24" s="1"/>
      <c r="BQO24" s="1"/>
      <c r="BQP24" s="1"/>
      <c r="BQQ24" s="1"/>
      <c r="BQR24" s="1"/>
      <c r="BQS24" s="1"/>
      <c r="BQT24" s="1"/>
      <c r="BQU24" s="1"/>
      <c r="BQV24" s="1"/>
      <c r="BQW24" s="1"/>
      <c r="BQX24" s="1"/>
      <c r="BQY24" s="1"/>
      <c r="BQZ24" s="1"/>
      <c r="BRA24" s="1"/>
      <c r="BRB24" s="1"/>
      <c r="BRC24" s="1"/>
      <c r="BRD24" s="1"/>
      <c r="BRE24" s="1"/>
      <c r="BRF24" s="1"/>
      <c r="BRG24" s="1"/>
      <c r="BRH24" s="1"/>
      <c r="BRI24" s="1"/>
      <c r="BRJ24" s="1"/>
      <c r="BRK24" s="1"/>
      <c r="BRL24" s="1"/>
      <c r="BRM24" s="1"/>
      <c r="BRN24" s="1"/>
      <c r="BRO24" s="1"/>
      <c r="BRP24" s="1"/>
      <c r="BRQ24" s="1"/>
      <c r="BRR24" s="1"/>
      <c r="BRS24" s="1"/>
      <c r="BRT24" s="1"/>
      <c r="BRU24" s="1"/>
      <c r="BRV24" s="1"/>
      <c r="BRW24" s="1"/>
      <c r="BRX24" s="1"/>
      <c r="BRY24" s="1"/>
      <c r="BRZ24" s="1"/>
      <c r="BSA24" s="1"/>
      <c r="BSB24" s="1"/>
      <c r="BSC24" s="1"/>
      <c r="BSD24" s="1"/>
      <c r="BSE24" s="1"/>
      <c r="BSF24" s="1"/>
      <c r="BSG24" s="1"/>
      <c r="BSH24" s="1"/>
      <c r="BSI24" s="1"/>
      <c r="BSJ24" s="1"/>
      <c r="BSK24" s="1"/>
      <c r="BSL24" s="1"/>
      <c r="BSM24" s="1"/>
      <c r="BSN24" s="1"/>
      <c r="BSO24" s="1"/>
      <c r="BSP24" s="1"/>
      <c r="BSQ24" s="1"/>
      <c r="BSR24" s="1"/>
      <c r="BSS24" s="1"/>
      <c r="BST24" s="1"/>
      <c r="BSU24" s="1"/>
      <c r="BSV24" s="1"/>
      <c r="BSW24" s="1"/>
      <c r="BSX24" s="1"/>
      <c r="BSY24" s="1"/>
      <c r="BSZ24" s="1"/>
      <c r="BTA24" s="1"/>
      <c r="BTB24" s="1"/>
      <c r="BTC24" s="1"/>
      <c r="BTD24" s="1"/>
      <c r="BTE24" s="1"/>
      <c r="BTF24" s="1"/>
      <c r="BTG24" s="1"/>
      <c r="BTH24" s="1"/>
      <c r="BTI24" s="1"/>
      <c r="BTJ24" s="1"/>
      <c r="BTK24" s="1"/>
      <c r="BTL24" s="1"/>
      <c r="BTM24" s="1"/>
      <c r="BTN24" s="1"/>
      <c r="BTO24" s="1"/>
      <c r="BTP24" s="1"/>
      <c r="BTQ24" s="1"/>
      <c r="BTR24" s="1"/>
      <c r="BTS24" s="1"/>
      <c r="BTT24" s="1"/>
      <c r="BTU24" s="1"/>
      <c r="BTV24" s="1"/>
      <c r="BTW24" s="1"/>
      <c r="BTX24" s="1"/>
      <c r="BTY24" s="1"/>
      <c r="BTZ24" s="1"/>
      <c r="BUA24" s="1"/>
      <c r="BUB24" s="1"/>
      <c r="BUC24" s="1"/>
      <c r="BUD24" s="1"/>
      <c r="BUE24" s="1"/>
      <c r="BUF24" s="1"/>
      <c r="BUG24" s="1"/>
      <c r="BUH24" s="1"/>
      <c r="BUI24" s="1"/>
      <c r="BUJ24" s="1"/>
      <c r="BUK24" s="1"/>
      <c r="BUL24" s="1"/>
      <c r="BUM24" s="1"/>
      <c r="BUN24" s="1"/>
      <c r="BUO24" s="1"/>
      <c r="BUP24" s="1"/>
      <c r="BUQ24" s="1"/>
      <c r="BUR24" s="1"/>
      <c r="BUS24" s="1"/>
      <c r="BUT24" s="1"/>
      <c r="BUU24" s="1"/>
      <c r="BUV24" s="1"/>
      <c r="BUW24" s="1"/>
      <c r="BUX24" s="1"/>
      <c r="BUY24" s="1"/>
      <c r="BUZ24" s="1"/>
      <c r="BVA24" s="1"/>
      <c r="BVB24" s="1"/>
      <c r="BVC24" s="1"/>
      <c r="BVD24" s="1"/>
      <c r="BVE24" s="1"/>
      <c r="BVF24" s="1"/>
      <c r="BVG24" s="1"/>
      <c r="BVH24" s="1"/>
      <c r="BVI24" s="1"/>
      <c r="BVJ24" s="1"/>
      <c r="BVK24" s="1"/>
      <c r="BVL24" s="1"/>
      <c r="BVM24" s="1"/>
      <c r="BVN24" s="1"/>
      <c r="BVO24" s="1"/>
      <c r="BVP24" s="1"/>
      <c r="BVQ24" s="1"/>
      <c r="BVR24" s="1"/>
      <c r="BVS24" s="1"/>
      <c r="BVT24" s="1"/>
      <c r="BVU24" s="1"/>
      <c r="BVV24" s="1"/>
      <c r="BVW24" s="1"/>
      <c r="BVX24" s="1"/>
      <c r="BVY24" s="1"/>
      <c r="BVZ24" s="1"/>
      <c r="BWA24" s="1"/>
      <c r="BWB24" s="1"/>
      <c r="BWC24" s="1"/>
      <c r="BWD24" s="1"/>
      <c r="BWE24" s="1"/>
      <c r="BWF24" s="1"/>
      <c r="BWG24" s="1"/>
      <c r="BWH24" s="1"/>
      <c r="BWI24" s="1"/>
      <c r="BWJ24" s="1"/>
      <c r="BWK24" s="1"/>
      <c r="BWL24" s="1"/>
      <c r="BWM24" s="1"/>
      <c r="BWN24" s="1"/>
      <c r="BWO24" s="1"/>
      <c r="BWP24" s="1"/>
      <c r="BWQ24" s="1"/>
      <c r="BWR24" s="1"/>
      <c r="BWS24" s="1"/>
      <c r="BWT24" s="1"/>
      <c r="BWU24" s="1"/>
      <c r="BWV24" s="1"/>
      <c r="BWW24" s="1"/>
      <c r="BWX24" s="1"/>
      <c r="BWY24" s="1"/>
      <c r="BWZ24" s="1"/>
      <c r="BXA24" s="1"/>
      <c r="BXB24" s="1"/>
      <c r="BXC24" s="1"/>
      <c r="BXD24" s="1"/>
      <c r="BXE24" s="1"/>
      <c r="BXF24" s="1"/>
      <c r="BXG24" s="1"/>
      <c r="BXH24" s="1"/>
      <c r="BXI24" s="1"/>
      <c r="BXJ24" s="1"/>
      <c r="BXK24" s="1"/>
      <c r="BXL24" s="1"/>
      <c r="BXM24" s="1"/>
      <c r="BXN24" s="1"/>
      <c r="BXO24" s="1"/>
      <c r="BXP24" s="1"/>
      <c r="BXQ24" s="1"/>
      <c r="BXR24" s="1"/>
      <c r="BXS24" s="1"/>
      <c r="BXT24" s="1"/>
      <c r="BXU24" s="1"/>
      <c r="BXV24" s="1"/>
      <c r="BXW24" s="1"/>
      <c r="BXX24" s="1"/>
      <c r="BXY24" s="1"/>
      <c r="BXZ24" s="1"/>
      <c r="BYA24" s="1"/>
      <c r="BYB24" s="1"/>
      <c r="BYC24" s="1"/>
      <c r="BYD24" s="1"/>
      <c r="BYE24" s="1"/>
      <c r="BYF24" s="1"/>
      <c r="BYG24" s="1"/>
      <c r="BYH24" s="1"/>
      <c r="BYI24" s="1"/>
      <c r="BYJ24" s="1"/>
      <c r="BYK24" s="1"/>
      <c r="BYL24" s="1"/>
      <c r="BYM24" s="1"/>
      <c r="BYN24" s="1"/>
      <c r="BYO24" s="1"/>
      <c r="BYP24" s="1"/>
      <c r="BYQ24" s="1"/>
      <c r="BYR24" s="1"/>
      <c r="BYS24" s="1"/>
      <c r="BYT24" s="1"/>
      <c r="BYU24" s="1"/>
      <c r="BYV24" s="1"/>
      <c r="BYW24" s="1"/>
      <c r="BYX24" s="1"/>
      <c r="BYY24" s="1"/>
      <c r="BYZ24" s="1"/>
      <c r="BZA24" s="1"/>
      <c r="BZB24" s="1"/>
      <c r="BZC24" s="1"/>
      <c r="BZD24" s="1"/>
      <c r="BZE24" s="1"/>
      <c r="BZF24" s="1"/>
      <c r="BZG24" s="1"/>
      <c r="BZH24" s="1"/>
      <c r="BZI24" s="1"/>
      <c r="BZJ24" s="1"/>
      <c r="BZK24" s="1"/>
      <c r="BZL24" s="1"/>
      <c r="BZM24" s="1"/>
      <c r="BZN24" s="1"/>
      <c r="BZO24" s="1"/>
      <c r="BZP24" s="1"/>
      <c r="BZQ24" s="1"/>
      <c r="BZR24" s="1"/>
      <c r="BZS24" s="1"/>
      <c r="BZT24" s="1"/>
      <c r="BZU24" s="1"/>
      <c r="BZV24" s="1"/>
      <c r="BZW24" s="1"/>
      <c r="BZX24" s="1"/>
      <c r="BZY24" s="1"/>
      <c r="BZZ24" s="1"/>
      <c r="CAA24" s="1"/>
      <c r="CAB24" s="1"/>
      <c r="CAC24" s="1"/>
      <c r="CAD24" s="1"/>
      <c r="CAE24" s="1"/>
      <c r="CAF24" s="1"/>
      <c r="CAG24" s="1"/>
      <c r="CAH24" s="1"/>
      <c r="CAI24" s="1"/>
      <c r="CAJ24" s="1"/>
      <c r="CAK24" s="1"/>
      <c r="CAL24" s="1"/>
      <c r="CAM24" s="1"/>
      <c r="CAN24" s="1"/>
      <c r="CAO24" s="1"/>
      <c r="CAP24" s="1"/>
      <c r="CAQ24" s="1"/>
      <c r="CAR24" s="1"/>
      <c r="CAS24" s="1"/>
      <c r="CAT24" s="1"/>
      <c r="CAU24" s="1"/>
      <c r="CAV24" s="1"/>
      <c r="CAW24" s="1"/>
      <c r="CAX24" s="1"/>
      <c r="CAY24" s="1"/>
      <c r="CAZ24" s="1"/>
      <c r="CBA24" s="1"/>
      <c r="CBB24" s="1"/>
      <c r="CBC24" s="1"/>
      <c r="CBD24" s="1"/>
      <c r="CBE24" s="1"/>
      <c r="CBF24" s="1"/>
      <c r="CBG24" s="1"/>
      <c r="CBH24" s="1"/>
      <c r="CBI24" s="1"/>
      <c r="CBJ24" s="1"/>
      <c r="CBK24" s="1"/>
      <c r="CBL24" s="1"/>
      <c r="CBM24" s="1"/>
      <c r="CBN24" s="1"/>
      <c r="CBO24" s="1"/>
      <c r="CBP24" s="1"/>
      <c r="CBQ24" s="1"/>
      <c r="CBR24" s="1"/>
      <c r="CBS24" s="1"/>
      <c r="CBT24" s="1"/>
      <c r="CBU24" s="1"/>
      <c r="CBV24" s="1"/>
      <c r="CBW24" s="1"/>
      <c r="CBX24" s="1"/>
      <c r="CBY24" s="1"/>
      <c r="CBZ24" s="1"/>
      <c r="CCA24" s="1"/>
      <c r="CCB24" s="1"/>
      <c r="CCC24" s="1"/>
      <c r="CCD24" s="1"/>
      <c r="CCE24" s="1"/>
      <c r="CCF24" s="1"/>
      <c r="CCG24" s="1"/>
      <c r="CCH24" s="1"/>
      <c r="CCI24" s="1"/>
      <c r="CCJ24" s="1"/>
      <c r="CCK24" s="1"/>
      <c r="CCL24" s="1"/>
      <c r="CCM24" s="1"/>
      <c r="CCN24" s="1"/>
      <c r="CCO24" s="1"/>
      <c r="CCP24" s="1"/>
      <c r="CCQ24" s="1"/>
      <c r="CCR24" s="1"/>
      <c r="CCS24" s="1"/>
      <c r="CCT24" s="1"/>
      <c r="CCU24" s="1"/>
      <c r="CCV24" s="1"/>
      <c r="CCW24" s="1"/>
      <c r="CCX24" s="1"/>
      <c r="CCY24" s="1"/>
      <c r="CCZ24" s="1"/>
      <c r="CDA24" s="1"/>
      <c r="CDB24" s="1"/>
      <c r="CDC24" s="1"/>
      <c r="CDD24" s="1"/>
      <c r="CDE24" s="1"/>
      <c r="CDF24" s="1"/>
      <c r="CDG24" s="1"/>
      <c r="CDH24" s="1"/>
      <c r="CDI24" s="1"/>
      <c r="CDJ24" s="1"/>
      <c r="CDK24" s="1"/>
      <c r="CDL24" s="1"/>
      <c r="CDM24" s="1"/>
      <c r="CDN24" s="1"/>
      <c r="CDO24" s="1"/>
      <c r="CDP24" s="1"/>
      <c r="CDQ24" s="1"/>
      <c r="CDR24" s="1"/>
      <c r="CDS24" s="1"/>
      <c r="CDT24" s="1"/>
      <c r="CDU24" s="1"/>
      <c r="CDV24" s="1"/>
      <c r="CDW24" s="1"/>
      <c r="CDX24" s="1"/>
      <c r="CDY24" s="1"/>
      <c r="CDZ24" s="1"/>
      <c r="CEA24" s="1"/>
      <c r="CEB24" s="1"/>
      <c r="CEC24" s="1"/>
      <c r="CED24" s="1"/>
      <c r="CEE24" s="1"/>
      <c r="CEF24" s="1"/>
      <c r="CEG24" s="1"/>
      <c r="CEH24" s="1"/>
      <c r="CEI24" s="1"/>
      <c r="CEJ24" s="1"/>
      <c r="CEK24" s="1"/>
      <c r="CEL24" s="1"/>
      <c r="CEM24" s="1"/>
      <c r="CEN24" s="1"/>
      <c r="CEO24" s="1"/>
      <c r="CEP24" s="1"/>
      <c r="CEQ24" s="1"/>
      <c r="CER24" s="1"/>
      <c r="CES24" s="1"/>
      <c r="CET24" s="1"/>
      <c r="CEU24" s="1"/>
      <c r="CEV24" s="1"/>
      <c r="CEW24" s="1"/>
      <c r="CEX24" s="1"/>
      <c r="CEY24" s="1"/>
      <c r="CEZ24" s="1"/>
      <c r="CFA24" s="1"/>
      <c r="CFB24" s="1"/>
      <c r="CFC24" s="1"/>
      <c r="CFD24" s="1"/>
      <c r="CFE24" s="1"/>
      <c r="CFF24" s="1"/>
      <c r="CFG24" s="1"/>
      <c r="CFH24" s="1"/>
      <c r="CFI24" s="1"/>
      <c r="CFJ24" s="1"/>
      <c r="CFK24" s="1"/>
      <c r="CFL24" s="1"/>
      <c r="CFM24" s="1"/>
      <c r="CFN24" s="1"/>
      <c r="CFO24" s="1"/>
      <c r="CFP24" s="1"/>
      <c r="CFQ24" s="1"/>
      <c r="CFR24" s="1"/>
      <c r="CFS24" s="1"/>
      <c r="CFT24" s="1"/>
      <c r="CFU24" s="1"/>
      <c r="CFV24" s="1"/>
      <c r="CFW24" s="1"/>
      <c r="CFX24" s="1"/>
      <c r="CFY24" s="1"/>
      <c r="CFZ24" s="1"/>
      <c r="CGA24" s="1"/>
      <c r="CGB24" s="1"/>
      <c r="CGC24" s="1"/>
      <c r="CGD24" s="1"/>
      <c r="CGE24" s="1"/>
      <c r="CGF24" s="1"/>
      <c r="CGG24" s="1"/>
      <c r="CGH24" s="1"/>
      <c r="CGI24" s="1"/>
      <c r="CGJ24" s="1"/>
      <c r="CGK24" s="1"/>
      <c r="CGL24" s="1"/>
      <c r="CGM24" s="1"/>
      <c r="CGN24" s="1"/>
      <c r="CGO24" s="1"/>
      <c r="CGP24" s="1"/>
      <c r="CGQ24" s="1"/>
      <c r="CGR24" s="1"/>
      <c r="CGS24" s="1"/>
      <c r="CGT24" s="1"/>
      <c r="CGU24" s="1"/>
      <c r="CGV24" s="1"/>
      <c r="CGW24" s="1"/>
      <c r="CGX24" s="1"/>
      <c r="CGY24" s="1"/>
      <c r="CGZ24" s="1"/>
      <c r="CHA24" s="1"/>
      <c r="CHB24" s="1"/>
      <c r="CHC24" s="1"/>
      <c r="CHD24" s="1"/>
      <c r="CHE24" s="1"/>
      <c r="CHF24" s="1"/>
      <c r="CHG24" s="1"/>
      <c r="CHH24" s="1"/>
      <c r="CHI24" s="1"/>
      <c r="CHJ24" s="1"/>
      <c r="CHK24" s="1"/>
      <c r="CHL24" s="1"/>
      <c r="CHM24" s="1"/>
      <c r="CHN24" s="1"/>
      <c r="CHO24" s="1"/>
      <c r="CHP24" s="1"/>
      <c r="CHQ24" s="1"/>
      <c r="CHR24" s="1"/>
      <c r="CHS24" s="1"/>
      <c r="CHT24" s="1"/>
      <c r="CHU24" s="1"/>
      <c r="CHV24" s="1"/>
      <c r="CHW24" s="1"/>
      <c r="CHX24" s="1"/>
      <c r="CHY24" s="1"/>
      <c r="CHZ24" s="1"/>
      <c r="CIA24" s="1"/>
      <c r="CIB24" s="1"/>
      <c r="CIC24" s="1"/>
      <c r="CID24" s="1"/>
      <c r="CIE24" s="1"/>
      <c r="CIF24" s="1"/>
      <c r="CIG24" s="1"/>
      <c r="CIH24" s="1"/>
      <c r="CII24" s="1"/>
      <c r="CIJ24" s="1"/>
      <c r="CIK24" s="1"/>
      <c r="CIL24" s="1"/>
      <c r="CIM24" s="1"/>
      <c r="CIN24" s="1"/>
      <c r="CIO24" s="1"/>
      <c r="CIP24" s="1"/>
      <c r="CIQ24" s="1"/>
      <c r="CIR24" s="1"/>
      <c r="CIS24" s="1"/>
      <c r="CIT24" s="1"/>
      <c r="CIU24" s="1"/>
      <c r="CIV24" s="1"/>
      <c r="CIW24" s="1"/>
      <c r="CIX24" s="1"/>
      <c r="CIY24" s="1"/>
      <c r="CIZ24" s="1"/>
      <c r="CJA24" s="1"/>
      <c r="CJB24" s="1"/>
      <c r="CJC24" s="1"/>
      <c r="CJD24" s="1"/>
      <c r="CJE24" s="1"/>
      <c r="CJF24" s="1"/>
      <c r="CJG24" s="1"/>
      <c r="CJH24" s="1"/>
      <c r="CJI24" s="1"/>
      <c r="CJJ24" s="1"/>
      <c r="CJK24" s="1"/>
      <c r="CJL24" s="1"/>
      <c r="CJM24" s="1"/>
      <c r="CJN24" s="1"/>
      <c r="CJO24" s="1"/>
      <c r="CJP24" s="1"/>
      <c r="CJQ24" s="1"/>
      <c r="CJR24" s="1"/>
      <c r="CJS24" s="1"/>
      <c r="CJT24" s="1"/>
      <c r="CJU24" s="1"/>
      <c r="CJV24" s="1"/>
      <c r="CJW24" s="1"/>
      <c r="CJX24" s="1"/>
      <c r="CJY24" s="1"/>
      <c r="CJZ24" s="1"/>
      <c r="CKA24" s="1"/>
      <c r="CKB24" s="1"/>
      <c r="CKC24" s="1"/>
      <c r="CKD24" s="1"/>
      <c r="CKE24" s="1"/>
      <c r="CKF24" s="1"/>
      <c r="CKG24" s="1"/>
      <c r="CKH24" s="1"/>
      <c r="CKI24" s="1"/>
      <c r="CKJ24" s="1"/>
      <c r="CKK24" s="1"/>
      <c r="CKL24" s="1"/>
      <c r="CKM24" s="1"/>
      <c r="CKN24" s="1"/>
      <c r="CKO24" s="1"/>
      <c r="CKP24" s="1"/>
      <c r="CKQ24" s="1"/>
      <c r="CKR24" s="1"/>
      <c r="CKS24" s="1"/>
      <c r="CKT24" s="1"/>
      <c r="CKU24" s="1"/>
      <c r="CKV24" s="1"/>
      <c r="CKW24" s="1"/>
      <c r="CKX24" s="1"/>
      <c r="CKY24" s="1"/>
      <c r="CKZ24" s="1"/>
      <c r="CLA24" s="1"/>
      <c r="CLB24" s="1"/>
      <c r="CLC24" s="1"/>
      <c r="CLD24" s="1"/>
      <c r="CLE24" s="1"/>
      <c r="CLF24" s="1"/>
      <c r="CLG24" s="1"/>
      <c r="CLH24" s="1"/>
      <c r="CLI24" s="1"/>
      <c r="CLJ24" s="1"/>
      <c r="CLK24" s="1"/>
      <c r="CLL24" s="1"/>
      <c r="CLM24" s="1"/>
      <c r="CLN24" s="1"/>
      <c r="CLO24" s="1"/>
      <c r="CLP24" s="1"/>
      <c r="CLQ24" s="1"/>
      <c r="CLR24" s="1"/>
      <c r="CLS24" s="1"/>
      <c r="CLT24" s="1"/>
      <c r="CLU24" s="1"/>
      <c r="CLV24" s="1"/>
      <c r="CLW24" s="1"/>
      <c r="CLX24" s="1"/>
      <c r="CLY24" s="1"/>
      <c r="CLZ24" s="1"/>
      <c r="CMA24" s="1"/>
      <c r="CMB24" s="1"/>
      <c r="CMC24" s="1"/>
      <c r="CMD24" s="1"/>
      <c r="CME24" s="1"/>
      <c r="CMF24" s="1"/>
      <c r="CMG24" s="1"/>
      <c r="CMH24" s="1"/>
      <c r="CMI24" s="1"/>
      <c r="CMJ24" s="1"/>
      <c r="CMK24" s="1"/>
      <c r="CML24" s="1"/>
      <c r="CMM24" s="1"/>
      <c r="CMN24" s="1"/>
      <c r="CMO24" s="1"/>
      <c r="CMP24" s="1"/>
      <c r="CMQ24" s="1"/>
      <c r="CMR24" s="1"/>
      <c r="CMS24" s="1"/>
      <c r="CMT24" s="1"/>
      <c r="CMU24" s="1"/>
      <c r="CMV24" s="1"/>
      <c r="CMW24" s="1"/>
      <c r="CMX24" s="1"/>
      <c r="CMY24" s="1"/>
      <c r="CMZ24" s="1"/>
      <c r="CNA24" s="1"/>
      <c r="CNB24" s="1"/>
      <c r="CNC24" s="1"/>
      <c r="CND24" s="1"/>
      <c r="CNE24" s="1"/>
      <c r="CNF24" s="1"/>
      <c r="CNG24" s="1"/>
      <c r="CNH24" s="1"/>
      <c r="CNI24" s="1"/>
      <c r="CNJ24" s="1"/>
      <c r="CNK24" s="1"/>
      <c r="CNL24" s="1"/>
      <c r="CNM24" s="1"/>
      <c r="CNN24" s="1"/>
      <c r="CNO24" s="1"/>
      <c r="CNP24" s="1"/>
      <c r="CNQ24" s="1"/>
      <c r="CNR24" s="1"/>
      <c r="CNS24" s="1"/>
      <c r="CNT24" s="1"/>
      <c r="CNU24" s="1"/>
      <c r="CNV24" s="1"/>
      <c r="CNW24" s="1"/>
      <c r="CNX24" s="1"/>
      <c r="CNY24" s="1"/>
      <c r="CNZ24" s="1"/>
      <c r="COA24" s="1"/>
      <c r="COB24" s="1"/>
      <c r="COC24" s="1"/>
      <c r="COD24" s="1"/>
      <c r="COE24" s="1"/>
      <c r="COF24" s="1"/>
      <c r="COG24" s="1"/>
      <c r="COH24" s="1"/>
      <c r="COI24" s="1"/>
      <c r="COJ24" s="1"/>
      <c r="COK24" s="1"/>
      <c r="COL24" s="1"/>
      <c r="COM24" s="1"/>
      <c r="CON24" s="1"/>
      <c r="COO24" s="1"/>
      <c r="COP24" s="1"/>
      <c r="COQ24" s="1"/>
      <c r="COR24" s="1"/>
      <c r="COS24" s="1"/>
      <c r="COT24" s="1"/>
      <c r="COU24" s="1"/>
      <c r="COV24" s="1"/>
      <c r="COW24" s="1"/>
      <c r="COX24" s="1"/>
      <c r="COY24" s="1"/>
      <c r="COZ24" s="1"/>
      <c r="CPA24" s="1"/>
      <c r="CPB24" s="1"/>
      <c r="CPC24" s="1"/>
      <c r="CPD24" s="1"/>
      <c r="CPE24" s="1"/>
      <c r="CPF24" s="1"/>
      <c r="CPG24" s="1"/>
      <c r="CPH24" s="1"/>
      <c r="CPI24" s="1"/>
      <c r="CPJ24" s="1"/>
      <c r="CPK24" s="1"/>
      <c r="CPL24" s="1"/>
      <c r="CPM24" s="1"/>
      <c r="CPN24" s="1"/>
      <c r="CPO24" s="1"/>
      <c r="CPP24" s="1"/>
      <c r="CPQ24" s="1"/>
      <c r="CPR24" s="1"/>
      <c r="CPS24" s="1"/>
      <c r="CPT24" s="1"/>
      <c r="CPU24" s="1"/>
      <c r="CPV24" s="1"/>
      <c r="CPW24" s="1"/>
      <c r="CPX24" s="1"/>
      <c r="CPY24" s="1"/>
      <c r="CPZ24" s="1"/>
      <c r="CQA24" s="1"/>
      <c r="CQB24" s="1"/>
      <c r="CQC24" s="1"/>
      <c r="CQD24" s="1"/>
      <c r="CQE24" s="1"/>
      <c r="CQF24" s="1"/>
      <c r="CQG24" s="1"/>
      <c r="CQH24" s="1"/>
      <c r="CQI24" s="1"/>
      <c r="CQJ24" s="1"/>
      <c r="CQK24" s="1"/>
      <c r="CQL24" s="1"/>
      <c r="CQM24" s="1"/>
      <c r="CQN24" s="1"/>
      <c r="CQO24" s="1"/>
      <c r="CQP24" s="1"/>
      <c r="CQQ24" s="1"/>
      <c r="CQR24" s="1"/>
      <c r="CQS24" s="1"/>
      <c r="CQT24" s="1"/>
      <c r="CQU24" s="1"/>
      <c r="CQV24" s="1"/>
      <c r="CQW24" s="1"/>
      <c r="CQX24" s="1"/>
      <c r="CQY24" s="1"/>
      <c r="CQZ24" s="1"/>
      <c r="CRA24" s="1"/>
      <c r="CRB24" s="1"/>
      <c r="CRC24" s="1"/>
      <c r="CRD24" s="1"/>
      <c r="CRE24" s="1"/>
      <c r="CRF24" s="1"/>
      <c r="CRG24" s="1"/>
      <c r="CRH24" s="1"/>
      <c r="CRI24" s="1"/>
      <c r="CRJ24" s="1"/>
      <c r="CRK24" s="1"/>
      <c r="CRL24" s="1"/>
      <c r="CRM24" s="1"/>
      <c r="CRN24" s="1"/>
      <c r="CRO24" s="1"/>
      <c r="CRP24" s="1"/>
      <c r="CRQ24" s="1"/>
      <c r="CRR24" s="1"/>
      <c r="CRS24" s="1"/>
      <c r="CRT24" s="1"/>
      <c r="CRU24" s="1"/>
      <c r="CRV24" s="1"/>
      <c r="CRW24" s="1"/>
      <c r="CRX24" s="1"/>
      <c r="CRY24" s="1"/>
      <c r="CRZ24" s="1"/>
      <c r="CSA24" s="1"/>
      <c r="CSB24" s="1"/>
      <c r="CSC24" s="1"/>
      <c r="CSD24" s="1"/>
      <c r="CSE24" s="1"/>
      <c r="CSF24" s="1"/>
      <c r="CSG24" s="1"/>
      <c r="CSH24" s="1"/>
      <c r="CSI24" s="1"/>
      <c r="CSJ24" s="1"/>
      <c r="CSK24" s="1"/>
      <c r="CSL24" s="1"/>
      <c r="CSM24" s="1"/>
      <c r="CSN24" s="1"/>
      <c r="CSO24" s="1"/>
      <c r="CSP24" s="1"/>
      <c r="CSQ24" s="1"/>
      <c r="CSR24" s="1"/>
      <c r="CSS24" s="1"/>
      <c r="CST24" s="1"/>
      <c r="CSU24" s="1"/>
      <c r="CSV24" s="1"/>
      <c r="CSW24" s="1"/>
      <c r="CSX24" s="1"/>
      <c r="CSY24" s="1"/>
      <c r="CSZ24" s="1"/>
      <c r="CTA24" s="1"/>
      <c r="CTB24" s="1"/>
      <c r="CTC24" s="1"/>
      <c r="CTD24" s="1"/>
      <c r="CTE24" s="1"/>
      <c r="CTF24" s="1"/>
      <c r="CTG24" s="1"/>
      <c r="CTH24" s="1"/>
      <c r="CTI24" s="1"/>
      <c r="CTJ24" s="1"/>
      <c r="CTK24" s="1"/>
      <c r="CTL24" s="1"/>
      <c r="CTM24" s="1"/>
      <c r="CTN24" s="1"/>
      <c r="CTO24" s="1"/>
      <c r="CTP24" s="1"/>
      <c r="CTQ24" s="1"/>
      <c r="CTR24" s="1"/>
      <c r="CTS24" s="1"/>
      <c r="CTT24" s="1"/>
      <c r="CTU24" s="1"/>
      <c r="CTV24" s="1"/>
      <c r="CTW24" s="1"/>
      <c r="CTX24" s="1"/>
      <c r="CTY24" s="1"/>
      <c r="CTZ24" s="1"/>
      <c r="CUA24" s="1"/>
      <c r="CUB24" s="1"/>
      <c r="CUC24" s="1"/>
      <c r="CUD24" s="1"/>
      <c r="CUE24" s="1"/>
      <c r="CUF24" s="1"/>
      <c r="CUG24" s="1"/>
      <c r="CUH24" s="1"/>
      <c r="CUI24" s="1"/>
      <c r="CUJ24" s="1"/>
      <c r="CUK24" s="1"/>
      <c r="CUL24" s="1"/>
      <c r="CUM24" s="1"/>
      <c r="CUN24" s="1"/>
      <c r="CUO24" s="1"/>
      <c r="CUP24" s="1"/>
      <c r="CUQ24" s="1"/>
      <c r="CUR24" s="1"/>
      <c r="CUS24" s="1"/>
      <c r="CUT24" s="1"/>
      <c r="CUU24" s="1"/>
      <c r="CUV24" s="1"/>
      <c r="CUW24" s="1"/>
      <c r="CUX24" s="1"/>
      <c r="CUY24" s="1"/>
      <c r="CUZ24" s="1"/>
      <c r="CVA24" s="1"/>
      <c r="CVB24" s="1"/>
      <c r="CVC24" s="1"/>
      <c r="CVD24" s="1"/>
      <c r="CVE24" s="1"/>
      <c r="CVF24" s="1"/>
      <c r="CVG24" s="1"/>
      <c r="CVH24" s="1"/>
      <c r="CVI24" s="1"/>
      <c r="CVJ24" s="1"/>
      <c r="CVK24" s="1"/>
      <c r="CVL24" s="1"/>
      <c r="CVM24" s="1"/>
      <c r="CVN24" s="1"/>
      <c r="CVO24" s="1"/>
      <c r="CVP24" s="1"/>
      <c r="CVQ24" s="1"/>
      <c r="CVR24" s="1"/>
      <c r="CVS24" s="1"/>
      <c r="CVT24" s="1"/>
      <c r="CVU24" s="1"/>
      <c r="CVV24" s="1"/>
      <c r="CVW24" s="1"/>
      <c r="CVX24" s="1"/>
      <c r="CVY24" s="1"/>
      <c r="CVZ24" s="1"/>
      <c r="CWA24" s="1"/>
      <c r="CWB24" s="1"/>
      <c r="CWC24" s="1"/>
      <c r="CWD24" s="1"/>
      <c r="CWE24" s="1"/>
      <c r="CWF24" s="1"/>
      <c r="CWG24" s="1"/>
      <c r="CWH24" s="1"/>
      <c r="CWI24" s="1"/>
      <c r="CWJ24" s="1"/>
      <c r="CWK24" s="1"/>
      <c r="CWL24" s="1"/>
      <c r="CWM24" s="1"/>
      <c r="CWN24" s="1"/>
      <c r="CWO24" s="1"/>
      <c r="CWP24" s="1"/>
      <c r="CWQ24" s="1"/>
      <c r="CWR24" s="1"/>
      <c r="CWS24" s="1"/>
      <c r="CWT24" s="1"/>
      <c r="CWU24" s="1"/>
      <c r="CWV24" s="1"/>
      <c r="CWW24" s="1"/>
      <c r="CWX24" s="1"/>
      <c r="CWY24" s="1"/>
      <c r="CWZ24" s="1"/>
      <c r="CXA24" s="1"/>
      <c r="CXB24" s="1"/>
      <c r="CXC24" s="1"/>
      <c r="CXD24" s="1"/>
      <c r="CXE24" s="1"/>
      <c r="CXF24" s="1"/>
      <c r="CXG24" s="1"/>
      <c r="CXH24" s="1"/>
      <c r="CXI24" s="1"/>
      <c r="CXJ24" s="1"/>
      <c r="CXK24" s="1"/>
      <c r="CXL24" s="1"/>
      <c r="CXM24" s="1"/>
      <c r="CXN24" s="1"/>
      <c r="CXO24" s="1"/>
      <c r="CXP24" s="1"/>
      <c r="CXQ24" s="1"/>
      <c r="CXR24" s="1"/>
      <c r="CXS24" s="1"/>
      <c r="CXT24" s="1"/>
      <c r="CXU24" s="1"/>
      <c r="CXV24" s="1"/>
      <c r="CXW24" s="1"/>
      <c r="CXX24" s="1"/>
      <c r="CXY24" s="1"/>
      <c r="CXZ24" s="1"/>
      <c r="CYA24" s="1"/>
      <c r="CYB24" s="1"/>
      <c r="CYC24" s="1"/>
      <c r="CYD24" s="1"/>
      <c r="CYE24" s="1"/>
      <c r="CYF24" s="1"/>
      <c r="CYG24" s="1"/>
      <c r="CYH24" s="1"/>
      <c r="CYI24" s="1"/>
      <c r="CYJ24" s="1"/>
      <c r="CYK24" s="1"/>
      <c r="CYL24" s="1"/>
      <c r="CYM24" s="1"/>
      <c r="CYN24" s="1"/>
      <c r="CYO24" s="1"/>
      <c r="CYP24" s="1"/>
      <c r="CYQ24" s="1"/>
      <c r="CYR24" s="1"/>
      <c r="CYS24" s="1"/>
      <c r="CYT24" s="1"/>
      <c r="CYU24" s="1"/>
      <c r="CYV24" s="1"/>
      <c r="CYW24" s="1"/>
      <c r="CYX24" s="1"/>
      <c r="CYY24" s="1"/>
      <c r="CYZ24" s="1"/>
      <c r="CZA24" s="1"/>
      <c r="CZB24" s="1"/>
      <c r="CZC24" s="1"/>
      <c r="CZD24" s="1"/>
      <c r="CZE24" s="1"/>
      <c r="CZF24" s="1"/>
      <c r="CZG24" s="1"/>
      <c r="CZH24" s="1"/>
      <c r="CZI24" s="1"/>
      <c r="CZJ24" s="1"/>
      <c r="CZK24" s="1"/>
      <c r="CZL24" s="1"/>
      <c r="CZM24" s="1"/>
      <c r="CZN24" s="1"/>
      <c r="CZO24" s="1"/>
      <c r="CZP24" s="1"/>
      <c r="CZQ24" s="1"/>
      <c r="CZR24" s="1"/>
      <c r="CZS24" s="1"/>
      <c r="CZT24" s="1"/>
      <c r="CZU24" s="1"/>
      <c r="CZV24" s="1"/>
      <c r="CZW24" s="1"/>
      <c r="CZX24" s="1"/>
      <c r="CZY24" s="1"/>
      <c r="CZZ24" s="1"/>
      <c r="DAA24" s="1"/>
      <c r="DAB24" s="1"/>
      <c r="DAC24" s="1"/>
      <c r="DAD24" s="1"/>
      <c r="DAE24" s="1"/>
      <c r="DAF24" s="1"/>
      <c r="DAG24" s="1"/>
      <c r="DAH24" s="1"/>
      <c r="DAI24" s="1"/>
      <c r="DAJ24" s="1"/>
      <c r="DAK24" s="1"/>
      <c r="DAL24" s="1"/>
      <c r="DAM24" s="1"/>
      <c r="DAN24" s="1"/>
      <c r="DAO24" s="1"/>
      <c r="DAP24" s="1"/>
      <c r="DAQ24" s="1"/>
      <c r="DAR24" s="1"/>
      <c r="DAS24" s="1"/>
      <c r="DAT24" s="1"/>
      <c r="DAU24" s="1"/>
      <c r="DAV24" s="1"/>
      <c r="DAW24" s="1"/>
      <c r="DAX24" s="1"/>
      <c r="DAY24" s="1"/>
      <c r="DAZ24" s="1"/>
      <c r="DBA24" s="1"/>
      <c r="DBB24" s="1"/>
      <c r="DBC24" s="1"/>
      <c r="DBD24" s="1"/>
      <c r="DBE24" s="1"/>
      <c r="DBF24" s="1"/>
      <c r="DBG24" s="1"/>
      <c r="DBH24" s="1"/>
      <c r="DBI24" s="1"/>
      <c r="DBJ24" s="1"/>
      <c r="DBK24" s="1"/>
      <c r="DBL24" s="1"/>
      <c r="DBM24" s="1"/>
      <c r="DBN24" s="1"/>
      <c r="DBO24" s="1"/>
      <c r="DBP24" s="1"/>
      <c r="DBQ24" s="1"/>
      <c r="DBR24" s="1"/>
      <c r="DBS24" s="1"/>
      <c r="DBT24" s="1"/>
      <c r="DBU24" s="1"/>
      <c r="DBV24" s="1"/>
      <c r="DBW24" s="1"/>
      <c r="DBX24" s="1"/>
      <c r="DBY24" s="1"/>
      <c r="DBZ24" s="1"/>
      <c r="DCA24" s="1"/>
      <c r="DCB24" s="1"/>
      <c r="DCC24" s="1"/>
      <c r="DCD24" s="1"/>
      <c r="DCE24" s="1"/>
      <c r="DCF24" s="1"/>
      <c r="DCG24" s="1"/>
      <c r="DCH24" s="1"/>
      <c r="DCI24" s="1"/>
      <c r="DCJ24" s="1"/>
      <c r="DCK24" s="1"/>
      <c r="DCL24" s="1"/>
      <c r="DCM24" s="1"/>
      <c r="DCN24" s="1"/>
      <c r="DCO24" s="1"/>
      <c r="DCP24" s="1"/>
      <c r="DCQ24" s="1"/>
      <c r="DCR24" s="1"/>
      <c r="DCS24" s="1"/>
      <c r="DCT24" s="1"/>
      <c r="DCU24" s="1"/>
      <c r="DCV24" s="1"/>
      <c r="DCW24" s="1"/>
      <c r="DCX24" s="1"/>
      <c r="DCY24" s="1"/>
      <c r="DCZ24" s="1"/>
      <c r="DDA24" s="1"/>
      <c r="DDB24" s="1"/>
      <c r="DDC24" s="1"/>
      <c r="DDD24" s="1"/>
      <c r="DDE24" s="1"/>
      <c r="DDF24" s="1"/>
      <c r="DDG24" s="1"/>
      <c r="DDH24" s="1"/>
      <c r="DDI24" s="1"/>
      <c r="DDJ24" s="1"/>
      <c r="DDK24" s="1"/>
      <c r="DDL24" s="1"/>
      <c r="DDM24" s="1"/>
      <c r="DDN24" s="1"/>
      <c r="DDO24" s="1"/>
      <c r="DDP24" s="1"/>
      <c r="DDQ24" s="1"/>
      <c r="DDR24" s="1"/>
      <c r="DDS24" s="1"/>
      <c r="DDT24" s="1"/>
      <c r="DDU24" s="1"/>
      <c r="DDV24" s="1"/>
      <c r="DDW24" s="1"/>
      <c r="DDX24" s="1"/>
      <c r="DDY24" s="1"/>
      <c r="DDZ24" s="1"/>
      <c r="DEA24" s="1"/>
      <c r="DEB24" s="1"/>
      <c r="DEC24" s="1"/>
      <c r="DED24" s="1"/>
      <c r="DEE24" s="1"/>
      <c r="DEF24" s="1"/>
      <c r="DEG24" s="1"/>
      <c r="DEH24" s="1"/>
      <c r="DEI24" s="1"/>
      <c r="DEJ24" s="1"/>
      <c r="DEK24" s="1"/>
      <c r="DEL24" s="1"/>
      <c r="DEM24" s="1"/>
      <c r="DEN24" s="1"/>
      <c r="DEO24" s="1"/>
      <c r="DEP24" s="1"/>
      <c r="DEQ24" s="1"/>
      <c r="DER24" s="1"/>
      <c r="DES24" s="1"/>
      <c r="DET24" s="1"/>
      <c r="DEU24" s="1"/>
      <c r="DEV24" s="1"/>
      <c r="DEW24" s="1"/>
      <c r="DEX24" s="1"/>
      <c r="DEY24" s="1"/>
      <c r="DEZ24" s="1"/>
      <c r="DFA24" s="1"/>
      <c r="DFB24" s="1"/>
      <c r="DFC24" s="1"/>
      <c r="DFD24" s="1"/>
      <c r="DFE24" s="1"/>
      <c r="DFF24" s="1"/>
      <c r="DFG24" s="1"/>
      <c r="DFH24" s="1"/>
      <c r="DFI24" s="1"/>
      <c r="DFJ24" s="1"/>
      <c r="DFK24" s="1"/>
      <c r="DFL24" s="1"/>
      <c r="DFM24" s="1"/>
      <c r="DFN24" s="1"/>
      <c r="DFO24" s="1"/>
      <c r="DFP24" s="1"/>
      <c r="DFQ24" s="1"/>
      <c r="DFR24" s="1"/>
      <c r="DFS24" s="1"/>
      <c r="DFT24" s="1"/>
      <c r="DFU24" s="1"/>
      <c r="DFV24" s="1"/>
      <c r="DFW24" s="1"/>
      <c r="DFX24" s="1"/>
      <c r="DFY24" s="1"/>
      <c r="DFZ24" s="1"/>
      <c r="DGA24" s="1"/>
      <c r="DGB24" s="1"/>
      <c r="DGC24" s="1"/>
      <c r="DGD24" s="1"/>
      <c r="DGE24" s="1"/>
      <c r="DGF24" s="1"/>
      <c r="DGG24" s="1"/>
      <c r="DGH24" s="1"/>
      <c r="DGI24" s="1"/>
      <c r="DGJ24" s="1"/>
      <c r="DGK24" s="1"/>
      <c r="DGL24" s="1"/>
      <c r="DGM24" s="1"/>
      <c r="DGN24" s="1"/>
      <c r="DGO24" s="1"/>
      <c r="DGP24" s="1"/>
      <c r="DGQ24" s="1"/>
      <c r="DGR24" s="1"/>
      <c r="DGS24" s="1"/>
      <c r="DGT24" s="1"/>
      <c r="DGU24" s="1"/>
      <c r="DGV24" s="1"/>
      <c r="DGW24" s="1"/>
      <c r="DGX24" s="1"/>
      <c r="DGY24" s="1"/>
      <c r="DGZ24" s="1"/>
      <c r="DHA24" s="1"/>
      <c r="DHB24" s="1"/>
      <c r="DHC24" s="1"/>
      <c r="DHD24" s="1"/>
      <c r="DHE24" s="1"/>
      <c r="DHF24" s="1"/>
      <c r="DHG24" s="1"/>
      <c r="DHH24" s="1"/>
      <c r="DHI24" s="1"/>
      <c r="DHJ24" s="1"/>
      <c r="DHK24" s="1"/>
      <c r="DHL24" s="1"/>
      <c r="DHM24" s="1"/>
      <c r="DHN24" s="1"/>
      <c r="DHO24" s="1"/>
      <c r="DHP24" s="1"/>
      <c r="DHQ24" s="1"/>
      <c r="DHR24" s="1"/>
      <c r="DHS24" s="1"/>
      <c r="DHT24" s="1"/>
      <c r="DHU24" s="1"/>
      <c r="DHV24" s="1"/>
      <c r="DHW24" s="1"/>
      <c r="DHX24" s="1"/>
      <c r="DHY24" s="1"/>
      <c r="DHZ24" s="1"/>
      <c r="DIA24" s="1"/>
      <c r="DIB24" s="1"/>
      <c r="DIC24" s="1"/>
      <c r="DID24" s="1"/>
      <c r="DIE24" s="1"/>
      <c r="DIF24" s="1"/>
      <c r="DIG24" s="1"/>
      <c r="DIH24" s="1"/>
      <c r="DII24" s="1"/>
      <c r="DIJ24" s="1"/>
      <c r="DIK24" s="1"/>
      <c r="DIL24" s="1"/>
      <c r="DIM24" s="1"/>
      <c r="DIN24" s="1"/>
      <c r="DIO24" s="1"/>
      <c r="DIP24" s="1"/>
      <c r="DIQ24" s="1"/>
      <c r="DIR24" s="1"/>
      <c r="DIS24" s="1"/>
      <c r="DIT24" s="1"/>
      <c r="DIU24" s="1"/>
      <c r="DIV24" s="1"/>
      <c r="DIW24" s="1"/>
      <c r="DIX24" s="1"/>
      <c r="DIY24" s="1"/>
      <c r="DIZ24" s="1"/>
      <c r="DJA24" s="1"/>
      <c r="DJB24" s="1"/>
      <c r="DJC24" s="1"/>
      <c r="DJD24" s="1"/>
      <c r="DJE24" s="1"/>
      <c r="DJF24" s="1"/>
      <c r="DJG24" s="1"/>
      <c r="DJH24" s="1"/>
      <c r="DJI24" s="1"/>
      <c r="DJJ24" s="1"/>
      <c r="DJK24" s="1"/>
      <c r="DJL24" s="1"/>
      <c r="DJM24" s="1"/>
      <c r="DJN24" s="1"/>
      <c r="DJO24" s="1"/>
      <c r="DJP24" s="1"/>
      <c r="DJQ24" s="1"/>
      <c r="DJR24" s="1"/>
      <c r="DJS24" s="1"/>
      <c r="DJT24" s="1"/>
      <c r="DJU24" s="1"/>
      <c r="DJV24" s="1"/>
      <c r="DJW24" s="1"/>
      <c r="DJX24" s="1"/>
      <c r="DJY24" s="1"/>
      <c r="DJZ24" s="1"/>
      <c r="DKA24" s="1"/>
      <c r="DKB24" s="1"/>
      <c r="DKC24" s="1"/>
      <c r="DKD24" s="1"/>
      <c r="DKE24" s="1"/>
      <c r="DKF24" s="1"/>
      <c r="DKG24" s="1"/>
      <c r="DKH24" s="1"/>
      <c r="DKI24" s="1"/>
      <c r="DKJ24" s="1"/>
      <c r="DKK24" s="1"/>
      <c r="DKL24" s="1"/>
      <c r="DKM24" s="1"/>
      <c r="DKN24" s="1"/>
      <c r="DKO24" s="1"/>
      <c r="DKP24" s="1"/>
      <c r="DKQ24" s="1"/>
      <c r="DKR24" s="1"/>
      <c r="DKS24" s="1"/>
      <c r="DKT24" s="1"/>
      <c r="DKU24" s="1"/>
      <c r="DKV24" s="1"/>
      <c r="DKW24" s="1"/>
      <c r="DKX24" s="1"/>
      <c r="DKY24" s="1"/>
      <c r="DKZ24" s="1"/>
      <c r="DLA24" s="1"/>
      <c r="DLB24" s="1"/>
      <c r="DLC24" s="1"/>
      <c r="DLD24" s="1"/>
      <c r="DLE24" s="1"/>
      <c r="DLF24" s="1"/>
      <c r="DLG24" s="1"/>
      <c r="DLH24" s="1"/>
      <c r="DLI24" s="1"/>
      <c r="DLJ24" s="1"/>
      <c r="DLK24" s="1"/>
      <c r="DLL24" s="1"/>
      <c r="DLM24" s="1"/>
      <c r="DLN24" s="1"/>
      <c r="DLO24" s="1"/>
      <c r="DLP24" s="1"/>
      <c r="DLQ24" s="1"/>
      <c r="DLR24" s="1"/>
      <c r="DLS24" s="1"/>
      <c r="DLT24" s="1"/>
      <c r="DLU24" s="1"/>
      <c r="DLV24" s="1"/>
      <c r="DLW24" s="1"/>
      <c r="DLX24" s="1"/>
      <c r="DLY24" s="1"/>
      <c r="DLZ24" s="1"/>
      <c r="DMA24" s="1"/>
      <c r="DMB24" s="1"/>
      <c r="DMC24" s="1"/>
      <c r="DMD24" s="1"/>
      <c r="DME24" s="1"/>
      <c r="DMF24" s="1"/>
      <c r="DMG24" s="1"/>
      <c r="DMH24" s="1"/>
      <c r="DMI24" s="1"/>
      <c r="DMJ24" s="1"/>
      <c r="DMK24" s="1"/>
      <c r="DML24" s="1"/>
      <c r="DMM24" s="1"/>
      <c r="DMN24" s="1"/>
      <c r="DMO24" s="1"/>
      <c r="DMP24" s="1"/>
      <c r="DMQ24" s="1"/>
      <c r="DMR24" s="1"/>
      <c r="DMS24" s="1"/>
      <c r="DMT24" s="1"/>
      <c r="DMU24" s="1"/>
      <c r="DMV24" s="1"/>
      <c r="DMW24" s="1"/>
      <c r="DMX24" s="1"/>
      <c r="DMY24" s="1"/>
      <c r="DMZ24" s="1"/>
      <c r="DNA24" s="1"/>
      <c r="DNB24" s="1"/>
      <c r="DNC24" s="1"/>
      <c r="DND24" s="1"/>
      <c r="DNE24" s="1"/>
      <c r="DNF24" s="1"/>
      <c r="DNG24" s="1"/>
      <c r="DNH24" s="1"/>
      <c r="DNI24" s="1"/>
      <c r="DNJ24" s="1"/>
      <c r="DNK24" s="1"/>
      <c r="DNL24" s="1"/>
      <c r="DNM24" s="1"/>
      <c r="DNN24" s="1"/>
      <c r="DNO24" s="1"/>
      <c r="DNP24" s="1"/>
      <c r="DNQ24" s="1"/>
      <c r="DNR24" s="1"/>
      <c r="DNS24" s="1"/>
      <c r="DNT24" s="1"/>
      <c r="DNU24" s="1"/>
      <c r="DNV24" s="1"/>
      <c r="DNW24" s="1"/>
      <c r="DNX24" s="1"/>
      <c r="DNY24" s="1"/>
      <c r="DNZ24" s="1"/>
      <c r="DOA24" s="1"/>
      <c r="DOB24" s="1"/>
      <c r="DOC24" s="1"/>
      <c r="DOD24" s="1"/>
      <c r="DOE24" s="1"/>
      <c r="DOF24" s="1"/>
      <c r="DOG24" s="1"/>
      <c r="DOH24" s="1"/>
      <c r="DOI24" s="1"/>
      <c r="DOJ24" s="1"/>
      <c r="DOK24" s="1"/>
      <c r="DOL24" s="1"/>
      <c r="DOM24" s="1"/>
      <c r="DON24" s="1"/>
      <c r="DOO24" s="1"/>
      <c r="DOP24" s="1"/>
      <c r="DOQ24" s="1"/>
      <c r="DOR24" s="1"/>
      <c r="DOS24" s="1"/>
      <c r="DOT24" s="1"/>
      <c r="DOU24" s="1"/>
      <c r="DOV24" s="1"/>
      <c r="DOW24" s="1"/>
      <c r="DOX24" s="1"/>
      <c r="DOY24" s="1"/>
      <c r="DOZ24" s="1"/>
      <c r="DPA24" s="1"/>
      <c r="DPB24" s="1"/>
      <c r="DPC24" s="1"/>
      <c r="DPD24" s="1"/>
      <c r="DPE24" s="1"/>
      <c r="DPF24" s="1"/>
      <c r="DPG24" s="1"/>
      <c r="DPH24" s="1"/>
      <c r="DPI24" s="1"/>
      <c r="DPJ24" s="1"/>
      <c r="DPK24" s="1"/>
      <c r="DPL24" s="1"/>
      <c r="DPM24" s="1"/>
      <c r="DPN24" s="1"/>
      <c r="DPO24" s="1"/>
      <c r="DPP24" s="1"/>
      <c r="DPQ24" s="1"/>
      <c r="DPR24" s="1"/>
      <c r="DPS24" s="1"/>
      <c r="DPT24" s="1"/>
      <c r="DPU24" s="1"/>
      <c r="DPV24" s="1"/>
      <c r="DPW24" s="1"/>
      <c r="DPX24" s="1"/>
      <c r="DPY24" s="1"/>
      <c r="DPZ24" s="1"/>
      <c r="DQA24" s="1"/>
      <c r="DQB24" s="1"/>
      <c r="DQC24" s="1"/>
      <c r="DQD24" s="1"/>
      <c r="DQE24" s="1"/>
      <c r="DQF24" s="1"/>
      <c r="DQG24" s="1"/>
      <c r="DQH24" s="1"/>
      <c r="DQI24" s="1"/>
      <c r="DQJ24" s="1"/>
      <c r="DQK24" s="1"/>
      <c r="DQL24" s="1"/>
      <c r="DQM24" s="1"/>
      <c r="DQN24" s="1"/>
      <c r="DQO24" s="1"/>
      <c r="DQP24" s="1"/>
      <c r="DQQ24" s="1"/>
      <c r="DQR24" s="1"/>
      <c r="DQS24" s="1"/>
      <c r="DQT24" s="1"/>
      <c r="DQU24" s="1"/>
      <c r="DQV24" s="1"/>
      <c r="DQW24" s="1"/>
      <c r="DQX24" s="1"/>
      <c r="DQY24" s="1"/>
      <c r="DQZ24" s="1"/>
      <c r="DRA24" s="1"/>
      <c r="DRB24" s="1"/>
      <c r="DRC24" s="1"/>
      <c r="DRD24" s="1"/>
      <c r="DRE24" s="1"/>
      <c r="DRF24" s="1"/>
      <c r="DRG24" s="1"/>
      <c r="DRH24" s="1"/>
      <c r="DRI24" s="1"/>
      <c r="DRJ24" s="1"/>
      <c r="DRK24" s="1"/>
      <c r="DRL24" s="1"/>
      <c r="DRM24" s="1"/>
      <c r="DRN24" s="1"/>
      <c r="DRO24" s="1"/>
      <c r="DRP24" s="1"/>
      <c r="DRQ24" s="1"/>
      <c r="DRR24" s="1"/>
      <c r="DRS24" s="1"/>
      <c r="DRT24" s="1"/>
      <c r="DRU24" s="1"/>
      <c r="DRV24" s="1"/>
      <c r="DRW24" s="1"/>
      <c r="DRX24" s="1"/>
      <c r="DRY24" s="1"/>
      <c r="DRZ24" s="1"/>
      <c r="DSA24" s="1"/>
      <c r="DSB24" s="1"/>
      <c r="DSC24" s="1"/>
      <c r="DSD24" s="1"/>
      <c r="DSE24" s="1"/>
      <c r="DSF24" s="1"/>
      <c r="DSG24" s="1"/>
      <c r="DSH24" s="1"/>
      <c r="DSI24" s="1"/>
      <c r="DSJ24" s="1"/>
      <c r="DSK24" s="1"/>
      <c r="DSL24" s="1"/>
      <c r="DSM24" s="1"/>
      <c r="DSN24" s="1"/>
      <c r="DSO24" s="1"/>
      <c r="DSP24" s="1"/>
      <c r="DSQ24" s="1"/>
      <c r="DSR24" s="1"/>
      <c r="DSS24" s="1"/>
      <c r="DST24" s="1"/>
      <c r="DSU24" s="1"/>
      <c r="DSV24" s="1"/>
      <c r="DSW24" s="1"/>
      <c r="DSX24" s="1"/>
      <c r="DSY24" s="1"/>
      <c r="DSZ24" s="1"/>
      <c r="DTA24" s="1"/>
      <c r="DTB24" s="1"/>
      <c r="DTC24" s="1"/>
      <c r="DTD24" s="1"/>
      <c r="DTE24" s="1"/>
      <c r="DTF24" s="1"/>
      <c r="DTG24" s="1"/>
      <c r="DTH24" s="1"/>
      <c r="DTI24" s="1"/>
      <c r="DTJ24" s="1"/>
      <c r="DTK24" s="1"/>
      <c r="DTL24" s="1"/>
      <c r="DTM24" s="1"/>
      <c r="DTN24" s="1"/>
      <c r="DTO24" s="1"/>
      <c r="DTP24" s="1"/>
      <c r="DTQ24" s="1"/>
      <c r="DTR24" s="1"/>
      <c r="DTS24" s="1"/>
      <c r="DTT24" s="1"/>
      <c r="DTU24" s="1"/>
      <c r="DTV24" s="1"/>
      <c r="DTW24" s="1"/>
      <c r="DTX24" s="1"/>
      <c r="DTY24" s="1"/>
      <c r="DTZ24" s="1"/>
      <c r="DUA24" s="1"/>
      <c r="DUB24" s="1"/>
      <c r="DUC24" s="1"/>
      <c r="DUD24" s="1"/>
      <c r="DUE24" s="1"/>
      <c r="DUF24" s="1"/>
      <c r="DUG24" s="1"/>
      <c r="DUH24" s="1"/>
      <c r="DUI24" s="1"/>
      <c r="DUJ24" s="1"/>
      <c r="DUK24" s="1"/>
      <c r="DUL24" s="1"/>
      <c r="DUM24" s="1"/>
      <c r="DUN24" s="1"/>
      <c r="DUO24" s="1"/>
      <c r="DUP24" s="1"/>
      <c r="DUQ24" s="1"/>
      <c r="DUR24" s="1"/>
      <c r="DUS24" s="1"/>
      <c r="DUT24" s="1"/>
      <c r="DUU24" s="1"/>
      <c r="DUV24" s="1"/>
      <c r="DUW24" s="1"/>
      <c r="DUX24" s="1"/>
      <c r="DUY24" s="1"/>
      <c r="DUZ24" s="1"/>
      <c r="DVA24" s="1"/>
      <c r="DVB24" s="1"/>
      <c r="DVC24" s="1"/>
      <c r="DVD24" s="1"/>
      <c r="DVE24" s="1"/>
      <c r="DVF24" s="1"/>
      <c r="DVG24" s="1"/>
      <c r="DVH24" s="1"/>
      <c r="DVI24" s="1"/>
      <c r="DVJ24" s="1"/>
      <c r="DVK24" s="1"/>
      <c r="DVL24" s="1"/>
      <c r="DVM24" s="1"/>
      <c r="DVN24" s="1"/>
      <c r="DVO24" s="1"/>
      <c r="DVP24" s="1"/>
      <c r="DVQ24" s="1"/>
      <c r="DVR24" s="1"/>
      <c r="DVS24" s="1"/>
      <c r="DVT24" s="1"/>
      <c r="DVU24" s="1"/>
      <c r="DVV24" s="1"/>
      <c r="DVW24" s="1"/>
      <c r="DVX24" s="1"/>
      <c r="DVY24" s="1"/>
      <c r="DVZ24" s="1"/>
      <c r="DWA24" s="1"/>
      <c r="DWB24" s="1"/>
      <c r="DWC24" s="1"/>
      <c r="DWD24" s="1"/>
      <c r="DWE24" s="1"/>
      <c r="DWF24" s="1"/>
      <c r="DWG24" s="1"/>
      <c r="DWH24" s="1"/>
      <c r="DWI24" s="1"/>
      <c r="DWJ24" s="1"/>
      <c r="DWK24" s="1"/>
      <c r="DWL24" s="1"/>
      <c r="DWM24" s="1"/>
      <c r="DWN24" s="1"/>
      <c r="DWO24" s="1"/>
      <c r="DWP24" s="1"/>
      <c r="DWQ24" s="1"/>
      <c r="DWR24" s="1"/>
      <c r="DWS24" s="1"/>
      <c r="DWT24" s="1"/>
      <c r="DWU24" s="1"/>
      <c r="DWV24" s="1"/>
      <c r="DWW24" s="1"/>
      <c r="DWX24" s="1"/>
      <c r="DWY24" s="1"/>
      <c r="DWZ24" s="1"/>
      <c r="DXA24" s="1"/>
      <c r="DXB24" s="1"/>
      <c r="DXC24" s="1"/>
      <c r="DXD24" s="1"/>
      <c r="DXE24" s="1"/>
      <c r="DXF24" s="1"/>
      <c r="DXG24" s="1"/>
      <c r="DXH24" s="1"/>
      <c r="DXI24" s="1"/>
      <c r="DXJ24" s="1"/>
      <c r="DXK24" s="1"/>
      <c r="DXL24" s="1"/>
      <c r="DXM24" s="1"/>
      <c r="DXN24" s="1"/>
      <c r="DXO24" s="1"/>
      <c r="DXP24" s="1"/>
      <c r="DXQ24" s="1"/>
      <c r="DXR24" s="1"/>
      <c r="DXS24" s="1"/>
      <c r="DXT24" s="1"/>
      <c r="DXU24" s="1"/>
      <c r="DXV24" s="1"/>
      <c r="DXW24" s="1"/>
      <c r="DXX24" s="1"/>
      <c r="DXY24" s="1"/>
      <c r="DXZ24" s="1"/>
      <c r="DYA24" s="1"/>
      <c r="DYB24" s="1"/>
      <c r="DYC24" s="1"/>
      <c r="DYD24" s="1"/>
      <c r="DYE24" s="1"/>
      <c r="DYF24" s="1"/>
      <c r="DYG24" s="1"/>
      <c r="DYH24" s="1"/>
      <c r="DYI24" s="1"/>
      <c r="DYJ24" s="1"/>
      <c r="DYK24" s="1"/>
      <c r="DYL24" s="1"/>
      <c r="DYM24" s="1"/>
      <c r="DYN24" s="1"/>
      <c r="DYO24" s="1"/>
      <c r="DYP24" s="1"/>
      <c r="DYQ24" s="1"/>
      <c r="DYR24" s="1"/>
      <c r="DYS24" s="1"/>
      <c r="DYT24" s="1"/>
      <c r="DYU24" s="1"/>
      <c r="DYV24" s="1"/>
      <c r="DYW24" s="1"/>
      <c r="DYX24" s="1"/>
      <c r="DYY24" s="1"/>
      <c r="DYZ24" s="1"/>
      <c r="DZA24" s="1"/>
      <c r="DZB24" s="1"/>
      <c r="DZC24" s="1"/>
      <c r="DZD24" s="1"/>
      <c r="DZE24" s="1"/>
      <c r="DZF24" s="1"/>
      <c r="DZG24" s="1"/>
      <c r="DZH24" s="1"/>
      <c r="DZI24" s="1"/>
      <c r="DZJ24" s="1"/>
      <c r="DZK24" s="1"/>
      <c r="DZL24" s="1"/>
      <c r="DZM24" s="1"/>
      <c r="DZN24" s="1"/>
      <c r="DZO24" s="1"/>
      <c r="DZP24" s="1"/>
      <c r="DZQ24" s="1"/>
      <c r="DZR24" s="1"/>
      <c r="DZS24" s="1"/>
      <c r="DZT24" s="1"/>
      <c r="DZU24" s="1"/>
      <c r="DZV24" s="1"/>
      <c r="DZW24" s="1"/>
      <c r="DZX24" s="1"/>
      <c r="DZY24" s="1"/>
      <c r="DZZ24" s="1"/>
      <c r="EAA24" s="1"/>
      <c r="EAB24" s="1"/>
      <c r="EAC24" s="1"/>
      <c r="EAD24" s="1"/>
      <c r="EAE24" s="1"/>
      <c r="EAF24" s="1"/>
      <c r="EAG24" s="1"/>
      <c r="EAH24" s="1"/>
      <c r="EAI24" s="1"/>
      <c r="EAJ24" s="1"/>
      <c r="EAK24" s="1"/>
      <c r="EAL24" s="1"/>
      <c r="EAM24" s="1"/>
      <c r="EAN24" s="1"/>
      <c r="EAO24" s="1"/>
      <c r="EAP24" s="1"/>
      <c r="EAQ24" s="1"/>
      <c r="EAR24" s="1"/>
      <c r="EAS24" s="1"/>
      <c r="EAT24" s="1"/>
      <c r="EAU24" s="1"/>
      <c r="EAV24" s="1"/>
      <c r="EAW24" s="1"/>
      <c r="EAX24" s="1"/>
      <c r="EAY24" s="1"/>
      <c r="EAZ24" s="1"/>
      <c r="EBA24" s="1"/>
      <c r="EBB24" s="1"/>
      <c r="EBC24" s="1"/>
      <c r="EBD24" s="1"/>
      <c r="EBE24" s="1"/>
      <c r="EBF24" s="1"/>
      <c r="EBG24" s="1"/>
      <c r="EBH24" s="1"/>
      <c r="EBI24" s="1"/>
      <c r="EBJ24" s="1"/>
      <c r="EBK24" s="1"/>
      <c r="EBL24" s="1"/>
      <c r="EBM24" s="1"/>
      <c r="EBN24" s="1"/>
      <c r="EBO24" s="1"/>
      <c r="EBP24" s="1"/>
      <c r="EBQ24" s="1"/>
      <c r="EBR24" s="1"/>
      <c r="EBS24" s="1"/>
      <c r="EBT24" s="1"/>
      <c r="EBU24" s="1"/>
      <c r="EBV24" s="1"/>
      <c r="EBW24" s="1"/>
      <c r="EBX24" s="1"/>
      <c r="EBY24" s="1"/>
      <c r="EBZ24" s="1"/>
      <c r="ECA24" s="1"/>
      <c r="ECB24" s="1"/>
      <c r="ECC24" s="1"/>
      <c r="ECD24" s="1"/>
      <c r="ECE24" s="1"/>
      <c r="ECF24" s="1"/>
      <c r="ECG24" s="1"/>
      <c r="ECH24" s="1"/>
      <c r="ECI24" s="1"/>
      <c r="ECJ24" s="1"/>
      <c r="ECK24" s="1"/>
      <c r="ECL24" s="1"/>
      <c r="ECM24" s="1"/>
      <c r="ECN24" s="1"/>
      <c r="ECO24" s="1"/>
      <c r="ECP24" s="1"/>
      <c r="ECQ24" s="1"/>
      <c r="ECR24" s="1"/>
      <c r="ECS24" s="1"/>
      <c r="ECT24" s="1"/>
      <c r="ECU24" s="1"/>
      <c r="ECV24" s="1"/>
      <c r="ECW24" s="1"/>
      <c r="ECX24" s="1"/>
      <c r="ECY24" s="1"/>
      <c r="ECZ24" s="1"/>
      <c r="EDA24" s="1"/>
      <c r="EDB24" s="1"/>
      <c r="EDC24" s="1"/>
      <c r="EDD24" s="1"/>
      <c r="EDE24" s="1"/>
      <c r="EDF24" s="1"/>
      <c r="EDG24" s="1"/>
      <c r="EDH24" s="1"/>
      <c r="EDI24" s="1"/>
      <c r="EDJ24" s="1"/>
      <c r="EDK24" s="1"/>
      <c r="EDL24" s="1"/>
      <c r="EDM24" s="1"/>
      <c r="EDN24" s="1"/>
      <c r="EDO24" s="1"/>
      <c r="EDP24" s="1"/>
      <c r="EDQ24" s="1"/>
      <c r="EDR24" s="1"/>
      <c r="EDS24" s="1"/>
      <c r="EDT24" s="1"/>
      <c r="EDU24" s="1"/>
      <c r="EDV24" s="1"/>
      <c r="EDW24" s="1"/>
      <c r="EDX24" s="1"/>
      <c r="EDY24" s="1"/>
      <c r="EDZ24" s="1"/>
      <c r="EEA24" s="1"/>
      <c r="EEB24" s="1"/>
      <c r="EEC24" s="1"/>
      <c r="EED24" s="1"/>
      <c r="EEE24" s="1"/>
      <c r="EEF24" s="1"/>
      <c r="EEG24" s="1"/>
      <c r="EEH24" s="1"/>
      <c r="EEI24" s="1"/>
      <c r="EEJ24" s="1"/>
      <c r="EEK24" s="1"/>
      <c r="EEL24" s="1"/>
      <c r="EEM24" s="1"/>
      <c r="EEN24" s="1"/>
      <c r="EEO24" s="1"/>
      <c r="EEP24" s="1"/>
      <c r="EEQ24" s="1"/>
      <c r="EER24" s="1"/>
      <c r="EES24" s="1"/>
      <c r="EET24" s="1"/>
      <c r="EEU24" s="1"/>
      <c r="EEV24" s="1"/>
      <c r="EEW24" s="1"/>
      <c r="EEX24" s="1"/>
      <c r="EEY24" s="1"/>
      <c r="EEZ24" s="1"/>
      <c r="EFA24" s="1"/>
      <c r="EFB24" s="1"/>
      <c r="EFC24" s="1"/>
      <c r="EFD24" s="1"/>
      <c r="EFE24" s="1"/>
      <c r="EFF24" s="1"/>
      <c r="EFG24" s="1"/>
      <c r="EFH24" s="1"/>
      <c r="EFI24" s="1"/>
      <c r="EFJ24" s="1"/>
      <c r="EFK24" s="1"/>
      <c r="EFL24" s="1"/>
      <c r="EFM24" s="1"/>
      <c r="EFN24" s="1"/>
      <c r="EFO24" s="1"/>
      <c r="EFP24" s="1"/>
      <c r="EFQ24" s="1"/>
      <c r="EFR24" s="1"/>
      <c r="EFS24" s="1"/>
      <c r="EFT24" s="1"/>
      <c r="EFU24" s="1"/>
      <c r="EFV24" s="1"/>
      <c r="EFW24" s="1"/>
      <c r="EFX24" s="1"/>
      <c r="EFY24" s="1"/>
      <c r="EFZ24" s="1"/>
      <c r="EGA24" s="1"/>
      <c r="EGB24" s="1"/>
      <c r="EGC24" s="1"/>
      <c r="EGD24" s="1"/>
      <c r="EGE24" s="1"/>
      <c r="EGF24" s="1"/>
      <c r="EGG24" s="1"/>
      <c r="EGH24" s="1"/>
      <c r="EGI24" s="1"/>
      <c r="EGJ24" s="1"/>
      <c r="EGK24" s="1"/>
      <c r="EGL24" s="1"/>
      <c r="EGM24" s="1"/>
      <c r="EGN24" s="1"/>
      <c r="EGO24" s="1"/>
      <c r="EGP24" s="1"/>
      <c r="EGQ24" s="1"/>
      <c r="EGR24" s="1"/>
      <c r="EGS24" s="1"/>
      <c r="EGT24" s="1"/>
      <c r="EGU24" s="1"/>
      <c r="EGV24" s="1"/>
      <c r="EGW24" s="1"/>
      <c r="EGX24" s="1"/>
      <c r="EGY24" s="1"/>
      <c r="EGZ24" s="1"/>
      <c r="EHA24" s="1"/>
      <c r="EHB24" s="1"/>
      <c r="EHC24" s="1"/>
      <c r="EHD24" s="1"/>
      <c r="EHE24" s="1"/>
      <c r="EHF24" s="1"/>
      <c r="EHG24" s="1"/>
      <c r="EHH24" s="1"/>
      <c r="EHI24" s="1"/>
      <c r="EHJ24" s="1"/>
      <c r="EHK24" s="1"/>
      <c r="EHL24" s="1"/>
      <c r="EHM24" s="1"/>
      <c r="EHN24" s="1"/>
      <c r="EHO24" s="1"/>
      <c r="EHP24" s="1"/>
      <c r="EHQ24" s="1"/>
      <c r="EHR24" s="1"/>
      <c r="EHS24" s="1"/>
      <c r="EHT24" s="1"/>
      <c r="EHU24" s="1"/>
      <c r="EHV24" s="1"/>
      <c r="EHW24" s="1"/>
      <c r="EHX24" s="1"/>
      <c r="EHY24" s="1"/>
      <c r="EHZ24" s="1"/>
      <c r="EIA24" s="1"/>
      <c r="EIB24" s="1"/>
      <c r="EIC24" s="1"/>
      <c r="EID24" s="1"/>
      <c r="EIE24" s="1"/>
      <c r="EIF24" s="1"/>
      <c r="EIG24" s="1"/>
      <c r="EIH24" s="1"/>
      <c r="EII24" s="1"/>
      <c r="EIJ24" s="1"/>
      <c r="EIK24" s="1"/>
      <c r="EIL24" s="1"/>
      <c r="EIM24" s="1"/>
      <c r="EIN24" s="1"/>
      <c r="EIO24" s="1"/>
      <c r="EIP24" s="1"/>
      <c r="EIQ24" s="1"/>
      <c r="EIR24" s="1"/>
      <c r="EIS24" s="1"/>
      <c r="EIT24" s="1"/>
      <c r="EIU24" s="1"/>
      <c r="EIV24" s="1"/>
      <c r="EIW24" s="1"/>
      <c r="EIX24" s="1"/>
      <c r="EIY24" s="1"/>
      <c r="EIZ24" s="1"/>
      <c r="EJA24" s="1"/>
      <c r="EJB24" s="1"/>
      <c r="EJC24" s="1"/>
      <c r="EJD24" s="1"/>
      <c r="EJE24" s="1"/>
      <c r="EJF24" s="1"/>
      <c r="EJG24" s="1"/>
      <c r="EJH24" s="1"/>
      <c r="EJI24" s="1"/>
      <c r="EJJ24" s="1"/>
      <c r="EJK24" s="1"/>
      <c r="EJL24" s="1"/>
      <c r="EJM24" s="1"/>
      <c r="EJN24" s="1"/>
      <c r="EJO24" s="1"/>
      <c r="EJP24" s="1"/>
      <c r="EJQ24" s="1"/>
      <c r="EJR24" s="1"/>
      <c r="EJS24" s="1"/>
      <c r="EJT24" s="1"/>
      <c r="EJU24" s="1"/>
      <c r="EJV24" s="1"/>
      <c r="EJW24" s="1"/>
      <c r="EJX24" s="1"/>
      <c r="EJY24" s="1"/>
      <c r="EJZ24" s="1"/>
      <c r="EKA24" s="1"/>
      <c r="EKB24" s="1"/>
      <c r="EKC24" s="1"/>
      <c r="EKD24" s="1"/>
      <c r="EKE24" s="1"/>
      <c r="EKF24" s="1"/>
      <c r="EKG24" s="1"/>
      <c r="EKH24" s="1"/>
      <c r="EKI24" s="1"/>
      <c r="EKJ24" s="1"/>
      <c r="EKK24" s="1"/>
      <c r="EKL24" s="1"/>
      <c r="EKM24" s="1"/>
      <c r="EKN24" s="1"/>
      <c r="EKO24" s="1"/>
      <c r="EKP24" s="1"/>
      <c r="EKQ24" s="1"/>
      <c r="EKR24" s="1"/>
      <c r="EKS24" s="1"/>
      <c r="EKT24" s="1"/>
      <c r="EKU24" s="1"/>
      <c r="EKV24" s="1"/>
      <c r="EKW24" s="1"/>
      <c r="EKX24" s="1"/>
      <c r="EKY24" s="1"/>
      <c r="EKZ24" s="1"/>
      <c r="ELA24" s="1"/>
      <c r="ELB24" s="1"/>
      <c r="ELC24" s="1"/>
      <c r="ELD24" s="1"/>
      <c r="ELE24" s="1"/>
      <c r="ELF24" s="1"/>
      <c r="ELG24" s="1"/>
      <c r="ELH24" s="1"/>
      <c r="ELI24" s="1"/>
      <c r="ELJ24" s="1"/>
      <c r="ELK24" s="1"/>
      <c r="ELL24" s="1"/>
      <c r="ELM24" s="1"/>
      <c r="ELN24" s="1"/>
      <c r="ELO24" s="1"/>
      <c r="ELP24" s="1"/>
      <c r="ELQ24" s="1"/>
      <c r="ELR24" s="1"/>
      <c r="ELS24" s="1"/>
      <c r="ELT24" s="1"/>
      <c r="ELU24" s="1"/>
      <c r="ELV24" s="1"/>
      <c r="ELW24" s="1"/>
      <c r="ELX24" s="1"/>
      <c r="ELY24" s="1"/>
      <c r="ELZ24" s="1"/>
      <c r="EMA24" s="1"/>
      <c r="EMB24" s="1"/>
      <c r="EMC24" s="1"/>
      <c r="EMD24" s="1"/>
      <c r="EME24" s="1"/>
      <c r="EMF24" s="1"/>
      <c r="EMG24" s="1"/>
      <c r="EMH24" s="1"/>
      <c r="EMI24" s="1"/>
      <c r="EMJ24" s="1"/>
      <c r="EMK24" s="1"/>
      <c r="EML24" s="1"/>
      <c r="EMM24" s="1"/>
      <c r="EMN24" s="1"/>
      <c r="EMO24" s="1"/>
      <c r="EMP24" s="1"/>
      <c r="EMQ24" s="1"/>
      <c r="EMR24" s="1"/>
      <c r="EMS24" s="1"/>
      <c r="EMT24" s="1"/>
      <c r="EMU24" s="1"/>
      <c r="EMV24" s="1"/>
      <c r="EMW24" s="1"/>
      <c r="EMX24" s="1"/>
      <c r="EMY24" s="1"/>
      <c r="EMZ24" s="1"/>
      <c r="ENA24" s="1"/>
      <c r="ENB24" s="1"/>
      <c r="ENC24" s="1"/>
      <c r="END24" s="1"/>
      <c r="ENE24" s="1"/>
      <c r="ENF24" s="1"/>
      <c r="ENG24" s="1"/>
      <c r="ENH24" s="1"/>
      <c r="ENI24" s="1"/>
      <c r="ENJ24" s="1"/>
      <c r="ENK24" s="1"/>
      <c r="ENL24" s="1"/>
      <c r="ENM24" s="1"/>
      <c r="ENN24" s="1"/>
      <c r="ENO24" s="1"/>
      <c r="ENP24" s="1"/>
      <c r="ENQ24" s="1"/>
      <c r="ENR24" s="1"/>
      <c r="ENS24" s="1"/>
      <c r="ENT24" s="1"/>
      <c r="ENU24" s="1"/>
      <c r="ENV24" s="1"/>
      <c r="ENW24" s="1"/>
      <c r="ENX24" s="1"/>
      <c r="ENY24" s="1"/>
      <c r="ENZ24" s="1"/>
      <c r="EOA24" s="1"/>
      <c r="EOB24" s="1"/>
      <c r="EOC24" s="1"/>
      <c r="EOD24" s="1"/>
      <c r="EOE24" s="1"/>
      <c r="EOF24" s="1"/>
      <c r="EOG24" s="1"/>
      <c r="EOH24" s="1"/>
      <c r="EOI24" s="1"/>
      <c r="EOJ24" s="1"/>
      <c r="EOK24" s="1"/>
      <c r="EOL24" s="1"/>
      <c r="EOM24" s="1"/>
      <c r="EON24" s="1"/>
      <c r="EOO24" s="1"/>
      <c r="EOP24" s="1"/>
      <c r="EOQ24" s="1"/>
      <c r="EOR24" s="1"/>
      <c r="EOS24" s="1"/>
      <c r="EOT24" s="1"/>
      <c r="EOU24" s="1"/>
      <c r="EOV24" s="1"/>
      <c r="EOW24" s="1"/>
      <c r="EOX24" s="1"/>
      <c r="EOY24" s="1"/>
      <c r="EOZ24" s="1"/>
      <c r="EPA24" s="1"/>
      <c r="EPB24" s="1"/>
      <c r="EPC24" s="1"/>
      <c r="EPD24" s="1"/>
      <c r="EPE24" s="1"/>
      <c r="EPF24" s="1"/>
      <c r="EPG24" s="1"/>
      <c r="EPH24" s="1"/>
      <c r="EPI24" s="1"/>
      <c r="EPJ24" s="1"/>
      <c r="EPK24" s="1"/>
      <c r="EPL24" s="1"/>
      <c r="EPM24" s="1"/>
      <c r="EPN24" s="1"/>
      <c r="EPO24" s="1"/>
      <c r="EPP24" s="1"/>
      <c r="EPQ24" s="1"/>
      <c r="EPR24" s="1"/>
      <c r="EPS24" s="1"/>
      <c r="EPT24" s="1"/>
      <c r="EPU24" s="1"/>
      <c r="EPV24" s="1"/>
      <c r="EPW24" s="1"/>
      <c r="EPX24" s="1"/>
      <c r="EPY24" s="1"/>
      <c r="EPZ24" s="1"/>
      <c r="EQA24" s="1"/>
      <c r="EQB24" s="1"/>
      <c r="EQC24" s="1"/>
      <c r="EQD24" s="1"/>
      <c r="EQE24" s="1"/>
      <c r="EQF24" s="1"/>
      <c r="EQG24" s="1"/>
      <c r="EQH24" s="1"/>
      <c r="EQI24" s="1"/>
      <c r="EQJ24" s="1"/>
      <c r="EQK24" s="1"/>
      <c r="EQL24" s="1"/>
      <c r="EQM24" s="1"/>
      <c r="EQN24" s="1"/>
      <c r="EQO24" s="1"/>
      <c r="EQP24" s="1"/>
      <c r="EQQ24" s="1"/>
      <c r="EQR24" s="1"/>
      <c r="EQS24" s="1"/>
      <c r="EQT24" s="1"/>
      <c r="EQU24" s="1"/>
      <c r="EQV24" s="1"/>
      <c r="EQW24" s="1"/>
      <c r="EQX24" s="1"/>
      <c r="EQY24" s="1"/>
      <c r="EQZ24" s="1"/>
      <c r="ERA24" s="1"/>
      <c r="ERB24" s="1"/>
      <c r="ERC24" s="1"/>
      <c r="ERD24" s="1"/>
      <c r="ERE24" s="1"/>
      <c r="ERF24" s="1"/>
      <c r="ERG24" s="1"/>
      <c r="ERH24" s="1"/>
      <c r="ERI24" s="1"/>
      <c r="ERJ24" s="1"/>
      <c r="ERK24" s="1"/>
      <c r="ERL24" s="1"/>
      <c r="ERM24" s="1"/>
      <c r="ERN24" s="1"/>
      <c r="ERO24" s="1"/>
      <c r="ERP24" s="1"/>
      <c r="ERQ24" s="1"/>
      <c r="ERR24" s="1"/>
      <c r="ERS24" s="1"/>
      <c r="ERT24" s="1"/>
      <c r="ERU24" s="1"/>
      <c r="ERV24" s="1"/>
      <c r="ERW24" s="1"/>
      <c r="ERX24" s="1"/>
      <c r="ERY24" s="1"/>
      <c r="ERZ24" s="1"/>
      <c r="ESA24" s="1"/>
      <c r="ESB24" s="1"/>
      <c r="ESC24" s="1"/>
      <c r="ESD24" s="1"/>
      <c r="ESE24" s="1"/>
      <c r="ESF24" s="1"/>
      <c r="ESG24" s="1"/>
      <c r="ESH24" s="1"/>
      <c r="ESI24" s="1"/>
      <c r="ESJ24" s="1"/>
      <c r="ESK24" s="1"/>
      <c r="ESL24" s="1"/>
      <c r="ESM24" s="1"/>
      <c r="ESN24" s="1"/>
      <c r="ESO24" s="1"/>
      <c r="ESP24" s="1"/>
      <c r="ESQ24" s="1"/>
      <c r="ESR24" s="1"/>
      <c r="ESS24" s="1"/>
      <c r="EST24" s="1"/>
      <c r="ESU24" s="1"/>
      <c r="ESV24" s="1"/>
      <c r="ESW24" s="1"/>
      <c r="ESX24" s="1"/>
      <c r="ESY24" s="1"/>
      <c r="ESZ24" s="1"/>
      <c r="ETA24" s="1"/>
      <c r="ETB24" s="1"/>
      <c r="ETC24" s="1"/>
      <c r="ETD24" s="1"/>
      <c r="ETE24" s="1"/>
      <c r="ETF24" s="1"/>
      <c r="ETG24" s="1"/>
      <c r="ETH24" s="1"/>
      <c r="ETI24" s="1"/>
      <c r="ETJ24" s="1"/>
      <c r="ETK24" s="1"/>
      <c r="ETL24" s="1"/>
      <c r="ETM24" s="1"/>
      <c r="ETN24" s="1"/>
      <c r="ETO24" s="1"/>
      <c r="ETP24" s="1"/>
      <c r="ETQ24" s="1"/>
      <c r="ETR24" s="1"/>
      <c r="ETS24" s="1"/>
      <c r="ETT24" s="1"/>
      <c r="ETU24" s="1"/>
      <c r="ETV24" s="1"/>
      <c r="ETW24" s="1"/>
      <c r="ETX24" s="1"/>
      <c r="ETY24" s="1"/>
      <c r="ETZ24" s="1"/>
      <c r="EUA24" s="1"/>
      <c r="EUB24" s="1"/>
      <c r="EUC24" s="1"/>
      <c r="EUD24" s="1"/>
      <c r="EUE24" s="1"/>
      <c r="EUF24" s="1"/>
      <c r="EUG24" s="1"/>
      <c r="EUH24" s="1"/>
      <c r="EUI24" s="1"/>
      <c r="EUJ24" s="1"/>
      <c r="EUK24" s="1"/>
      <c r="EUL24" s="1"/>
      <c r="EUM24" s="1"/>
      <c r="EUN24" s="1"/>
      <c r="EUO24" s="1"/>
      <c r="EUP24" s="1"/>
      <c r="EUQ24" s="1"/>
      <c r="EUR24" s="1"/>
      <c r="EUS24" s="1"/>
      <c r="EUT24" s="1"/>
      <c r="EUU24" s="1"/>
      <c r="EUV24" s="1"/>
      <c r="EUW24" s="1"/>
      <c r="EUX24" s="1"/>
      <c r="EUY24" s="1"/>
      <c r="EUZ24" s="1"/>
      <c r="EVA24" s="1"/>
      <c r="EVB24" s="1"/>
      <c r="EVC24" s="1"/>
      <c r="EVD24" s="1"/>
      <c r="EVE24" s="1"/>
      <c r="EVF24" s="1"/>
      <c r="EVG24" s="1"/>
      <c r="EVH24" s="1"/>
      <c r="EVI24" s="1"/>
      <c r="EVJ24" s="1"/>
      <c r="EVK24" s="1"/>
      <c r="EVL24" s="1"/>
      <c r="EVM24" s="1"/>
      <c r="EVN24" s="1"/>
      <c r="EVO24" s="1"/>
      <c r="EVP24" s="1"/>
      <c r="EVQ24" s="1"/>
      <c r="EVR24" s="1"/>
      <c r="EVS24" s="1"/>
      <c r="EVT24" s="1"/>
      <c r="EVU24" s="1"/>
      <c r="EVV24" s="1"/>
      <c r="EVW24" s="1"/>
      <c r="EVX24" s="1"/>
      <c r="EVY24" s="1"/>
      <c r="EVZ24" s="1"/>
      <c r="EWA24" s="1"/>
      <c r="EWB24" s="1"/>
      <c r="EWC24" s="1"/>
      <c r="EWD24" s="1"/>
      <c r="EWE24" s="1"/>
      <c r="EWF24" s="1"/>
      <c r="EWG24" s="1"/>
      <c r="EWH24" s="1"/>
      <c r="EWI24" s="1"/>
      <c r="EWJ24" s="1"/>
      <c r="EWK24" s="1"/>
      <c r="EWL24" s="1"/>
      <c r="EWM24" s="1"/>
      <c r="EWN24" s="1"/>
      <c r="EWO24" s="1"/>
      <c r="EWP24" s="1"/>
      <c r="EWQ24" s="1"/>
      <c r="EWR24" s="1"/>
      <c r="EWS24" s="1"/>
      <c r="EWT24" s="1"/>
      <c r="EWU24" s="1"/>
      <c r="EWV24" s="1"/>
      <c r="EWW24" s="1"/>
      <c r="EWX24" s="1"/>
      <c r="EWY24" s="1"/>
      <c r="EWZ24" s="1"/>
      <c r="EXA24" s="1"/>
      <c r="EXB24" s="1"/>
      <c r="EXC24" s="1"/>
      <c r="EXD24" s="1"/>
      <c r="EXE24" s="1"/>
      <c r="EXF24" s="1"/>
      <c r="EXG24" s="1"/>
      <c r="EXH24" s="1"/>
      <c r="EXI24" s="1"/>
      <c r="EXJ24" s="1"/>
      <c r="EXK24" s="1"/>
      <c r="EXL24" s="1"/>
      <c r="EXM24" s="1"/>
      <c r="EXN24" s="1"/>
      <c r="EXO24" s="1"/>
      <c r="EXP24" s="1"/>
      <c r="EXQ24" s="1"/>
      <c r="EXR24" s="1"/>
      <c r="EXS24" s="1"/>
      <c r="EXT24" s="1"/>
      <c r="EXU24" s="1"/>
      <c r="EXV24" s="1"/>
      <c r="EXW24" s="1"/>
      <c r="EXX24" s="1"/>
      <c r="EXY24" s="1"/>
      <c r="EXZ24" s="1"/>
      <c r="EYA24" s="1"/>
      <c r="EYB24" s="1"/>
      <c r="EYC24" s="1"/>
      <c r="EYD24" s="1"/>
      <c r="EYE24" s="1"/>
      <c r="EYF24" s="1"/>
      <c r="EYG24" s="1"/>
      <c r="EYH24" s="1"/>
      <c r="EYI24" s="1"/>
      <c r="EYJ24" s="1"/>
      <c r="EYK24" s="1"/>
      <c r="EYL24" s="1"/>
      <c r="EYM24" s="1"/>
      <c r="EYN24" s="1"/>
      <c r="EYO24" s="1"/>
      <c r="EYP24" s="1"/>
      <c r="EYQ24" s="1"/>
      <c r="EYR24" s="1"/>
      <c r="EYS24" s="1"/>
      <c r="EYT24" s="1"/>
      <c r="EYU24" s="1"/>
      <c r="EYV24" s="1"/>
      <c r="EYW24" s="1"/>
      <c r="EYX24" s="1"/>
      <c r="EYY24" s="1"/>
      <c r="EYZ24" s="1"/>
      <c r="EZA24" s="1"/>
      <c r="EZB24" s="1"/>
      <c r="EZC24" s="1"/>
      <c r="EZD24" s="1"/>
      <c r="EZE24" s="1"/>
      <c r="EZF24" s="1"/>
      <c r="EZG24" s="1"/>
      <c r="EZH24" s="1"/>
      <c r="EZI24" s="1"/>
      <c r="EZJ24" s="1"/>
      <c r="EZK24" s="1"/>
      <c r="EZL24" s="1"/>
      <c r="EZM24" s="1"/>
      <c r="EZN24" s="1"/>
      <c r="EZO24" s="1"/>
      <c r="EZP24" s="1"/>
      <c r="EZQ24" s="1"/>
      <c r="EZR24" s="1"/>
      <c r="EZS24" s="1"/>
      <c r="EZT24" s="1"/>
      <c r="EZU24" s="1"/>
      <c r="EZV24" s="1"/>
      <c r="EZW24" s="1"/>
      <c r="EZX24" s="1"/>
      <c r="EZY24" s="1"/>
      <c r="EZZ24" s="1"/>
      <c r="FAA24" s="1"/>
      <c r="FAB24" s="1"/>
      <c r="FAC24" s="1"/>
      <c r="FAD24" s="1"/>
      <c r="FAE24" s="1"/>
      <c r="FAF24" s="1"/>
      <c r="FAG24" s="1"/>
      <c r="FAH24" s="1"/>
      <c r="FAI24" s="1"/>
      <c r="FAJ24" s="1"/>
      <c r="FAK24" s="1"/>
      <c r="FAL24" s="1"/>
      <c r="FAM24" s="1"/>
      <c r="FAN24" s="1"/>
      <c r="FAO24" s="1"/>
      <c r="FAP24" s="1"/>
      <c r="FAQ24" s="1"/>
      <c r="FAR24" s="1"/>
      <c r="FAS24" s="1"/>
      <c r="FAT24" s="1"/>
      <c r="FAU24" s="1"/>
      <c r="FAV24" s="1"/>
      <c r="FAW24" s="1"/>
      <c r="FAX24" s="1"/>
      <c r="FAY24" s="1"/>
      <c r="FAZ24" s="1"/>
      <c r="FBA24" s="1"/>
      <c r="FBB24" s="1"/>
      <c r="FBC24" s="1"/>
      <c r="FBD24" s="1"/>
      <c r="FBE24" s="1"/>
      <c r="FBF24" s="1"/>
      <c r="FBG24" s="1"/>
      <c r="FBH24" s="1"/>
      <c r="FBI24" s="1"/>
      <c r="FBJ24" s="1"/>
      <c r="FBK24" s="1"/>
      <c r="FBL24" s="1"/>
      <c r="FBM24" s="1"/>
      <c r="FBN24" s="1"/>
      <c r="FBO24" s="1"/>
      <c r="FBP24" s="1"/>
      <c r="FBQ24" s="1"/>
      <c r="FBR24" s="1"/>
      <c r="FBS24" s="1"/>
      <c r="FBT24" s="1"/>
      <c r="FBU24" s="1"/>
      <c r="FBV24" s="1"/>
      <c r="FBW24" s="1"/>
      <c r="FBX24" s="1"/>
      <c r="FBY24" s="1"/>
      <c r="FBZ24" s="1"/>
      <c r="FCA24" s="1"/>
      <c r="FCB24" s="1"/>
      <c r="FCC24" s="1"/>
      <c r="FCD24" s="1"/>
      <c r="FCE24" s="1"/>
      <c r="FCF24" s="1"/>
      <c r="FCG24" s="1"/>
      <c r="FCH24" s="1"/>
      <c r="FCI24" s="1"/>
      <c r="FCJ24" s="1"/>
      <c r="FCK24" s="1"/>
      <c r="FCL24" s="1"/>
      <c r="FCM24" s="1"/>
      <c r="FCN24" s="1"/>
      <c r="FCO24" s="1"/>
      <c r="FCP24" s="1"/>
      <c r="FCQ24" s="1"/>
      <c r="FCR24" s="1"/>
      <c r="FCS24" s="1"/>
      <c r="FCT24" s="1"/>
      <c r="FCU24" s="1"/>
      <c r="FCV24" s="1"/>
      <c r="FCW24" s="1"/>
      <c r="FCX24" s="1"/>
      <c r="FCY24" s="1"/>
      <c r="FCZ24" s="1"/>
      <c r="FDA24" s="1"/>
      <c r="FDB24" s="1"/>
      <c r="FDC24" s="1"/>
      <c r="FDD24" s="1"/>
      <c r="FDE24" s="1"/>
      <c r="FDF24" s="1"/>
      <c r="FDG24" s="1"/>
      <c r="FDH24" s="1"/>
      <c r="FDI24" s="1"/>
      <c r="FDJ24" s="1"/>
      <c r="FDK24" s="1"/>
      <c r="FDL24" s="1"/>
      <c r="FDM24" s="1"/>
      <c r="FDN24" s="1"/>
      <c r="FDO24" s="1"/>
      <c r="FDP24" s="1"/>
      <c r="FDQ24" s="1"/>
      <c r="FDR24" s="1"/>
      <c r="FDS24" s="1"/>
      <c r="FDT24" s="1"/>
      <c r="FDU24" s="1"/>
      <c r="FDV24" s="1"/>
      <c r="FDW24" s="1"/>
      <c r="FDX24" s="1"/>
      <c r="FDY24" s="1"/>
      <c r="FDZ24" s="1"/>
      <c r="FEA24" s="1"/>
      <c r="FEB24" s="1"/>
      <c r="FEC24" s="1"/>
      <c r="FED24" s="1"/>
      <c r="FEE24" s="1"/>
      <c r="FEF24" s="1"/>
      <c r="FEG24" s="1"/>
      <c r="FEH24" s="1"/>
      <c r="FEI24" s="1"/>
      <c r="FEJ24" s="1"/>
      <c r="FEK24" s="1"/>
      <c r="FEL24" s="1"/>
      <c r="FEM24" s="1"/>
      <c r="FEN24" s="1"/>
      <c r="FEO24" s="1"/>
      <c r="FEP24" s="1"/>
      <c r="FEQ24" s="1"/>
      <c r="FER24" s="1"/>
      <c r="FES24" s="1"/>
      <c r="FET24" s="1"/>
      <c r="FEU24" s="1"/>
      <c r="FEV24" s="1"/>
      <c r="FEW24" s="1"/>
      <c r="FEX24" s="1"/>
      <c r="FEY24" s="1"/>
      <c r="FEZ24" s="1"/>
      <c r="FFA24" s="1"/>
      <c r="FFB24" s="1"/>
      <c r="FFC24" s="1"/>
      <c r="FFD24" s="1"/>
      <c r="FFE24" s="1"/>
      <c r="FFF24" s="1"/>
      <c r="FFG24" s="1"/>
      <c r="FFH24" s="1"/>
      <c r="FFI24" s="1"/>
      <c r="FFJ24" s="1"/>
      <c r="FFK24" s="1"/>
      <c r="FFL24" s="1"/>
      <c r="FFM24" s="1"/>
      <c r="FFN24" s="1"/>
      <c r="FFO24" s="1"/>
      <c r="FFP24" s="1"/>
      <c r="FFQ24" s="1"/>
      <c r="FFR24" s="1"/>
      <c r="FFS24" s="1"/>
      <c r="FFT24" s="1"/>
      <c r="FFU24" s="1"/>
      <c r="FFV24" s="1"/>
      <c r="FFW24" s="1"/>
      <c r="FFX24" s="1"/>
      <c r="FFY24" s="1"/>
      <c r="FFZ24" s="1"/>
      <c r="FGA24" s="1"/>
      <c r="FGB24" s="1"/>
      <c r="FGC24" s="1"/>
      <c r="FGD24" s="1"/>
      <c r="FGE24" s="1"/>
      <c r="FGF24" s="1"/>
      <c r="FGG24" s="1"/>
      <c r="FGH24" s="1"/>
      <c r="FGI24" s="1"/>
      <c r="FGJ24" s="1"/>
      <c r="FGK24" s="1"/>
      <c r="FGL24" s="1"/>
      <c r="FGM24" s="1"/>
      <c r="FGN24" s="1"/>
      <c r="FGO24" s="1"/>
      <c r="FGP24" s="1"/>
      <c r="FGQ24" s="1"/>
      <c r="FGR24" s="1"/>
      <c r="FGS24" s="1"/>
      <c r="FGT24" s="1"/>
      <c r="FGU24" s="1"/>
      <c r="FGV24" s="1"/>
      <c r="FGW24" s="1"/>
      <c r="FGX24" s="1"/>
      <c r="FGY24" s="1"/>
      <c r="FGZ24" s="1"/>
      <c r="FHA24" s="1"/>
      <c r="FHB24" s="1"/>
      <c r="FHC24" s="1"/>
      <c r="FHD24" s="1"/>
      <c r="FHE24" s="1"/>
      <c r="FHF24" s="1"/>
      <c r="FHG24" s="1"/>
      <c r="FHH24" s="1"/>
      <c r="FHI24" s="1"/>
      <c r="FHJ24" s="1"/>
      <c r="FHK24" s="1"/>
      <c r="FHL24" s="1"/>
      <c r="FHM24" s="1"/>
      <c r="FHN24" s="1"/>
      <c r="FHO24" s="1"/>
      <c r="FHP24" s="1"/>
      <c r="FHQ24" s="1"/>
      <c r="FHR24" s="1"/>
      <c r="FHS24" s="1"/>
      <c r="FHT24" s="1"/>
      <c r="FHU24" s="1"/>
      <c r="FHV24" s="1"/>
      <c r="FHW24" s="1"/>
      <c r="FHX24" s="1"/>
      <c r="FHY24" s="1"/>
      <c r="FHZ24" s="1"/>
      <c r="FIA24" s="1"/>
      <c r="FIB24" s="1"/>
      <c r="FIC24" s="1"/>
      <c r="FID24" s="1"/>
      <c r="FIE24" s="1"/>
      <c r="FIF24" s="1"/>
      <c r="FIG24" s="1"/>
      <c r="FIH24" s="1"/>
      <c r="FII24" s="1"/>
      <c r="FIJ24" s="1"/>
      <c r="FIK24" s="1"/>
      <c r="FIL24" s="1"/>
      <c r="FIM24" s="1"/>
      <c r="FIN24" s="1"/>
      <c r="FIO24" s="1"/>
      <c r="FIP24" s="1"/>
      <c r="FIQ24" s="1"/>
      <c r="FIR24" s="1"/>
      <c r="FIS24" s="1"/>
      <c r="FIT24" s="1"/>
      <c r="FIU24" s="1"/>
      <c r="FIV24" s="1"/>
      <c r="FIW24" s="1"/>
      <c r="FIX24" s="1"/>
      <c r="FIY24" s="1"/>
      <c r="FIZ24" s="1"/>
      <c r="FJA24" s="1"/>
      <c r="FJB24" s="1"/>
      <c r="FJC24" s="1"/>
      <c r="FJD24" s="1"/>
      <c r="FJE24" s="1"/>
      <c r="FJF24" s="1"/>
      <c r="FJG24" s="1"/>
      <c r="FJH24" s="1"/>
      <c r="FJI24" s="1"/>
      <c r="FJJ24" s="1"/>
      <c r="FJK24" s="1"/>
      <c r="FJL24" s="1"/>
      <c r="FJM24" s="1"/>
      <c r="FJN24" s="1"/>
      <c r="FJO24" s="1"/>
      <c r="FJP24" s="1"/>
      <c r="FJQ24" s="1"/>
      <c r="FJR24" s="1"/>
      <c r="FJS24" s="1"/>
      <c r="FJT24" s="1"/>
      <c r="FJU24" s="1"/>
      <c r="FJV24" s="1"/>
      <c r="FJW24" s="1"/>
      <c r="FJX24" s="1"/>
      <c r="FJY24" s="1"/>
      <c r="FJZ24" s="1"/>
      <c r="FKA24" s="1"/>
      <c r="FKB24" s="1"/>
      <c r="FKC24" s="1"/>
      <c r="FKD24" s="1"/>
      <c r="FKE24" s="1"/>
      <c r="FKF24" s="1"/>
      <c r="FKG24" s="1"/>
      <c r="FKH24" s="1"/>
      <c r="FKI24" s="1"/>
      <c r="FKJ24" s="1"/>
      <c r="FKK24" s="1"/>
      <c r="FKL24" s="1"/>
      <c r="FKM24" s="1"/>
      <c r="FKN24" s="1"/>
      <c r="FKO24" s="1"/>
      <c r="FKP24" s="1"/>
      <c r="FKQ24" s="1"/>
      <c r="FKR24" s="1"/>
      <c r="FKS24" s="1"/>
      <c r="FKT24" s="1"/>
      <c r="FKU24" s="1"/>
      <c r="FKV24" s="1"/>
      <c r="FKW24" s="1"/>
      <c r="FKX24" s="1"/>
      <c r="FKY24" s="1"/>
      <c r="FKZ24" s="1"/>
      <c r="FLA24" s="1"/>
      <c r="FLB24" s="1"/>
      <c r="FLC24" s="1"/>
      <c r="FLD24" s="1"/>
      <c r="FLE24" s="1"/>
      <c r="FLF24" s="1"/>
      <c r="FLG24" s="1"/>
      <c r="FLH24" s="1"/>
      <c r="FLI24" s="1"/>
      <c r="FLJ24" s="1"/>
      <c r="FLK24" s="1"/>
      <c r="FLL24" s="1"/>
      <c r="FLM24" s="1"/>
      <c r="FLN24" s="1"/>
      <c r="FLO24" s="1"/>
      <c r="FLP24" s="1"/>
      <c r="FLQ24" s="1"/>
      <c r="FLR24" s="1"/>
      <c r="FLS24" s="1"/>
      <c r="FLT24" s="1"/>
      <c r="FLU24" s="1"/>
      <c r="FLV24" s="1"/>
      <c r="FLW24" s="1"/>
      <c r="FLX24" s="1"/>
      <c r="FLY24" s="1"/>
      <c r="FLZ24" s="1"/>
      <c r="FMA24" s="1"/>
      <c r="FMB24" s="1"/>
      <c r="FMC24" s="1"/>
      <c r="FMD24" s="1"/>
      <c r="FME24" s="1"/>
      <c r="FMF24" s="1"/>
      <c r="FMG24" s="1"/>
      <c r="FMH24" s="1"/>
      <c r="FMI24" s="1"/>
      <c r="FMJ24" s="1"/>
      <c r="FMK24" s="1"/>
      <c r="FML24" s="1"/>
      <c r="FMM24" s="1"/>
      <c r="FMN24" s="1"/>
      <c r="FMO24" s="1"/>
      <c r="FMP24" s="1"/>
      <c r="FMQ24" s="1"/>
      <c r="FMR24" s="1"/>
      <c r="FMS24" s="1"/>
      <c r="FMT24" s="1"/>
      <c r="FMU24" s="1"/>
      <c r="FMV24" s="1"/>
      <c r="FMW24" s="1"/>
      <c r="FMX24" s="1"/>
      <c r="FMY24" s="1"/>
      <c r="FMZ24" s="1"/>
      <c r="FNA24" s="1"/>
      <c r="FNB24" s="1"/>
      <c r="FNC24" s="1"/>
      <c r="FND24" s="1"/>
      <c r="FNE24" s="1"/>
      <c r="FNF24" s="1"/>
      <c r="FNG24" s="1"/>
      <c r="FNH24" s="1"/>
      <c r="FNI24" s="1"/>
      <c r="FNJ24" s="1"/>
      <c r="FNK24" s="1"/>
      <c r="FNL24" s="1"/>
      <c r="FNM24" s="1"/>
      <c r="FNN24" s="1"/>
      <c r="FNO24" s="1"/>
      <c r="FNP24" s="1"/>
      <c r="FNQ24" s="1"/>
      <c r="FNR24" s="1"/>
      <c r="FNS24" s="1"/>
      <c r="FNT24" s="1"/>
      <c r="FNU24" s="1"/>
      <c r="FNV24" s="1"/>
      <c r="FNW24" s="1"/>
      <c r="FNX24" s="1"/>
      <c r="FNY24" s="1"/>
      <c r="FNZ24" s="1"/>
      <c r="FOA24" s="1"/>
      <c r="FOB24" s="1"/>
      <c r="FOC24" s="1"/>
      <c r="FOD24" s="1"/>
      <c r="FOE24" s="1"/>
      <c r="FOF24" s="1"/>
      <c r="FOG24" s="1"/>
      <c r="FOH24" s="1"/>
      <c r="FOI24" s="1"/>
      <c r="FOJ24" s="1"/>
      <c r="FOK24" s="1"/>
      <c r="FOL24" s="1"/>
      <c r="FOM24" s="1"/>
      <c r="FON24" s="1"/>
      <c r="FOO24" s="1"/>
      <c r="FOP24" s="1"/>
      <c r="FOQ24" s="1"/>
      <c r="FOR24" s="1"/>
      <c r="FOS24" s="1"/>
      <c r="FOT24" s="1"/>
      <c r="FOU24" s="1"/>
      <c r="FOV24" s="1"/>
      <c r="FOW24" s="1"/>
      <c r="FOX24" s="1"/>
      <c r="FOY24" s="1"/>
      <c r="FOZ24" s="1"/>
      <c r="FPA24" s="1"/>
      <c r="FPB24" s="1"/>
      <c r="FPC24" s="1"/>
      <c r="FPD24" s="1"/>
      <c r="FPE24" s="1"/>
      <c r="FPF24" s="1"/>
      <c r="FPG24" s="1"/>
      <c r="FPH24" s="1"/>
      <c r="FPI24" s="1"/>
      <c r="FPJ24" s="1"/>
      <c r="FPK24" s="1"/>
      <c r="FPL24" s="1"/>
      <c r="FPM24" s="1"/>
      <c r="FPN24" s="1"/>
      <c r="FPO24" s="1"/>
      <c r="FPP24" s="1"/>
      <c r="FPQ24" s="1"/>
      <c r="FPR24" s="1"/>
      <c r="FPS24" s="1"/>
      <c r="FPT24" s="1"/>
      <c r="FPU24" s="1"/>
      <c r="FPV24" s="1"/>
      <c r="FPW24" s="1"/>
      <c r="FPX24" s="1"/>
      <c r="FPY24" s="1"/>
      <c r="FPZ24" s="1"/>
      <c r="FQA24" s="1"/>
      <c r="FQB24" s="1"/>
      <c r="FQC24" s="1"/>
      <c r="FQD24" s="1"/>
      <c r="FQE24" s="1"/>
      <c r="FQF24" s="1"/>
      <c r="FQG24" s="1"/>
      <c r="FQH24" s="1"/>
      <c r="FQI24" s="1"/>
      <c r="FQJ24" s="1"/>
      <c r="FQK24" s="1"/>
      <c r="FQL24" s="1"/>
      <c r="FQM24" s="1"/>
      <c r="FQN24" s="1"/>
      <c r="FQO24" s="1"/>
      <c r="FQP24" s="1"/>
      <c r="FQQ24" s="1"/>
      <c r="FQR24" s="1"/>
      <c r="FQS24" s="1"/>
      <c r="FQT24" s="1"/>
      <c r="FQU24" s="1"/>
      <c r="FQV24" s="1"/>
      <c r="FQW24" s="1"/>
      <c r="FQX24" s="1"/>
      <c r="FQY24" s="1"/>
      <c r="FQZ24" s="1"/>
      <c r="FRA24" s="1"/>
      <c r="FRB24" s="1"/>
      <c r="FRC24" s="1"/>
      <c r="FRD24" s="1"/>
      <c r="FRE24" s="1"/>
      <c r="FRF24" s="1"/>
      <c r="FRG24" s="1"/>
      <c r="FRH24" s="1"/>
      <c r="FRI24" s="1"/>
      <c r="FRJ24" s="1"/>
      <c r="FRK24" s="1"/>
      <c r="FRL24" s="1"/>
      <c r="FRM24" s="1"/>
      <c r="FRN24" s="1"/>
      <c r="FRO24" s="1"/>
      <c r="FRP24" s="1"/>
      <c r="FRQ24" s="1"/>
      <c r="FRR24" s="1"/>
      <c r="FRS24" s="1"/>
      <c r="FRT24" s="1"/>
      <c r="FRU24" s="1"/>
      <c r="FRV24" s="1"/>
      <c r="FRW24" s="1"/>
      <c r="FRX24" s="1"/>
      <c r="FRY24" s="1"/>
      <c r="FRZ24" s="1"/>
      <c r="FSA24" s="1"/>
      <c r="FSB24" s="1"/>
      <c r="FSC24" s="1"/>
      <c r="FSD24" s="1"/>
      <c r="FSE24" s="1"/>
      <c r="FSF24" s="1"/>
      <c r="FSG24" s="1"/>
      <c r="FSH24" s="1"/>
      <c r="FSI24" s="1"/>
      <c r="FSJ24" s="1"/>
      <c r="FSK24" s="1"/>
      <c r="FSL24" s="1"/>
      <c r="FSM24" s="1"/>
      <c r="FSN24" s="1"/>
      <c r="FSO24" s="1"/>
      <c r="FSP24" s="1"/>
      <c r="FSQ24" s="1"/>
      <c r="FSR24" s="1"/>
      <c r="FSS24" s="1"/>
      <c r="FST24" s="1"/>
      <c r="FSU24" s="1"/>
      <c r="FSV24" s="1"/>
      <c r="FSW24" s="1"/>
      <c r="FSX24" s="1"/>
      <c r="FSY24" s="1"/>
      <c r="FSZ24" s="1"/>
      <c r="FTA24" s="1"/>
      <c r="FTB24" s="1"/>
      <c r="FTC24" s="1"/>
      <c r="FTD24" s="1"/>
      <c r="FTE24" s="1"/>
      <c r="FTF24" s="1"/>
      <c r="FTG24" s="1"/>
      <c r="FTH24" s="1"/>
      <c r="FTI24" s="1"/>
      <c r="FTJ24" s="1"/>
      <c r="FTK24" s="1"/>
      <c r="FTL24" s="1"/>
      <c r="FTM24" s="1"/>
      <c r="FTN24" s="1"/>
      <c r="FTO24" s="1"/>
      <c r="FTP24" s="1"/>
      <c r="FTQ24" s="1"/>
      <c r="FTR24" s="1"/>
      <c r="FTS24" s="1"/>
      <c r="FTT24" s="1"/>
      <c r="FTU24" s="1"/>
      <c r="FTV24" s="1"/>
      <c r="FTW24" s="1"/>
      <c r="FTX24" s="1"/>
      <c r="FTY24" s="1"/>
      <c r="FTZ24" s="1"/>
      <c r="FUA24" s="1"/>
      <c r="FUB24" s="1"/>
      <c r="FUC24" s="1"/>
      <c r="FUD24" s="1"/>
      <c r="FUE24" s="1"/>
      <c r="FUF24" s="1"/>
      <c r="FUG24" s="1"/>
      <c r="FUH24" s="1"/>
      <c r="FUI24" s="1"/>
      <c r="FUJ24" s="1"/>
      <c r="FUK24" s="1"/>
      <c r="FUL24" s="1"/>
      <c r="FUM24" s="1"/>
      <c r="FUN24" s="1"/>
      <c r="FUO24" s="1"/>
      <c r="FUP24" s="1"/>
      <c r="FUQ24" s="1"/>
      <c r="FUR24" s="1"/>
      <c r="FUS24" s="1"/>
      <c r="FUT24" s="1"/>
      <c r="FUU24" s="1"/>
      <c r="FUV24" s="1"/>
      <c r="FUW24" s="1"/>
      <c r="FUX24" s="1"/>
      <c r="FUY24" s="1"/>
      <c r="FUZ24" s="1"/>
      <c r="FVA24" s="1"/>
      <c r="FVB24" s="1"/>
      <c r="FVC24" s="1"/>
      <c r="FVD24" s="1"/>
      <c r="FVE24" s="1"/>
      <c r="FVF24" s="1"/>
      <c r="FVG24" s="1"/>
      <c r="FVH24" s="1"/>
      <c r="FVI24" s="1"/>
      <c r="FVJ24" s="1"/>
      <c r="FVK24" s="1"/>
      <c r="FVL24" s="1"/>
      <c r="FVM24" s="1"/>
      <c r="FVN24" s="1"/>
      <c r="FVO24" s="1"/>
      <c r="FVP24" s="1"/>
      <c r="FVQ24" s="1"/>
      <c r="FVR24" s="1"/>
      <c r="FVS24" s="1"/>
      <c r="FVT24" s="1"/>
      <c r="FVU24" s="1"/>
      <c r="FVV24" s="1"/>
      <c r="FVW24" s="1"/>
      <c r="FVX24" s="1"/>
      <c r="FVY24" s="1"/>
      <c r="FVZ24" s="1"/>
      <c r="FWA24" s="1"/>
      <c r="FWB24" s="1"/>
      <c r="FWC24" s="1"/>
      <c r="FWD24" s="1"/>
      <c r="FWE24" s="1"/>
      <c r="FWF24" s="1"/>
      <c r="FWG24" s="1"/>
      <c r="FWH24" s="1"/>
      <c r="FWI24" s="1"/>
      <c r="FWJ24" s="1"/>
      <c r="FWK24" s="1"/>
      <c r="FWL24" s="1"/>
      <c r="FWM24" s="1"/>
      <c r="FWN24" s="1"/>
      <c r="FWO24" s="1"/>
      <c r="FWP24" s="1"/>
      <c r="FWQ24" s="1"/>
      <c r="FWR24" s="1"/>
      <c r="FWS24" s="1"/>
      <c r="FWT24" s="1"/>
      <c r="FWU24" s="1"/>
      <c r="FWV24" s="1"/>
      <c r="FWW24" s="1"/>
      <c r="FWX24" s="1"/>
      <c r="FWY24" s="1"/>
      <c r="FWZ24" s="1"/>
      <c r="FXA24" s="1"/>
      <c r="FXB24" s="1"/>
      <c r="FXC24" s="1"/>
      <c r="FXD24" s="1"/>
      <c r="FXE24" s="1"/>
      <c r="FXF24" s="1"/>
      <c r="FXG24" s="1"/>
      <c r="FXH24" s="1"/>
      <c r="FXI24" s="1"/>
      <c r="FXJ24" s="1"/>
      <c r="FXK24" s="1"/>
      <c r="FXL24" s="1"/>
      <c r="FXM24" s="1"/>
      <c r="FXN24" s="1"/>
      <c r="FXO24" s="1"/>
      <c r="FXP24" s="1"/>
      <c r="FXQ24" s="1"/>
      <c r="FXR24" s="1"/>
      <c r="FXS24" s="1"/>
      <c r="FXT24" s="1"/>
      <c r="FXU24" s="1"/>
      <c r="FXV24" s="1"/>
      <c r="FXW24" s="1"/>
      <c r="FXX24" s="1"/>
      <c r="FXY24" s="1"/>
      <c r="FXZ24" s="1"/>
      <c r="FYA24" s="1"/>
      <c r="FYB24" s="1"/>
      <c r="FYC24" s="1"/>
      <c r="FYD24" s="1"/>
      <c r="FYE24" s="1"/>
      <c r="FYF24" s="1"/>
      <c r="FYG24" s="1"/>
      <c r="FYH24" s="1"/>
      <c r="FYI24" s="1"/>
      <c r="FYJ24" s="1"/>
      <c r="FYK24" s="1"/>
      <c r="FYL24" s="1"/>
      <c r="FYM24" s="1"/>
      <c r="FYN24" s="1"/>
      <c r="FYO24" s="1"/>
      <c r="FYP24" s="1"/>
      <c r="FYQ24" s="1"/>
      <c r="FYR24" s="1"/>
      <c r="FYS24" s="1"/>
      <c r="FYT24" s="1"/>
      <c r="FYU24" s="1"/>
      <c r="FYV24" s="1"/>
      <c r="FYW24" s="1"/>
      <c r="FYX24" s="1"/>
      <c r="FYY24" s="1"/>
      <c r="FYZ24" s="1"/>
      <c r="FZA24" s="1"/>
      <c r="FZB24" s="1"/>
      <c r="FZC24" s="1"/>
      <c r="FZD24" s="1"/>
      <c r="FZE24" s="1"/>
      <c r="FZF24" s="1"/>
      <c r="FZG24" s="1"/>
      <c r="FZH24" s="1"/>
      <c r="FZI24" s="1"/>
      <c r="FZJ24" s="1"/>
      <c r="FZK24" s="1"/>
      <c r="FZL24" s="1"/>
      <c r="FZM24" s="1"/>
      <c r="FZN24" s="1"/>
      <c r="FZO24" s="1"/>
      <c r="FZP24" s="1"/>
      <c r="FZQ24" s="1"/>
      <c r="FZR24" s="1"/>
      <c r="FZS24" s="1"/>
      <c r="FZT24" s="1"/>
      <c r="FZU24" s="1"/>
      <c r="FZV24" s="1"/>
      <c r="FZW24" s="1"/>
      <c r="FZX24" s="1"/>
      <c r="FZY24" s="1"/>
      <c r="FZZ24" s="1"/>
      <c r="GAA24" s="1"/>
      <c r="GAB24" s="1"/>
      <c r="GAC24" s="1"/>
      <c r="GAD24" s="1"/>
      <c r="GAE24" s="1"/>
      <c r="GAF24" s="1"/>
      <c r="GAG24" s="1"/>
      <c r="GAH24" s="1"/>
      <c r="GAI24" s="1"/>
      <c r="GAJ24" s="1"/>
      <c r="GAK24" s="1"/>
      <c r="GAL24" s="1"/>
      <c r="GAM24" s="1"/>
      <c r="GAN24" s="1"/>
      <c r="GAO24" s="1"/>
      <c r="GAP24" s="1"/>
      <c r="GAQ24" s="1"/>
      <c r="GAR24" s="1"/>
      <c r="GAS24" s="1"/>
      <c r="GAT24" s="1"/>
      <c r="GAU24" s="1"/>
      <c r="GAV24" s="1"/>
      <c r="GAW24" s="1"/>
      <c r="GAX24" s="1"/>
      <c r="GAY24" s="1"/>
      <c r="GAZ24" s="1"/>
      <c r="GBA24" s="1"/>
      <c r="GBB24" s="1"/>
      <c r="GBC24" s="1"/>
      <c r="GBD24" s="1"/>
      <c r="GBE24" s="1"/>
      <c r="GBF24" s="1"/>
      <c r="GBG24" s="1"/>
      <c r="GBH24" s="1"/>
      <c r="GBI24" s="1"/>
      <c r="GBJ24" s="1"/>
      <c r="GBK24" s="1"/>
      <c r="GBL24" s="1"/>
      <c r="GBM24" s="1"/>
      <c r="GBN24" s="1"/>
      <c r="GBO24" s="1"/>
      <c r="GBP24" s="1"/>
      <c r="GBQ24" s="1"/>
      <c r="GBR24" s="1"/>
      <c r="GBS24" s="1"/>
      <c r="GBT24" s="1"/>
      <c r="GBU24" s="1"/>
      <c r="GBV24" s="1"/>
      <c r="GBW24" s="1"/>
      <c r="GBX24" s="1"/>
      <c r="GBY24" s="1"/>
      <c r="GBZ24" s="1"/>
      <c r="GCA24" s="1"/>
      <c r="GCB24" s="1"/>
      <c r="GCC24" s="1"/>
      <c r="GCD24" s="1"/>
      <c r="GCE24" s="1"/>
      <c r="GCF24" s="1"/>
      <c r="GCG24" s="1"/>
      <c r="GCH24" s="1"/>
      <c r="GCI24" s="1"/>
      <c r="GCJ24" s="1"/>
      <c r="GCK24" s="1"/>
      <c r="GCL24" s="1"/>
      <c r="GCM24" s="1"/>
      <c r="GCN24" s="1"/>
      <c r="GCO24" s="1"/>
      <c r="GCP24" s="1"/>
      <c r="GCQ24" s="1"/>
      <c r="GCR24" s="1"/>
      <c r="GCS24" s="1"/>
      <c r="GCT24" s="1"/>
      <c r="GCU24" s="1"/>
      <c r="GCV24" s="1"/>
      <c r="GCW24" s="1"/>
      <c r="GCX24" s="1"/>
      <c r="GCY24" s="1"/>
      <c r="GCZ24" s="1"/>
      <c r="GDA24" s="1"/>
      <c r="GDB24" s="1"/>
      <c r="GDC24" s="1"/>
      <c r="GDD24" s="1"/>
      <c r="GDE24" s="1"/>
      <c r="GDF24" s="1"/>
      <c r="GDG24" s="1"/>
      <c r="GDH24" s="1"/>
      <c r="GDI24" s="1"/>
      <c r="GDJ24" s="1"/>
      <c r="GDK24" s="1"/>
      <c r="GDL24" s="1"/>
      <c r="GDM24" s="1"/>
      <c r="GDN24" s="1"/>
      <c r="GDO24" s="1"/>
      <c r="GDP24" s="1"/>
      <c r="GDQ24" s="1"/>
      <c r="GDR24" s="1"/>
      <c r="GDS24" s="1"/>
      <c r="GDT24" s="1"/>
      <c r="GDU24" s="1"/>
      <c r="GDV24" s="1"/>
      <c r="GDW24" s="1"/>
      <c r="GDX24" s="1"/>
      <c r="GDY24" s="1"/>
      <c r="GDZ24" s="1"/>
      <c r="GEA24" s="1"/>
      <c r="GEB24" s="1"/>
      <c r="GEC24" s="1"/>
      <c r="GED24" s="1"/>
      <c r="GEE24" s="1"/>
      <c r="GEF24" s="1"/>
      <c r="GEG24" s="1"/>
      <c r="GEH24" s="1"/>
      <c r="GEI24" s="1"/>
      <c r="GEJ24" s="1"/>
      <c r="GEK24" s="1"/>
      <c r="GEL24" s="1"/>
      <c r="GEM24" s="1"/>
      <c r="GEN24" s="1"/>
      <c r="GEO24" s="1"/>
      <c r="GEP24" s="1"/>
      <c r="GEQ24" s="1"/>
      <c r="GER24" s="1"/>
      <c r="GES24" s="1"/>
      <c r="GET24" s="1"/>
      <c r="GEU24" s="1"/>
      <c r="GEV24" s="1"/>
      <c r="GEW24" s="1"/>
      <c r="GEX24" s="1"/>
      <c r="GEY24" s="1"/>
      <c r="GEZ24" s="1"/>
      <c r="GFA24" s="1"/>
      <c r="GFB24" s="1"/>
      <c r="GFC24" s="1"/>
      <c r="GFD24" s="1"/>
      <c r="GFE24" s="1"/>
      <c r="GFF24" s="1"/>
      <c r="GFG24" s="1"/>
      <c r="GFH24" s="1"/>
      <c r="GFI24" s="1"/>
      <c r="GFJ24" s="1"/>
      <c r="GFK24" s="1"/>
      <c r="GFL24" s="1"/>
      <c r="GFM24" s="1"/>
      <c r="GFN24" s="1"/>
      <c r="GFO24" s="1"/>
      <c r="GFP24" s="1"/>
      <c r="GFQ24" s="1"/>
      <c r="GFR24" s="1"/>
      <c r="GFS24" s="1"/>
      <c r="GFT24" s="1"/>
      <c r="GFU24" s="1"/>
      <c r="GFV24" s="1"/>
      <c r="GFW24" s="1"/>
      <c r="GFX24" s="1"/>
      <c r="GFY24" s="1"/>
      <c r="GFZ24" s="1"/>
      <c r="GGA24" s="1"/>
      <c r="GGB24" s="1"/>
      <c r="GGC24" s="1"/>
      <c r="GGD24" s="1"/>
      <c r="GGE24" s="1"/>
      <c r="GGF24" s="1"/>
      <c r="GGG24" s="1"/>
      <c r="GGH24" s="1"/>
      <c r="GGI24" s="1"/>
      <c r="GGJ24" s="1"/>
      <c r="GGK24" s="1"/>
      <c r="GGL24" s="1"/>
      <c r="GGM24" s="1"/>
      <c r="GGN24" s="1"/>
      <c r="GGO24" s="1"/>
      <c r="GGP24" s="1"/>
      <c r="GGQ24" s="1"/>
      <c r="GGR24" s="1"/>
      <c r="GGS24" s="1"/>
      <c r="GGT24" s="1"/>
      <c r="GGU24" s="1"/>
      <c r="GGV24" s="1"/>
      <c r="GGW24" s="1"/>
      <c r="GGX24" s="1"/>
      <c r="GGY24" s="1"/>
      <c r="GGZ24" s="1"/>
      <c r="GHA24" s="1"/>
      <c r="GHB24" s="1"/>
      <c r="GHC24" s="1"/>
      <c r="GHD24" s="1"/>
      <c r="GHE24" s="1"/>
      <c r="GHF24" s="1"/>
      <c r="GHG24" s="1"/>
      <c r="GHH24" s="1"/>
      <c r="GHI24" s="1"/>
      <c r="GHJ24" s="1"/>
      <c r="GHK24" s="1"/>
      <c r="GHL24" s="1"/>
      <c r="GHM24" s="1"/>
      <c r="GHN24" s="1"/>
      <c r="GHO24" s="1"/>
      <c r="GHP24" s="1"/>
      <c r="GHQ24" s="1"/>
      <c r="GHR24" s="1"/>
      <c r="GHS24" s="1"/>
      <c r="GHT24" s="1"/>
      <c r="GHU24" s="1"/>
      <c r="GHV24" s="1"/>
      <c r="GHW24" s="1"/>
      <c r="GHX24" s="1"/>
      <c r="GHY24" s="1"/>
      <c r="GHZ24" s="1"/>
      <c r="GIA24" s="1"/>
      <c r="GIB24" s="1"/>
      <c r="GIC24" s="1"/>
      <c r="GID24" s="1"/>
      <c r="GIE24" s="1"/>
      <c r="GIF24" s="1"/>
      <c r="GIG24" s="1"/>
      <c r="GIH24" s="1"/>
      <c r="GII24" s="1"/>
      <c r="GIJ24" s="1"/>
      <c r="GIK24" s="1"/>
      <c r="GIL24" s="1"/>
      <c r="GIM24" s="1"/>
      <c r="GIN24" s="1"/>
      <c r="GIO24" s="1"/>
      <c r="GIP24" s="1"/>
      <c r="GIQ24" s="1"/>
      <c r="GIR24" s="1"/>
      <c r="GIS24" s="1"/>
      <c r="GIT24" s="1"/>
      <c r="GIU24" s="1"/>
      <c r="GIV24" s="1"/>
      <c r="GIW24" s="1"/>
      <c r="GIX24" s="1"/>
      <c r="GIY24" s="1"/>
      <c r="GIZ24" s="1"/>
      <c r="GJA24" s="1"/>
      <c r="GJB24" s="1"/>
      <c r="GJC24" s="1"/>
      <c r="GJD24" s="1"/>
      <c r="GJE24" s="1"/>
      <c r="GJF24" s="1"/>
      <c r="GJG24" s="1"/>
      <c r="GJH24" s="1"/>
      <c r="GJI24" s="1"/>
      <c r="GJJ24" s="1"/>
      <c r="GJK24" s="1"/>
      <c r="GJL24" s="1"/>
      <c r="GJM24" s="1"/>
      <c r="GJN24" s="1"/>
      <c r="GJO24" s="1"/>
      <c r="GJP24" s="1"/>
      <c r="GJQ24" s="1"/>
      <c r="GJR24" s="1"/>
      <c r="GJS24" s="1"/>
      <c r="GJT24" s="1"/>
      <c r="GJU24" s="1"/>
      <c r="GJV24" s="1"/>
      <c r="GJW24" s="1"/>
      <c r="GJX24" s="1"/>
      <c r="GJY24" s="1"/>
      <c r="GJZ24" s="1"/>
      <c r="GKA24" s="1"/>
      <c r="GKB24" s="1"/>
      <c r="GKC24" s="1"/>
      <c r="GKD24" s="1"/>
      <c r="GKE24" s="1"/>
      <c r="GKF24" s="1"/>
      <c r="GKG24" s="1"/>
      <c r="GKH24" s="1"/>
      <c r="GKI24" s="1"/>
      <c r="GKJ24" s="1"/>
      <c r="GKK24" s="1"/>
      <c r="GKL24" s="1"/>
      <c r="GKM24" s="1"/>
      <c r="GKN24" s="1"/>
      <c r="GKO24" s="1"/>
      <c r="GKP24" s="1"/>
      <c r="GKQ24" s="1"/>
      <c r="GKR24" s="1"/>
      <c r="GKS24" s="1"/>
      <c r="GKT24" s="1"/>
      <c r="GKU24" s="1"/>
      <c r="GKV24" s="1"/>
      <c r="GKW24" s="1"/>
      <c r="GKX24" s="1"/>
      <c r="GKY24" s="1"/>
      <c r="GKZ24" s="1"/>
      <c r="GLA24" s="1"/>
      <c r="GLB24" s="1"/>
      <c r="GLC24" s="1"/>
      <c r="GLD24" s="1"/>
      <c r="GLE24" s="1"/>
      <c r="GLF24" s="1"/>
      <c r="GLG24" s="1"/>
      <c r="GLH24" s="1"/>
      <c r="GLI24" s="1"/>
      <c r="GLJ24" s="1"/>
      <c r="GLK24" s="1"/>
      <c r="GLL24" s="1"/>
      <c r="GLM24" s="1"/>
      <c r="GLN24" s="1"/>
      <c r="GLO24" s="1"/>
      <c r="GLP24" s="1"/>
      <c r="GLQ24" s="1"/>
      <c r="GLR24" s="1"/>
      <c r="GLS24" s="1"/>
      <c r="GLT24" s="1"/>
      <c r="GLU24" s="1"/>
      <c r="GLV24" s="1"/>
      <c r="GLW24" s="1"/>
      <c r="GLX24" s="1"/>
      <c r="GLY24" s="1"/>
      <c r="GLZ24" s="1"/>
      <c r="GMA24" s="1"/>
      <c r="GMB24" s="1"/>
      <c r="GMC24" s="1"/>
      <c r="GMD24" s="1"/>
      <c r="GME24" s="1"/>
      <c r="GMF24" s="1"/>
      <c r="GMG24" s="1"/>
      <c r="GMH24" s="1"/>
      <c r="GMI24" s="1"/>
      <c r="GMJ24" s="1"/>
      <c r="GMK24" s="1"/>
      <c r="GML24" s="1"/>
      <c r="GMM24" s="1"/>
      <c r="GMN24" s="1"/>
      <c r="GMO24" s="1"/>
      <c r="GMP24" s="1"/>
      <c r="GMQ24" s="1"/>
      <c r="GMR24" s="1"/>
      <c r="GMS24" s="1"/>
      <c r="GMT24" s="1"/>
      <c r="GMU24" s="1"/>
      <c r="GMV24" s="1"/>
      <c r="GMW24" s="1"/>
      <c r="GMX24" s="1"/>
      <c r="GMY24" s="1"/>
      <c r="GMZ24" s="1"/>
      <c r="GNA24" s="1"/>
      <c r="GNB24" s="1"/>
      <c r="GNC24" s="1"/>
      <c r="GND24" s="1"/>
      <c r="GNE24" s="1"/>
      <c r="GNF24" s="1"/>
      <c r="GNG24" s="1"/>
      <c r="GNH24" s="1"/>
      <c r="GNI24" s="1"/>
      <c r="GNJ24" s="1"/>
      <c r="GNK24" s="1"/>
      <c r="GNL24" s="1"/>
      <c r="GNM24" s="1"/>
      <c r="GNN24" s="1"/>
      <c r="GNO24" s="1"/>
      <c r="GNP24" s="1"/>
      <c r="GNQ24" s="1"/>
      <c r="GNR24" s="1"/>
      <c r="GNS24" s="1"/>
      <c r="GNT24" s="1"/>
      <c r="GNU24" s="1"/>
      <c r="GNV24" s="1"/>
      <c r="GNW24" s="1"/>
      <c r="GNX24" s="1"/>
      <c r="GNY24" s="1"/>
      <c r="GNZ24" s="1"/>
      <c r="GOA24" s="1"/>
      <c r="GOB24" s="1"/>
      <c r="GOC24" s="1"/>
      <c r="GOD24" s="1"/>
      <c r="GOE24" s="1"/>
      <c r="GOF24" s="1"/>
      <c r="GOG24" s="1"/>
      <c r="GOH24" s="1"/>
      <c r="GOI24" s="1"/>
      <c r="GOJ24" s="1"/>
      <c r="GOK24" s="1"/>
      <c r="GOL24" s="1"/>
      <c r="GOM24" s="1"/>
      <c r="GON24" s="1"/>
      <c r="GOO24" s="1"/>
      <c r="GOP24" s="1"/>
      <c r="GOQ24" s="1"/>
      <c r="GOR24" s="1"/>
      <c r="GOS24" s="1"/>
      <c r="GOT24" s="1"/>
      <c r="GOU24" s="1"/>
      <c r="GOV24" s="1"/>
      <c r="GOW24" s="1"/>
      <c r="GOX24" s="1"/>
      <c r="GOY24" s="1"/>
      <c r="GOZ24" s="1"/>
      <c r="GPA24" s="1"/>
      <c r="GPB24" s="1"/>
      <c r="GPC24" s="1"/>
      <c r="GPD24" s="1"/>
      <c r="GPE24" s="1"/>
      <c r="GPF24" s="1"/>
      <c r="GPG24" s="1"/>
      <c r="GPH24" s="1"/>
      <c r="GPI24" s="1"/>
      <c r="GPJ24" s="1"/>
      <c r="GPK24" s="1"/>
      <c r="GPL24" s="1"/>
      <c r="GPM24" s="1"/>
      <c r="GPN24" s="1"/>
      <c r="GPO24" s="1"/>
      <c r="GPP24" s="1"/>
      <c r="GPQ24" s="1"/>
      <c r="GPR24" s="1"/>
      <c r="GPS24" s="1"/>
      <c r="GPT24" s="1"/>
      <c r="GPU24" s="1"/>
      <c r="GPV24" s="1"/>
      <c r="GPW24" s="1"/>
      <c r="GPX24" s="1"/>
      <c r="GPY24" s="1"/>
      <c r="GPZ24" s="1"/>
      <c r="GQA24" s="1"/>
      <c r="GQB24" s="1"/>
      <c r="GQC24" s="1"/>
      <c r="GQD24" s="1"/>
      <c r="GQE24" s="1"/>
      <c r="GQF24" s="1"/>
      <c r="GQG24" s="1"/>
      <c r="GQH24" s="1"/>
      <c r="GQI24" s="1"/>
      <c r="GQJ24" s="1"/>
      <c r="GQK24" s="1"/>
      <c r="GQL24" s="1"/>
      <c r="GQM24" s="1"/>
      <c r="GQN24" s="1"/>
      <c r="GQO24" s="1"/>
      <c r="GQP24" s="1"/>
      <c r="GQQ24" s="1"/>
      <c r="GQR24" s="1"/>
      <c r="GQS24" s="1"/>
      <c r="GQT24" s="1"/>
      <c r="GQU24" s="1"/>
      <c r="GQV24" s="1"/>
      <c r="GQW24" s="1"/>
      <c r="GQX24" s="1"/>
      <c r="GQY24" s="1"/>
      <c r="GQZ24" s="1"/>
      <c r="GRA24" s="1"/>
      <c r="GRB24" s="1"/>
      <c r="GRC24" s="1"/>
      <c r="GRD24" s="1"/>
      <c r="GRE24" s="1"/>
      <c r="GRF24" s="1"/>
      <c r="GRG24" s="1"/>
      <c r="GRH24" s="1"/>
      <c r="GRI24" s="1"/>
      <c r="GRJ24" s="1"/>
      <c r="GRK24" s="1"/>
      <c r="GRL24" s="1"/>
      <c r="GRM24" s="1"/>
      <c r="GRN24" s="1"/>
      <c r="GRO24" s="1"/>
      <c r="GRP24" s="1"/>
      <c r="GRQ24" s="1"/>
      <c r="GRR24" s="1"/>
      <c r="GRS24" s="1"/>
      <c r="GRT24" s="1"/>
      <c r="GRU24" s="1"/>
      <c r="GRV24" s="1"/>
      <c r="GRW24" s="1"/>
      <c r="GRX24" s="1"/>
      <c r="GRY24" s="1"/>
      <c r="GRZ24" s="1"/>
      <c r="GSA24" s="1"/>
      <c r="GSB24" s="1"/>
      <c r="GSC24" s="1"/>
      <c r="GSD24" s="1"/>
      <c r="GSE24" s="1"/>
      <c r="GSF24" s="1"/>
      <c r="GSG24" s="1"/>
      <c r="GSH24" s="1"/>
      <c r="GSI24" s="1"/>
      <c r="GSJ24" s="1"/>
      <c r="GSK24" s="1"/>
      <c r="GSL24" s="1"/>
      <c r="GSM24" s="1"/>
      <c r="GSN24" s="1"/>
      <c r="GSO24" s="1"/>
      <c r="GSP24" s="1"/>
      <c r="GSQ24" s="1"/>
      <c r="GSR24" s="1"/>
      <c r="GSS24" s="1"/>
      <c r="GST24" s="1"/>
      <c r="GSU24" s="1"/>
      <c r="GSV24" s="1"/>
      <c r="GSW24" s="1"/>
      <c r="GSX24" s="1"/>
      <c r="GSY24" s="1"/>
      <c r="GSZ24" s="1"/>
      <c r="GTA24" s="1"/>
      <c r="GTB24" s="1"/>
      <c r="GTC24" s="1"/>
      <c r="GTD24" s="1"/>
      <c r="GTE24" s="1"/>
      <c r="GTF24" s="1"/>
      <c r="GTG24" s="1"/>
      <c r="GTH24" s="1"/>
      <c r="GTI24" s="1"/>
      <c r="GTJ24" s="1"/>
      <c r="GTK24" s="1"/>
      <c r="GTL24" s="1"/>
      <c r="GTM24" s="1"/>
      <c r="GTN24" s="1"/>
      <c r="GTO24" s="1"/>
      <c r="GTP24" s="1"/>
      <c r="GTQ24" s="1"/>
      <c r="GTR24" s="1"/>
      <c r="GTS24" s="1"/>
      <c r="GTT24" s="1"/>
      <c r="GTU24" s="1"/>
      <c r="GTV24" s="1"/>
      <c r="GTW24" s="1"/>
      <c r="GTX24" s="1"/>
      <c r="GTY24" s="1"/>
      <c r="GTZ24" s="1"/>
      <c r="GUA24" s="1"/>
      <c r="GUB24" s="1"/>
      <c r="GUC24" s="1"/>
      <c r="GUD24" s="1"/>
      <c r="GUE24" s="1"/>
      <c r="GUF24" s="1"/>
      <c r="GUG24" s="1"/>
      <c r="GUH24" s="1"/>
      <c r="GUI24" s="1"/>
      <c r="GUJ24" s="1"/>
      <c r="GUK24" s="1"/>
      <c r="GUL24" s="1"/>
      <c r="GUM24" s="1"/>
      <c r="GUN24" s="1"/>
      <c r="GUO24" s="1"/>
      <c r="GUP24" s="1"/>
      <c r="GUQ24" s="1"/>
      <c r="GUR24" s="1"/>
      <c r="GUS24" s="1"/>
      <c r="GUT24" s="1"/>
      <c r="GUU24" s="1"/>
      <c r="GUV24" s="1"/>
      <c r="GUW24" s="1"/>
      <c r="GUX24" s="1"/>
      <c r="GUY24" s="1"/>
      <c r="GUZ24" s="1"/>
      <c r="GVA24" s="1"/>
      <c r="GVB24" s="1"/>
      <c r="GVC24" s="1"/>
      <c r="GVD24" s="1"/>
      <c r="GVE24" s="1"/>
      <c r="GVF24" s="1"/>
      <c r="GVG24" s="1"/>
      <c r="GVH24" s="1"/>
      <c r="GVI24" s="1"/>
      <c r="GVJ24" s="1"/>
      <c r="GVK24" s="1"/>
      <c r="GVL24" s="1"/>
      <c r="GVM24" s="1"/>
      <c r="GVN24" s="1"/>
      <c r="GVO24" s="1"/>
      <c r="GVP24" s="1"/>
      <c r="GVQ24" s="1"/>
      <c r="GVR24" s="1"/>
      <c r="GVS24" s="1"/>
      <c r="GVT24" s="1"/>
      <c r="GVU24" s="1"/>
      <c r="GVV24" s="1"/>
      <c r="GVW24" s="1"/>
      <c r="GVX24" s="1"/>
      <c r="GVY24" s="1"/>
      <c r="GVZ24" s="1"/>
      <c r="GWA24" s="1"/>
      <c r="GWB24" s="1"/>
      <c r="GWC24" s="1"/>
      <c r="GWD24" s="1"/>
      <c r="GWE24" s="1"/>
      <c r="GWF24" s="1"/>
      <c r="GWG24" s="1"/>
      <c r="GWH24" s="1"/>
      <c r="GWI24" s="1"/>
      <c r="GWJ24" s="1"/>
      <c r="GWK24" s="1"/>
      <c r="GWL24" s="1"/>
      <c r="GWM24" s="1"/>
      <c r="GWN24" s="1"/>
      <c r="GWO24" s="1"/>
      <c r="GWP24" s="1"/>
      <c r="GWQ24" s="1"/>
      <c r="GWR24" s="1"/>
      <c r="GWS24" s="1"/>
      <c r="GWT24" s="1"/>
      <c r="GWU24" s="1"/>
      <c r="GWV24" s="1"/>
      <c r="GWW24" s="1"/>
      <c r="GWX24" s="1"/>
      <c r="GWY24" s="1"/>
      <c r="GWZ24" s="1"/>
      <c r="GXA24" s="1"/>
      <c r="GXB24" s="1"/>
      <c r="GXC24" s="1"/>
      <c r="GXD24" s="1"/>
      <c r="GXE24" s="1"/>
      <c r="GXF24" s="1"/>
      <c r="GXG24" s="1"/>
      <c r="GXH24" s="1"/>
      <c r="GXI24" s="1"/>
      <c r="GXJ24" s="1"/>
      <c r="GXK24" s="1"/>
      <c r="GXL24" s="1"/>
      <c r="GXM24" s="1"/>
      <c r="GXN24" s="1"/>
      <c r="GXO24" s="1"/>
      <c r="GXP24" s="1"/>
      <c r="GXQ24" s="1"/>
      <c r="GXR24" s="1"/>
      <c r="GXS24" s="1"/>
      <c r="GXT24" s="1"/>
      <c r="GXU24" s="1"/>
      <c r="GXV24" s="1"/>
      <c r="GXW24" s="1"/>
      <c r="GXX24" s="1"/>
      <c r="GXY24" s="1"/>
      <c r="GXZ24" s="1"/>
      <c r="GYA24" s="1"/>
      <c r="GYB24" s="1"/>
      <c r="GYC24" s="1"/>
      <c r="GYD24" s="1"/>
      <c r="GYE24" s="1"/>
      <c r="GYF24" s="1"/>
      <c r="GYG24" s="1"/>
      <c r="GYH24" s="1"/>
      <c r="GYI24" s="1"/>
      <c r="GYJ24" s="1"/>
      <c r="GYK24" s="1"/>
      <c r="GYL24" s="1"/>
      <c r="GYM24" s="1"/>
      <c r="GYN24" s="1"/>
      <c r="GYO24" s="1"/>
      <c r="GYP24" s="1"/>
      <c r="GYQ24" s="1"/>
      <c r="GYR24" s="1"/>
      <c r="GYS24" s="1"/>
      <c r="GYT24" s="1"/>
      <c r="GYU24" s="1"/>
      <c r="GYV24" s="1"/>
      <c r="GYW24" s="1"/>
      <c r="GYX24" s="1"/>
      <c r="GYY24" s="1"/>
      <c r="GYZ24" s="1"/>
      <c r="GZA24" s="1"/>
      <c r="GZB24" s="1"/>
      <c r="GZC24" s="1"/>
      <c r="GZD24" s="1"/>
      <c r="GZE24" s="1"/>
      <c r="GZF24" s="1"/>
      <c r="GZG24" s="1"/>
      <c r="GZH24" s="1"/>
      <c r="GZI24" s="1"/>
      <c r="GZJ24" s="1"/>
      <c r="GZK24" s="1"/>
      <c r="GZL24" s="1"/>
      <c r="GZM24" s="1"/>
      <c r="GZN24" s="1"/>
      <c r="GZO24" s="1"/>
      <c r="GZP24" s="1"/>
      <c r="GZQ24" s="1"/>
      <c r="GZR24" s="1"/>
      <c r="GZS24" s="1"/>
      <c r="GZT24" s="1"/>
      <c r="GZU24" s="1"/>
      <c r="GZV24" s="1"/>
      <c r="GZW24" s="1"/>
      <c r="GZX24" s="1"/>
      <c r="GZY24" s="1"/>
      <c r="GZZ24" s="1"/>
      <c r="HAA24" s="1"/>
      <c r="HAB24" s="1"/>
      <c r="HAC24" s="1"/>
      <c r="HAD24" s="1"/>
      <c r="HAE24" s="1"/>
      <c r="HAF24" s="1"/>
      <c r="HAG24" s="1"/>
      <c r="HAH24" s="1"/>
      <c r="HAI24" s="1"/>
      <c r="HAJ24" s="1"/>
      <c r="HAK24" s="1"/>
      <c r="HAL24" s="1"/>
      <c r="HAM24" s="1"/>
      <c r="HAN24" s="1"/>
      <c r="HAO24" s="1"/>
      <c r="HAP24" s="1"/>
      <c r="HAQ24" s="1"/>
      <c r="HAR24" s="1"/>
      <c r="HAS24" s="1"/>
      <c r="HAT24" s="1"/>
      <c r="HAU24" s="1"/>
      <c r="HAV24" s="1"/>
      <c r="HAW24" s="1"/>
      <c r="HAX24" s="1"/>
      <c r="HAY24" s="1"/>
      <c r="HAZ24" s="1"/>
      <c r="HBA24" s="1"/>
      <c r="HBB24" s="1"/>
      <c r="HBC24" s="1"/>
      <c r="HBD24" s="1"/>
      <c r="HBE24" s="1"/>
      <c r="HBF24" s="1"/>
      <c r="HBG24" s="1"/>
      <c r="HBH24" s="1"/>
      <c r="HBI24" s="1"/>
      <c r="HBJ24" s="1"/>
      <c r="HBK24" s="1"/>
      <c r="HBL24" s="1"/>
      <c r="HBM24" s="1"/>
      <c r="HBN24" s="1"/>
      <c r="HBO24" s="1"/>
      <c r="HBP24" s="1"/>
      <c r="HBQ24" s="1"/>
      <c r="HBR24" s="1"/>
      <c r="HBS24" s="1"/>
      <c r="HBT24" s="1"/>
      <c r="HBU24" s="1"/>
      <c r="HBV24" s="1"/>
      <c r="HBW24" s="1"/>
      <c r="HBX24" s="1"/>
      <c r="HBY24" s="1"/>
      <c r="HBZ24" s="1"/>
      <c r="HCA24" s="1"/>
      <c r="HCB24" s="1"/>
      <c r="HCC24" s="1"/>
      <c r="HCD24" s="1"/>
      <c r="HCE24" s="1"/>
      <c r="HCF24" s="1"/>
      <c r="HCG24" s="1"/>
      <c r="HCH24" s="1"/>
      <c r="HCI24" s="1"/>
      <c r="HCJ24" s="1"/>
      <c r="HCK24" s="1"/>
      <c r="HCL24" s="1"/>
      <c r="HCM24" s="1"/>
      <c r="HCN24" s="1"/>
      <c r="HCO24" s="1"/>
      <c r="HCP24" s="1"/>
      <c r="HCQ24" s="1"/>
      <c r="HCR24" s="1"/>
      <c r="HCS24" s="1"/>
      <c r="HCT24" s="1"/>
      <c r="HCU24" s="1"/>
      <c r="HCV24" s="1"/>
      <c r="HCW24" s="1"/>
      <c r="HCX24" s="1"/>
      <c r="HCY24" s="1"/>
      <c r="HCZ24" s="1"/>
      <c r="HDA24" s="1"/>
      <c r="HDB24" s="1"/>
      <c r="HDC24" s="1"/>
      <c r="HDD24" s="1"/>
      <c r="HDE24" s="1"/>
      <c r="HDF24" s="1"/>
      <c r="HDG24" s="1"/>
      <c r="HDH24" s="1"/>
      <c r="HDI24" s="1"/>
      <c r="HDJ24" s="1"/>
      <c r="HDK24" s="1"/>
      <c r="HDL24" s="1"/>
      <c r="HDM24" s="1"/>
      <c r="HDN24" s="1"/>
      <c r="HDO24" s="1"/>
      <c r="HDP24" s="1"/>
      <c r="HDQ24" s="1"/>
      <c r="HDR24" s="1"/>
      <c r="HDS24" s="1"/>
      <c r="HDT24" s="1"/>
      <c r="HDU24" s="1"/>
      <c r="HDV24" s="1"/>
      <c r="HDW24" s="1"/>
      <c r="HDX24" s="1"/>
      <c r="HDY24" s="1"/>
      <c r="HDZ24" s="1"/>
      <c r="HEA24" s="1"/>
      <c r="HEB24" s="1"/>
      <c r="HEC24" s="1"/>
      <c r="HED24" s="1"/>
      <c r="HEE24" s="1"/>
      <c r="HEF24" s="1"/>
      <c r="HEG24" s="1"/>
      <c r="HEH24" s="1"/>
      <c r="HEI24" s="1"/>
      <c r="HEJ24" s="1"/>
      <c r="HEK24" s="1"/>
      <c r="HEL24" s="1"/>
      <c r="HEM24" s="1"/>
      <c r="HEN24" s="1"/>
      <c r="HEO24" s="1"/>
      <c r="HEP24" s="1"/>
      <c r="HEQ24" s="1"/>
      <c r="HER24" s="1"/>
      <c r="HES24" s="1"/>
      <c r="HET24" s="1"/>
      <c r="HEU24" s="1"/>
      <c r="HEV24" s="1"/>
      <c r="HEW24" s="1"/>
      <c r="HEX24" s="1"/>
      <c r="HEY24" s="1"/>
      <c r="HEZ24" s="1"/>
      <c r="HFA24" s="1"/>
      <c r="HFB24" s="1"/>
      <c r="HFC24" s="1"/>
      <c r="HFD24" s="1"/>
      <c r="HFE24" s="1"/>
      <c r="HFF24" s="1"/>
      <c r="HFG24" s="1"/>
      <c r="HFH24" s="1"/>
      <c r="HFI24" s="1"/>
      <c r="HFJ24" s="1"/>
      <c r="HFK24" s="1"/>
      <c r="HFL24" s="1"/>
      <c r="HFM24" s="1"/>
      <c r="HFN24" s="1"/>
      <c r="HFO24" s="1"/>
      <c r="HFP24" s="1"/>
      <c r="HFQ24" s="1"/>
      <c r="HFR24" s="1"/>
      <c r="HFS24" s="1"/>
      <c r="HFT24" s="1"/>
      <c r="HFU24" s="1"/>
      <c r="HFV24" s="1"/>
      <c r="HFW24" s="1"/>
      <c r="HFX24" s="1"/>
      <c r="HFY24" s="1"/>
      <c r="HFZ24" s="1"/>
      <c r="HGA24" s="1"/>
      <c r="HGB24" s="1"/>
      <c r="HGC24" s="1"/>
      <c r="HGD24" s="1"/>
      <c r="HGE24" s="1"/>
      <c r="HGF24" s="1"/>
      <c r="HGG24" s="1"/>
      <c r="HGH24" s="1"/>
      <c r="HGI24" s="1"/>
      <c r="HGJ24" s="1"/>
      <c r="HGK24" s="1"/>
      <c r="HGL24" s="1"/>
      <c r="HGM24" s="1"/>
      <c r="HGN24" s="1"/>
      <c r="HGO24" s="1"/>
      <c r="HGP24" s="1"/>
      <c r="HGQ24" s="1"/>
      <c r="HGR24" s="1"/>
      <c r="HGS24" s="1"/>
      <c r="HGT24" s="1"/>
      <c r="HGU24" s="1"/>
      <c r="HGV24" s="1"/>
      <c r="HGW24" s="1"/>
      <c r="HGX24" s="1"/>
      <c r="HGY24" s="1"/>
      <c r="HGZ24" s="1"/>
      <c r="HHA24" s="1"/>
      <c r="HHB24" s="1"/>
      <c r="HHC24" s="1"/>
      <c r="HHD24" s="1"/>
      <c r="HHE24" s="1"/>
      <c r="HHF24" s="1"/>
      <c r="HHG24" s="1"/>
      <c r="HHH24" s="1"/>
      <c r="HHI24" s="1"/>
      <c r="HHJ24" s="1"/>
      <c r="HHK24" s="1"/>
      <c r="HHL24" s="1"/>
      <c r="HHM24" s="1"/>
      <c r="HHN24" s="1"/>
      <c r="HHO24" s="1"/>
      <c r="HHP24" s="1"/>
      <c r="HHQ24" s="1"/>
      <c r="HHR24" s="1"/>
      <c r="HHS24" s="1"/>
      <c r="HHT24" s="1"/>
      <c r="HHU24" s="1"/>
      <c r="HHV24" s="1"/>
      <c r="HHW24" s="1"/>
      <c r="HHX24" s="1"/>
      <c r="HHY24" s="1"/>
      <c r="HHZ24" s="1"/>
      <c r="HIA24" s="1"/>
      <c r="HIB24" s="1"/>
      <c r="HIC24" s="1"/>
      <c r="HID24" s="1"/>
      <c r="HIE24" s="1"/>
      <c r="HIF24" s="1"/>
      <c r="HIG24" s="1"/>
      <c r="HIH24" s="1"/>
      <c r="HII24" s="1"/>
      <c r="HIJ24" s="1"/>
      <c r="HIK24" s="1"/>
      <c r="HIL24" s="1"/>
      <c r="HIM24" s="1"/>
      <c r="HIN24" s="1"/>
      <c r="HIO24" s="1"/>
      <c r="HIP24" s="1"/>
      <c r="HIQ24" s="1"/>
      <c r="HIR24" s="1"/>
      <c r="HIS24" s="1"/>
      <c r="HIT24" s="1"/>
      <c r="HIU24" s="1"/>
      <c r="HIV24" s="1"/>
      <c r="HIW24" s="1"/>
      <c r="HIX24" s="1"/>
      <c r="HIY24" s="1"/>
      <c r="HIZ24" s="1"/>
      <c r="HJA24" s="1"/>
      <c r="HJB24" s="1"/>
      <c r="HJC24" s="1"/>
      <c r="HJD24" s="1"/>
      <c r="HJE24" s="1"/>
      <c r="HJF24" s="1"/>
      <c r="HJG24" s="1"/>
      <c r="HJH24" s="1"/>
      <c r="HJI24" s="1"/>
      <c r="HJJ24" s="1"/>
      <c r="HJK24" s="1"/>
      <c r="HJL24" s="1"/>
      <c r="HJM24" s="1"/>
      <c r="HJN24" s="1"/>
      <c r="HJO24" s="1"/>
      <c r="HJP24" s="1"/>
      <c r="HJQ24" s="1"/>
      <c r="HJR24" s="1"/>
      <c r="HJS24" s="1"/>
      <c r="HJT24" s="1"/>
      <c r="HJU24" s="1"/>
      <c r="HJV24" s="1"/>
      <c r="HJW24" s="1"/>
      <c r="HJX24" s="1"/>
      <c r="HJY24" s="1"/>
      <c r="HJZ24" s="1"/>
      <c r="HKA24" s="1"/>
      <c r="HKB24" s="1"/>
      <c r="HKC24" s="1"/>
      <c r="HKD24" s="1"/>
      <c r="HKE24" s="1"/>
      <c r="HKF24" s="1"/>
      <c r="HKG24" s="1"/>
      <c r="HKH24" s="1"/>
      <c r="HKI24" s="1"/>
      <c r="HKJ24" s="1"/>
      <c r="HKK24" s="1"/>
      <c r="HKL24" s="1"/>
      <c r="HKM24" s="1"/>
      <c r="HKN24" s="1"/>
      <c r="HKO24" s="1"/>
      <c r="HKP24" s="1"/>
      <c r="HKQ24" s="1"/>
      <c r="HKR24" s="1"/>
      <c r="HKS24" s="1"/>
      <c r="HKT24" s="1"/>
      <c r="HKU24" s="1"/>
      <c r="HKV24" s="1"/>
      <c r="HKW24" s="1"/>
      <c r="HKX24" s="1"/>
      <c r="HKY24" s="1"/>
      <c r="HKZ24" s="1"/>
      <c r="HLA24" s="1"/>
      <c r="HLB24" s="1"/>
      <c r="HLC24" s="1"/>
      <c r="HLD24" s="1"/>
      <c r="HLE24" s="1"/>
      <c r="HLF24" s="1"/>
      <c r="HLG24" s="1"/>
      <c r="HLH24" s="1"/>
      <c r="HLI24" s="1"/>
      <c r="HLJ24" s="1"/>
      <c r="HLK24" s="1"/>
      <c r="HLL24" s="1"/>
      <c r="HLM24" s="1"/>
      <c r="HLN24" s="1"/>
      <c r="HLO24" s="1"/>
      <c r="HLP24" s="1"/>
      <c r="HLQ24" s="1"/>
      <c r="HLR24" s="1"/>
      <c r="HLS24" s="1"/>
      <c r="HLT24" s="1"/>
      <c r="HLU24" s="1"/>
      <c r="HLV24" s="1"/>
      <c r="HLW24" s="1"/>
      <c r="HLX24" s="1"/>
      <c r="HLY24" s="1"/>
      <c r="HLZ24" s="1"/>
      <c r="HMA24" s="1"/>
      <c r="HMB24" s="1"/>
      <c r="HMC24" s="1"/>
      <c r="HMD24" s="1"/>
      <c r="HME24" s="1"/>
      <c r="HMF24" s="1"/>
      <c r="HMG24" s="1"/>
      <c r="HMH24" s="1"/>
      <c r="HMI24" s="1"/>
      <c r="HMJ24" s="1"/>
      <c r="HMK24" s="1"/>
      <c r="HML24" s="1"/>
      <c r="HMM24" s="1"/>
      <c r="HMN24" s="1"/>
      <c r="HMO24" s="1"/>
      <c r="HMP24" s="1"/>
      <c r="HMQ24" s="1"/>
      <c r="HMR24" s="1"/>
      <c r="HMS24" s="1"/>
      <c r="HMT24" s="1"/>
      <c r="HMU24" s="1"/>
      <c r="HMV24" s="1"/>
      <c r="HMW24" s="1"/>
      <c r="HMX24" s="1"/>
      <c r="HMY24" s="1"/>
      <c r="HMZ24" s="1"/>
      <c r="HNA24" s="1"/>
      <c r="HNB24" s="1"/>
      <c r="HNC24" s="1"/>
      <c r="HND24" s="1"/>
      <c r="HNE24" s="1"/>
      <c r="HNF24" s="1"/>
      <c r="HNG24" s="1"/>
      <c r="HNH24" s="1"/>
      <c r="HNI24" s="1"/>
      <c r="HNJ24" s="1"/>
      <c r="HNK24" s="1"/>
      <c r="HNL24" s="1"/>
      <c r="HNM24" s="1"/>
      <c r="HNN24" s="1"/>
      <c r="HNO24" s="1"/>
      <c r="HNP24" s="1"/>
      <c r="HNQ24" s="1"/>
      <c r="HNR24" s="1"/>
      <c r="HNS24" s="1"/>
      <c r="HNT24" s="1"/>
      <c r="HNU24" s="1"/>
      <c r="HNV24" s="1"/>
      <c r="HNW24" s="1"/>
      <c r="HNX24" s="1"/>
      <c r="HNY24" s="1"/>
      <c r="HNZ24" s="1"/>
      <c r="HOA24" s="1"/>
      <c r="HOB24" s="1"/>
      <c r="HOC24" s="1"/>
      <c r="HOD24" s="1"/>
      <c r="HOE24" s="1"/>
      <c r="HOF24" s="1"/>
      <c r="HOG24" s="1"/>
      <c r="HOH24" s="1"/>
      <c r="HOI24" s="1"/>
      <c r="HOJ24" s="1"/>
      <c r="HOK24" s="1"/>
      <c r="HOL24" s="1"/>
      <c r="HOM24" s="1"/>
      <c r="HON24" s="1"/>
      <c r="HOO24" s="1"/>
      <c r="HOP24" s="1"/>
      <c r="HOQ24" s="1"/>
      <c r="HOR24" s="1"/>
      <c r="HOS24" s="1"/>
      <c r="HOT24" s="1"/>
      <c r="HOU24" s="1"/>
      <c r="HOV24" s="1"/>
      <c r="HOW24" s="1"/>
      <c r="HOX24" s="1"/>
      <c r="HOY24" s="1"/>
      <c r="HOZ24" s="1"/>
      <c r="HPA24" s="1"/>
      <c r="HPB24" s="1"/>
      <c r="HPC24" s="1"/>
      <c r="HPD24" s="1"/>
      <c r="HPE24" s="1"/>
      <c r="HPF24" s="1"/>
      <c r="HPG24" s="1"/>
      <c r="HPH24" s="1"/>
      <c r="HPI24" s="1"/>
      <c r="HPJ24" s="1"/>
      <c r="HPK24" s="1"/>
      <c r="HPL24" s="1"/>
      <c r="HPM24" s="1"/>
      <c r="HPN24" s="1"/>
      <c r="HPO24" s="1"/>
      <c r="HPP24" s="1"/>
      <c r="HPQ24" s="1"/>
      <c r="HPR24" s="1"/>
      <c r="HPS24" s="1"/>
      <c r="HPT24" s="1"/>
      <c r="HPU24" s="1"/>
      <c r="HPV24" s="1"/>
      <c r="HPW24" s="1"/>
      <c r="HPX24" s="1"/>
      <c r="HPY24" s="1"/>
      <c r="HPZ24" s="1"/>
      <c r="HQA24" s="1"/>
      <c r="HQB24" s="1"/>
      <c r="HQC24" s="1"/>
      <c r="HQD24" s="1"/>
      <c r="HQE24" s="1"/>
      <c r="HQF24" s="1"/>
      <c r="HQG24" s="1"/>
      <c r="HQH24" s="1"/>
      <c r="HQI24" s="1"/>
      <c r="HQJ24" s="1"/>
      <c r="HQK24" s="1"/>
      <c r="HQL24" s="1"/>
      <c r="HQM24" s="1"/>
      <c r="HQN24" s="1"/>
      <c r="HQO24" s="1"/>
      <c r="HQP24" s="1"/>
      <c r="HQQ24" s="1"/>
      <c r="HQR24" s="1"/>
      <c r="HQS24" s="1"/>
      <c r="HQT24" s="1"/>
      <c r="HQU24" s="1"/>
      <c r="HQV24" s="1"/>
      <c r="HQW24" s="1"/>
      <c r="HQX24" s="1"/>
      <c r="HQY24" s="1"/>
      <c r="HQZ24" s="1"/>
      <c r="HRA24" s="1"/>
      <c r="HRB24" s="1"/>
      <c r="HRC24" s="1"/>
      <c r="HRD24" s="1"/>
      <c r="HRE24" s="1"/>
      <c r="HRF24" s="1"/>
      <c r="HRG24" s="1"/>
      <c r="HRH24" s="1"/>
      <c r="HRI24" s="1"/>
      <c r="HRJ24" s="1"/>
      <c r="HRK24" s="1"/>
      <c r="HRL24" s="1"/>
      <c r="HRM24" s="1"/>
      <c r="HRN24" s="1"/>
      <c r="HRO24" s="1"/>
      <c r="HRP24" s="1"/>
      <c r="HRQ24" s="1"/>
      <c r="HRR24" s="1"/>
      <c r="HRS24" s="1"/>
      <c r="HRT24" s="1"/>
      <c r="HRU24" s="1"/>
      <c r="HRV24" s="1"/>
      <c r="HRW24" s="1"/>
      <c r="HRX24" s="1"/>
      <c r="HRY24" s="1"/>
      <c r="HRZ24" s="1"/>
      <c r="HSA24" s="1"/>
      <c r="HSB24" s="1"/>
      <c r="HSC24" s="1"/>
      <c r="HSD24" s="1"/>
      <c r="HSE24" s="1"/>
      <c r="HSF24" s="1"/>
      <c r="HSG24" s="1"/>
      <c r="HSH24" s="1"/>
      <c r="HSI24" s="1"/>
      <c r="HSJ24" s="1"/>
      <c r="HSK24" s="1"/>
      <c r="HSL24" s="1"/>
      <c r="HSM24" s="1"/>
      <c r="HSN24" s="1"/>
      <c r="HSO24" s="1"/>
      <c r="HSP24" s="1"/>
      <c r="HSQ24" s="1"/>
      <c r="HSR24" s="1"/>
      <c r="HSS24" s="1"/>
      <c r="HST24" s="1"/>
      <c r="HSU24" s="1"/>
      <c r="HSV24" s="1"/>
      <c r="HSW24" s="1"/>
      <c r="HSX24" s="1"/>
      <c r="HSY24" s="1"/>
      <c r="HSZ24" s="1"/>
      <c r="HTA24" s="1"/>
      <c r="HTB24" s="1"/>
      <c r="HTC24" s="1"/>
      <c r="HTD24" s="1"/>
      <c r="HTE24" s="1"/>
      <c r="HTF24" s="1"/>
      <c r="HTG24" s="1"/>
      <c r="HTH24" s="1"/>
      <c r="HTI24" s="1"/>
      <c r="HTJ24" s="1"/>
      <c r="HTK24" s="1"/>
      <c r="HTL24" s="1"/>
      <c r="HTM24" s="1"/>
      <c r="HTN24" s="1"/>
      <c r="HTO24" s="1"/>
      <c r="HTP24" s="1"/>
      <c r="HTQ24" s="1"/>
      <c r="HTR24" s="1"/>
      <c r="HTS24" s="1"/>
      <c r="HTT24" s="1"/>
      <c r="HTU24" s="1"/>
      <c r="HTV24" s="1"/>
      <c r="HTW24" s="1"/>
      <c r="HTX24" s="1"/>
      <c r="HTY24" s="1"/>
      <c r="HTZ24" s="1"/>
      <c r="HUA24" s="1"/>
      <c r="HUB24" s="1"/>
      <c r="HUC24" s="1"/>
      <c r="HUD24" s="1"/>
      <c r="HUE24" s="1"/>
      <c r="HUF24" s="1"/>
      <c r="HUG24" s="1"/>
      <c r="HUH24" s="1"/>
      <c r="HUI24" s="1"/>
      <c r="HUJ24" s="1"/>
      <c r="HUK24" s="1"/>
      <c r="HUL24" s="1"/>
      <c r="HUM24" s="1"/>
      <c r="HUN24" s="1"/>
      <c r="HUO24" s="1"/>
      <c r="HUP24" s="1"/>
      <c r="HUQ24" s="1"/>
      <c r="HUR24" s="1"/>
      <c r="HUS24" s="1"/>
      <c r="HUT24" s="1"/>
      <c r="HUU24" s="1"/>
      <c r="HUV24" s="1"/>
      <c r="HUW24" s="1"/>
      <c r="HUX24" s="1"/>
      <c r="HUY24" s="1"/>
      <c r="HUZ24" s="1"/>
      <c r="HVA24" s="1"/>
      <c r="HVB24" s="1"/>
      <c r="HVC24" s="1"/>
      <c r="HVD24" s="1"/>
      <c r="HVE24" s="1"/>
      <c r="HVF24" s="1"/>
      <c r="HVG24" s="1"/>
      <c r="HVH24" s="1"/>
      <c r="HVI24" s="1"/>
      <c r="HVJ24" s="1"/>
      <c r="HVK24" s="1"/>
      <c r="HVL24" s="1"/>
      <c r="HVM24" s="1"/>
      <c r="HVN24" s="1"/>
      <c r="HVO24" s="1"/>
      <c r="HVP24" s="1"/>
      <c r="HVQ24" s="1"/>
      <c r="HVR24" s="1"/>
      <c r="HVS24" s="1"/>
      <c r="HVT24" s="1"/>
      <c r="HVU24" s="1"/>
      <c r="HVV24" s="1"/>
      <c r="HVW24" s="1"/>
      <c r="HVX24" s="1"/>
      <c r="HVY24" s="1"/>
      <c r="HVZ24" s="1"/>
      <c r="HWA24" s="1"/>
      <c r="HWB24" s="1"/>
      <c r="HWC24" s="1"/>
      <c r="HWD24" s="1"/>
      <c r="HWE24" s="1"/>
      <c r="HWF24" s="1"/>
      <c r="HWG24" s="1"/>
      <c r="HWH24" s="1"/>
      <c r="HWI24" s="1"/>
      <c r="HWJ24" s="1"/>
      <c r="HWK24" s="1"/>
      <c r="HWL24" s="1"/>
      <c r="HWM24" s="1"/>
      <c r="HWN24" s="1"/>
      <c r="HWO24" s="1"/>
      <c r="HWP24" s="1"/>
      <c r="HWQ24" s="1"/>
      <c r="HWR24" s="1"/>
      <c r="HWS24" s="1"/>
      <c r="HWT24" s="1"/>
      <c r="HWU24" s="1"/>
      <c r="HWV24" s="1"/>
      <c r="HWW24" s="1"/>
      <c r="HWX24" s="1"/>
      <c r="HWY24" s="1"/>
      <c r="HWZ24" s="1"/>
      <c r="HXA24" s="1"/>
      <c r="HXB24" s="1"/>
      <c r="HXC24" s="1"/>
      <c r="HXD24" s="1"/>
      <c r="HXE24" s="1"/>
      <c r="HXF24" s="1"/>
      <c r="HXG24" s="1"/>
      <c r="HXH24" s="1"/>
      <c r="HXI24" s="1"/>
      <c r="HXJ24" s="1"/>
      <c r="HXK24" s="1"/>
      <c r="HXL24" s="1"/>
      <c r="HXM24" s="1"/>
      <c r="HXN24" s="1"/>
      <c r="HXO24" s="1"/>
      <c r="HXP24" s="1"/>
      <c r="HXQ24" s="1"/>
      <c r="HXR24" s="1"/>
      <c r="HXS24" s="1"/>
      <c r="HXT24" s="1"/>
      <c r="HXU24" s="1"/>
      <c r="HXV24" s="1"/>
      <c r="HXW24" s="1"/>
      <c r="HXX24" s="1"/>
      <c r="HXY24" s="1"/>
      <c r="HXZ24" s="1"/>
      <c r="HYA24" s="1"/>
      <c r="HYB24" s="1"/>
      <c r="HYC24" s="1"/>
      <c r="HYD24" s="1"/>
      <c r="HYE24" s="1"/>
      <c r="HYF24" s="1"/>
      <c r="HYG24" s="1"/>
      <c r="HYH24" s="1"/>
      <c r="HYI24" s="1"/>
      <c r="HYJ24" s="1"/>
      <c r="HYK24" s="1"/>
      <c r="HYL24" s="1"/>
      <c r="HYM24" s="1"/>
      <c r="HYN24" s="1"/>
      <c r="HYO24" s="1"/>
      <c r="HYP24" s="1"/>
      <c r="HYQ24" s="1"/>
      <c r="HYR24" s="1"/>
      <c r="HYS24" s="1"/>
      <c r="HYT24" s="1"/>
      <c r="HYU24" s="1"/>
      <c r="HYV24" s="1"/>
      <c r="HYW24" s="1"/>
      <c r="HYX24" s="1"/>
      <c r="HYY24" s="1"/>
      <c r="HYZ24" s="1"/>
      <c r="HZA24" s="1"/>
      <c r="HZB24" s="1"/>
      <c r="HZC24" s="1"/>
      <c r="HZD24" s="1"/>
      <c r="HZE24" s="1"/>
      <c r="HZF24" s="1"/>
      <c r="HZG24" s="1"/>
      <c r="HZH24" s="1"/>
      <c r="HZI24" s="1"/>
      <c r="HZJ24" s="1"/>
      <c r="HZK24" s="1"/>
      <c r="HZL24" s="1"/>
      <c r="HZM24" s="1"/>
      <c r="HZN24" s="1"/>
      <c r="HZO24" s="1"/>
      <c r="HZP24" s="1"/>
      <c r="HZQ24" s="1"/>
      <c r="HZR24" s="1"/>
      <c r="HZS24" s="1"/>
      <c r="HZT24" s="1"/>
      <c r="HZU24" s="1"/>
      <c r="HZV24" s="1"/>
      <c r="HZW24" s="1"/>
      <c r="HZX24" s="1"/>
      <c r="HZY24" s="1"/>
      <c r="HZZ24" s="1"/>
      <c r="IAA24" s="1"/>
      <c r="IAB24" s="1"/>
      <c r="IAC24" s="1"/>
      <c r="IAD24" s="1"/>
      <c r="IAE24" s="1"/>
      <c r="IAF24" s="1"/>
      <c r="IAG24" s="1"/>
      <c r="IAH24" s="1"/>
      <c r="IAI24" s="1"/>
      <c r="IAJ24" s="1"/>
      <c r="IAK24" s="1"/>
      <c r="IAL24" s="1"/>
      <c r="IAM24" s="1"/>
      <c r="IAN24" s="1"/>
      <c r="IAO24" s="1"/>
      <c r="IAP24" s="1"/>
      <c r="IAQ24" s="1"/>
      <c r="IAR24" s="1"/>
      <c r="IAS24" s="1"/>
      <c r="IAT24" s="1"/>
      <c r="IAU24" s="1"/>
      <c r="IAV24" s="1"/>
      <c r="IAW24" s="1"/>
      <c r="IAX24" s="1"/>
      <c r="IAY24" s="1"/>
      <c r="IAZ24" s="1"/>
      <c r="IBA24" s="1"/>
      <c r="IBB24" s="1"/>
      <c r="IBC24" s="1"/>
      <c r="IBD24" s="1"/>
      <c r="IBE24" s="1"/>
      <c r="IBF24" s="1"/>
      <c r="IBG24" s="1"/>
      <c r="IBH24" s="1"/>
      <c r="IBI24" s="1"/>
      <c r="IBJ24" s="1"/>
      <c r="IBK24" s="1"/>
      <c r="IBL24" s="1"/>
      <c r="IBM24" s="1"/>
      <c r="IBN24" s="1"/>
      <c r="IBO24" s="1"/>
      <c r="IBP24" s="1"/>
      <c r="IBQ24" s="1"/>
      <c r="IBR24" s="1"/>
      <c r="IBS24" s="1"/>
      <c r="IBT24" s="1"/>
      <c r="IBU24" s="1"/>
      <c r="IBV24" s="1"/>
      <c r="IBW24" s="1"/>
      <c r="IBX24" s="1"/>
      <c r="IBY24" s="1"/>
      <c r="IBZ24" s="1"/>
      <c r="ICA24" s="1"/>
      <c r="ICB24" s="1"/>
      <c r="ICC24" s="1"/>
      <c r="ICD24" s="1"/>
      <c r="ICE24" s="1"/>
      <c r="ICF24" s="1"/>
      <c r="ICG24" s="1"/>
      <c r="ICH24" s="1"/>
      <c r="ICI24" s="1"/>
      <c r="ICJ24" s="1"/>
      <c r="ICK24" s="1"/>
      <c r="ICL24" s="1"/>
      <c r="ICM24" s="1"/>
      <c r="ICN24" s="1"/>
      <c r="ICO24" s="1"/>
      <c r="ICP24" s="1"/>
      <c r="ICQ24" s="1"/>
      <c r="ICR24" s="1"/>
      <c r="ICS24" s="1"/>
      <c r="ICT24" s="1"/>
      <c r="ICU24" s="1"/>
      <c r="ICV24" s="1"/>
      <c r="ICW24" s="1"/>
      <c r="ICX24" s="1"/>
      <c r="ICY24" s="1"/>
      <c r="ICZ24" s="1"/>
      <c r="IDA24" s="1"/>
      <c r="IDB24" s="1"/>
      <c r="IDC24" s="1"/>
      <c r="IDD24" s="1"/>
      <c r="IDE24" s="1"/>
      <c r="IDF24" s="1"/>
      <c r="IDG24" s="1"/>
      <c r="IDH24" s="1"/>
      <c r="IDI24" s="1"/>
      <c r="IDJ24" s="1"/>
      <c r="IDK24" s="1"/>
      <c r="IDL24" s="1"/>
      <c r="IDM24" s="1"/>
      <c r="IDN24" s="1"/>
      <c r="IDO24" s="1"/>
      <c r="IDP24" s="1"/>
      <c r="IDQ24" s="1"/>
      <c r="IDR24" s="1"/>
      <c r="IDS24" s="1"/>
      <c r="IDT24" s="1"/>
      <c r="IDU24" s="1"/>
      <c r="IDV24" s="1"/>
      <c r="IDW24" s="1"/>
      <c r="IDX24" s="1"/>
      <c r="IDY24" s="1"/>
      <c r="IDZ24" s="1"/>
      <c r="IEA24" s="1"/>
      <c r="IEB24" s="1"/>
      <c r="IEC24" s="1"/>
      <c r="IED24" s="1"/>
      <c r="IEE24" s="1"/>
      <c r="IEF24" s="1"/>
      <c r="IEG24" s="1"/>
      <c r="IEH24" s="1"/>
      <c r="IEI24" s="1"/>
      <c r="IEJ24" s="1"/>
      <c r="IEK24" s="1"/>
      <c r="IEL24" s="1"/>
      <c r="IEM24" s="1"/>
      <c r="IEN24" s="1"/>
      <c r="IEO24" s="1"/>
      <c r="IEP24" s="1"/>
      <c r="IEQ24" s="1"/>
      <c r="IER24" s="1"/>
      <c r="IES24" s="1"/>
      <c r="IET24" s="1"/>
      <c r="IEU24" s="1"/>
      <c r="IEV24" s="1"/>
      <c r="IEW24" s="1"/>
      <c r="IEX24" s="1"/>
      <c r="IEY24" s="1"/>
      <c r="IEZ24" s="1"/>
      <c r="IFA24" s="1"/>
      <c r="IFB24" s="1"/>
      <c r="IFC24" s="1"/>
      <c r="IFD24" s="1"/>
      <c r="IFE24" s="1"/>
      <c r="IFF24" s="1"/>
      <c r="IFG24" s="1"/>
      <c r="IFH24" s="1"/>
      <c r="IFI24" s="1"/>
      <c r="IFJ24" s="1"/>
      <c r="IFK24" s="1"/>
      <c r="IFL24" s="1"/>
      <c r="IFM24" s="1"/>
      <c r="IFN24" s="1"/>
      <c r="IFO24" s="1"/>
      <c r="IFP24" s="1"/>
      <c r="IFQ24" s="1"/>
      <c r="IFR24" s="1"/>
      <c r="IFS24" s="1"/>
      <c r="IFT24" s="1"/>
      <c r="IFU24" s="1"/>
      <c r="IFV24" s="1"/>
      <c r="IFW24" s="1"/>
      <c r="IFX24" s="1"/>
      <c r="IFY24" s="1"/>
      <c r="IFZ24" s="1"/>
      <c r="IGA24" s="1"/>
      <c r="IGB24" s="1"/>
      <c r="IGC24" s="1"/>
      <c r="IGD24" s="1"/>
      <c r="IGE24" s="1"/>
      <c r="IGF24" s="1"/>
      <c r="IGG24" s="1"/>
      <c r="IGH24" s="1"/>
      <c r="IGI24" s="1"/>
      <c r="IGJ24" s="1"/>
      <c r="IGK24" s="1"/>
      <c r="IGL24" s="1"/>
      <c r="IGM24" s="1"/>
      <c r="IGN24" s="1"/>
      <c r="IGO24" s="1"/>
      <c r="IGP24" s="1"/>
      <c r="IGQ24" s="1"/>
      <c r="IGR24" s="1"/>
      <c r="IGS24" s="1"/>
      <c r="IGT24" s="1"/>
      <c r="IGU24" s="1"/>
      <c r="IGV24" s="1"/>
      <c r="IGW24" s="1"/>
      <c r="IGX24" s="1"/>
      <c r="IGY24" s="1"/>
      <c r="IGZ24" s="1"/>
      <c r="IHA24" s="1"/>
      <c r="IHB24" s="1"/>
      <c r="IHC24" s="1"/>
      <c r="IHD24" s="1"/>
      <c r="IHE24" s="1"/>
      <c r="IHF24" s="1"/>
      <c r="IHG24" s="1"/>
      <c r="IHH24" s="1"/>
      <c r="IHI24" s="1"/>
      <c r="IHJ24" s="1"/>
      <c r="IHK24" s="1"/>
      <c r="IHL24" s="1"/>
      <c r="IHM24" s="1"/>
      <c r="IHN24" s="1"/>
      <c r="IHO24" s="1"/>
      <c r="IHP24" s="1"/>
      <c r="IHQ24" s="1"/>
      <c r="IHR24" s="1"/>
      <c r="IHS24" s="1"/>
      <c r="IHT24" s="1"/>
      <c r="IHU24" s="1"/>
      <c r="IHV24" s="1"/>
      <c r="IHW24" s="1"/>
      <c r="IHX24" s="1"/>
      <c r="IHY24" s="1"/>
      <c r="IHZ24" s="1"/>
      <c r="IIA24" s="1"/>
      <c r="IIB24" s="1"/>
      <c r="IIC24" s="1"/>
      <c r="IID24" s="1"/>
      <c r="IIE24" s="1"/>
      <c r="IIF24" s="1"/>
      <c r="IIG24" s="1"/>
      <c r="IIH24" s="1"/>
      <c r="III24" s="1"/>
      <c r="IIJ24" s="1"/>
      <c r="IIK24" s="1"/>
      <c r="IIL24" s="1"/>
      <c r="IIM24" s="1"/>
      <c r="IIN24" s="1"/>
      <c r="IIO24" s="1"/>
      <c r="IIP24" s="1"/>
      <c r="IIQ24" s="1"/>
      <c r="IIR24" s="1"/>
      <c r="IIS24" s="1"/>
      <c r="IIT24" s="1"/>
      <c r="IIU24" s="1"/>
      <c r="IIV24" s="1"/>
      <c r="IIW24" s="1"/>
      <c r="IIX24" s="1"/>
      <c r="IIY24" s="1"/>
      <c r="IIZ24" s="1"/>
      <c r="IJA24" s="1"/>
      <c r="IJB24" s="1"/>
      <c r="IJC24" s="1"/>
      <c r="IJD24" s="1"/>
      <c r="IJE24" s="1"/>
      <c r="IJF24" s="1"/>
      <c r="IJG24" s="1"/>
      <c r="IJH24" s="1"/>
      <c r="IJI24" s="1"/>
      <c r="IJJ24" s="1"/>
      <c r="IJK24" s="1"/>
      <c r="IJL24" s="1"/>
      <c r="IJM24" s="1"/>
      <c r="IJN24" s="1"/>
      <c r="IJO24" s="1"/>
      <c r="IJP24" s="1"/>
      <c r="IJQ24" s="1"/>
      <c r="IJR24" s="1"/>
      <c r="IJS24" s="1"/>
      <c r="IJT24" s="1"/>
      <c r="IJU24" s="1"/>
      <c r="IJV24" s="1"/>
      <c r="IJW24" s="1"/>
      <c r="IJX24" s="1"/>
      <c r="IJY24" s="1"/>
      <c r="IJZ24" s="1"/>
      <c r="IKA24" s="1"/>
      <c r="IKB24" s="1"/>
      <c r="IKC24" s="1"/>
      <c r="IKD24" s="1"/>
      <c r="IKE24" s="1"/>
      <c r="IKF24" s="1"/>
      <c r="IKG24" s="1"/>
      <c r="IKH24" s="1"/>
      <c r="IKI24" s="1"/>
      <c r="IKJ24" s="1"/>
      <c r="IKK24" s="1"/>
      <c r="IKL24" s="1"/>
      <c r="IKM24" s="1"/>
      <c r="IKN24" s="1"/>
      <c r="IKO24" s="1"/>
      <c r="IKP24" s="1"/>
      <c r="IKQ24" s="1"/>
      <c r="IKR24" s="1"/>
      <c r="IKS24" s="1"/>
      <c r="IKT24" s="1"/>
      <c r="IKU24" s="1"/>
      <c r="IKV24" s="1"/>
      <c r="IKW24" s="1"/>
      <c r="IKX24" s="1"/>
      <c r="IKY24" s="1"/>
      <c r="IKZ24" s="1"/>
      <c r="ILA24" s="1"/>
      <c r="ILB24" s="1"/>
      <c r="ILC24" s="1"/>
      <c r="ILD24" s="1"/>
      <c r="ILE24" s="1"/>
      <c r="ILF24" s="1"/>
      <c r="ILG24" s="1"/>
      <c r="ILH24" s="1"/>
      <c r="ILI24" s="1"/>
      <c r="ILJ24" s="1"/>
      <c r="ILK24" s="1"/>
      <c r="ILL24" s="1"/>
      <c r="ILM24" s="1"/>
      <c r="ILN24" s="1"/>
      <c r="ILO24" s="1"/>
      <c r="ILP24" s="1"/>
      <c r="ILQ24" s="1"/>
      <c r="ILR24" s="1"/>
      <c r="ILS24" s="1"/>
      <c r="ILT24" s="1"/>
      <c r="ILU24" s="1"/>
      <c r="ILV24" s="1"/>
      <c r="ILW24" s="1"/>
      <c r="ILX24" s="1"/>
      <c r="ILY24" s="1"/>
      <c r="ILZ24" s="1"/>
      <c r="IMA24" s="1"/>
      <c r="IMB24" s="1"/>
      <c r="IMC24" s="1"/>
      <c r="IMD24" s="1"/>
      <c r="IME24" s="1"/>
      <c r="IMF24" s="1"/>
      <c r="IMG24" s="1"/>
      <c r="IMH24" s="1"/>
      <c r="IMI24" s="1"/>
      <c r="IMJ24" s="1"/>
      <c r="IMK24" s="1"/>
      <c r="IML24" s="1"/>
      <c r="IMM24" s="1"/>
      <c r="IMN24" s="1"/>
      <c r="IMO24" s="1"/>
      <c r="IMP24" s="1"/>
      <c r="IMQ24" s="1"/>
      <c r="IMR24" s="1"/>
      <c r="IMS24" s="1"/>
      <c r="IMT24" s="1"/>
      <c r="IMU24" s="1"/>
      <c r="IMV24" s="1"/>
      <c r="IMW24" s="1"/>
      <c r="IMX24" s="1"/>
      <c r="IMY24" s="1"/>
      <c r="IMZ24" s="1"/>
      <c r="INA24" s="1"/>
      <c r="INB24" s="1"/>
      <c r="INC24" s="1"/>
      <c r="IND24" s="1"/>
      <c r="INE24" s="1"/>
      <c r="INF24" s="1"/>
      <c r="ING24" s="1"/>
      <c r="INH24" s="1"/>
      <c r="INI24" s="1"/>
      <c r="INJ24" s="1"/>
      <c r="INK24" s="1"/>
      <c r="INL24" s="1"/>
      <c r="INM24" s="1"/>
      <c r="INN24" s="1"/>
      <c r="INO24" s="1"/>
      <c r="INP24" s="1"/>
      <c r="INQ24" s="1"/>
      <c r="INR24" s="1"/>
      <c r="INS24" s="1"/>
      <c r="INT24" s="1"/>
      <c r="INU24" s="1"/>
      <c r="INV24" s="1"/>
      <c r="INW24" s="1"/>
      <c r="INX24" s="1"/>
      <c r="INY24" s="1"/>
      <c r="INZ24" s="1"/>
      <c r="IOA24" s="1"/>
      <c r="IOB24" s="1"/>
      <c r="IOC24" s="1"/>
      <c r="IOD24" s="1"/>
      <c r="IOE24" s="1"/>
      <c r="IOF24" s="1"/>
      <c r="IOG24" s="1"/>
      <c r="IOH24" s="1"/>
      <c r="IOI24" s="1"/>
      <c r="IOJ24" s="1"/>
      <c r="IOK24" s="1"/>
      <c r="IOL24" s="1"/>
      <c r="IOM24" s="1"/>
      <c r="ION24" s="1"/>
      <c r="IOO24" s="1"/>
      <c r="IOP24" s="1"/>
      <c r="IOQ24" s="1"/>
      <c r="IOR24" s="1"/>
      <c r="IOS24" s="1"/>
      <c r="IOT24" s="1"/>
      <c r="IOU24" s="1"/>
      <c r="IOV24" s="1"/>
      <c r="IOW24" s="1"/>
      <c r="IOX24" s="1"/>
      <c r="IOY24" s="1"/>
      <c r="IOZ24" s="1"/>
      <c r="IPA24" s="1"/>
      <c r="IPB24" s="1"/>
      <c r="IPC24" s="1"/>
      <c r="IPD24" s="1"/>
      <c r="IPE24" s="1"/>
      <c r="IPF24" s="1"/>
      <c r="IPG24" s="1"/>
      <c r="IPH24" s="1"/>
      <c r="IPI24" s="1"/>
      <c r="IPJ24" s="1"/>
      <c r="IPK24" s="1"/>
      <c r="IPL24" s="1"/>
      <c r="IPM24" s="1"/>
      <c r="IPN24" s="1"/>
      <c r="IPO24" s="1"/>
      <c r="IPP24" s="1"/>
      <c r="IPQ24" s="1"/>
      <c r="IPR24" s="1"/>
      <c r="IPS24" s="1"/>
      <c r="IPT24" s="1"/>
      <c r="IPU24" s="1"/>
      <c r="IPV24" s="1"/>
      <c r="IPW24" s="1"/>
      <c r="IPX24" s="1"/>
      <c r="IPY24" s="1"/>
      <c r="IPZ24" s="1"/>
      <c r="IQA24" s="1"/>
      <c r="IQB24" s="1"/>
      <c r="IQC24" s="1"/>
      <c r="IQD24" s="1"/>
      <c r="IQE24" s="1"/>
      <c r="IQF24" s="1"/>
      <c r="IQG24" s="1"/>
      <c r="IQH24" s="1"/>
      <c r="IQI24" s="1"/>
      <c r="IQJ24" s="1"/>
      <c r="IQK24" s="1"/>
      <c r="IQL24" s="1"/>
      <c r="IQM24" s="1"/>
      <c r="IQN24" s="1"/>
      <c r="IQO24" s="1"/>
      <c r="IQP24" s="1"/>
      <c r="IQQ24" s="1"/>
      <c r="IQR24" s="1"/>
      <c r="IQS24" s="1"/>
      <c r="IQT24" s="1"/>
      <c r="IQU24" s="1"/>
      <c r="IQV24" s="1"/>
      <c r="IQW24" s="1"/>
      <c r="IQX24" s="1"/>
      <c r="IQY24" s="1"/>
      <c r="IQZ24" s="1"/>
      <c r="IRA24" s="1"/>
      <c r="IRB24" s="1"/>
      <c r="IRC24" s="1"/>
      <c r="IRD24" s="1"/>
      <c r="IRE24" s="1"/>
      <c r="IRF24" s="1"/>
      <c r="IRG24" s="1"/>
      <c r="IRH24" s="1"/>
      <c r="IRI24" s="1"/>
      <c r="IRJ24" s="1"/>
      <c r="IRK24" s="1"/>
      <c r="IRL24" s="1"/>
      <c r="IRM24" s="1"/>
      <c r="IRN24" s="1"/>
      <c r="IRO24" s="1"/>
      <c r="IRP24" s="1"/>
      <c r="IRQ24" s="1"/>
      <c r="IRR24" s="1"/>
      <c r="IRS24" s="1"/>
      <c r="IRT24" s="1"/>
      <c r="IRU24" s="1"/>
      <c r="IRV24" s="1"/>
      <c r="IRW24" s="1"/>
      <c r="IRX24" s="1"/>
      <c r="IRY24" s="1"/>
      <c r="IRZ24" s="1"/>
      <c r="ISA24" s="1"/>
      <c r="ISB24" s="1"/>
      <c r="ISC24" s="1"/>
      <c r="ISD24" s="1"/>
      <c r="ISE24" s="1"/>
      <c r="ISF24" s="1"/>
      <c r="ISG24" s="1"/>
      <c r="ISH24" s="1"/>
      <c r="ISI24" s="1"/>
      <c r="ISJ24" s="1"/>
      <c r="ISK24" s="1"/>
      <c r="ISL24" s="1"/>
      <c r="ISM24" s="1"/>
      <c r="ISN24" s="1"/>
      <c r="ISO24" s="1"/>
      <c r="ISP24" s="1"/>
      <c r="ISQ24" s="1"/>
      <c r="ISR24" s="1"/>
      <c r="ISS24" s="1"/>
      <c r="IST24" s="1"/>
      <c r="ISU24" s="1"/>
      <c r="ISV24" s="1"/>
      <c r="ISW24" s="1"/>
      <c r="ISX24" s="1"/>
      <c r="ISY24" s="1"/>
      <c r="ISZ24" s="1"/>
      <c r="ITA24" s="1"/>
      <c r="ITB24" s="1"/>
      <c r="ITC24" s="1"/>
      <c r="ITD24" s="1"/>
      <c r="ITE24" s="1"/>
      <c r="ITF24" s="1"/>
      <c r="ITG24" s="1"/>
      <c r="ITH24" s="1"/>
      <c r="ITI24" s="1"/>
      <c r="ITJ24" s="1"/>
      <c r="ITK24" s="1"/>
      <c r="ITL24" s="1"/>
      <c r="ITM24" s="1"/>
      <c r="ITN24" s="1"/>
      <c r="ITO24" s="1"/>
      <c r="ITP24" s="1"/>
      <c r="ITQ24" s="1"/>
      <c r="ITR24" s="1"/>
      <c r="ITS24" s="1"/>
      <c r="ITT24" s="1"/>
      <c r="ITU24" s="1"/>
      <c r="ITV24" s="1"/>
      <c r="ITW24" s="1"/>
      <c r="ITX24" s="1"/>
      <c r="ITY24" s="1"/>
      <c r="ITZ24" s="1"/>
      <c r="IUA24" s="1"/>
      <c r="IUB24" s="1"/>
      <c r="IUC24" s="1"/>
      <c r="IUD24" s="1"/>
      <c r="IUE24" s="1"/>
      <c r="IUF24" s="1"/>
      <c r="IUG24" s="1"/>
      <c r="IUH24" s="1"/>
      <c r="IUI24" s="1"/>
      <c r="IUJ24" s="1"/>
      <c r="IUK24" s="1"/>
      <c r="IUL24" s="1"/>
      <c r="IUM24" s="1"/>
      <c r="IUN24" s="1"/>
      <c r="IUO24" s="1"/>
      <c r="IUP24" s="1"/>
      <c r="IUQ24" s="1"/>
      <c r="IUR24" s="1"/>
      <c r="IUS24" s="1"/>
      <c r="IUT24" s="1"/>
      <c r="IUU24" s="1"/>
      <c r="IUV24" s="1"/>
      <c r="IUW24" s="1"/>
      <c r="IUX24" s="1"/>
      <c r="IUY24" s="1"/>
      <c r="IUZ24" s="1"/>
      <c r="IVA24" s="1"/>
      <c r="IVB24" s="1"/>
      <c r="IVC24" s="1"/>
      <c r="IVD24" s="1"/>
      <c r="IVE24" s="1"/>
      <c r="IVF24" s="1"/>
      <c r="IVG24" s="1"/>
      <c r="IVH24" s="1"/>
      <c r="IVI24" s="1"/>
      <c r="IVJ24" s="1"/>
      <c r="IVK24" s="1"/>
      <c r="IVL24" s="1"/>
      <c r="IVM24" s="1"/>
      <c r="IVN24" s="1"/>
      <c r="IVO24" s="1"/>
      <c r="IVP24" s="1"/>
      <c r="IVQ24" s="1"/>
      <c r="IVR24" s="1"/>
      <c r="IVS24" s="1"/>
      <c r="IVT24" s="1"/>
      <c r="IVU24" s="1"/>
      <c r="IVV24" s="1"/>
      <c r="IVW24" s="1"/>
      <c r="IVX24" s="1"/>
      <c r="IVY24" s="1"/>
      <c r="IVZ24" s="1"/>
      <c r="IWA24" s="1"/>
      <c r="IWB24" s="1"/>
      <c r="IWC24" s="1"/>
      <c r="IWD24" s="1"/>
      <c r="IWE24" s="1"/>
      <c r="IWF24" s="1"/>
      <c r="IWG24" s="1"/>
      <c r="IWH24" s="1"/>
      <c r="IWI24" s="1"/>
      <c r="IWJ24" s="1"/>
      <c r="IWK24" s="1"/>
      <c r="IWL24" s="1"/>
      <c r="IWM24" s="1"/>
      <c r="IWN24" s="1"/>
      <c r="IWO24" s="1"/>
      <c r="IWP24" s="1"/>
      <c r="IWQ24" s="1"/>
      <c r="IWR24" s="1"/>
      <c r="IWS24" s="1"/>
      <c r="IWT24" s="1"/>
      <c r="IWU24" s="1"/>
      <c r="IWV24" s="1"/>
      <c r="IWW24" s="1"/>
      <c r="IWX24" s="1"/>
      <c r="IWY24" s="1"/>
      <c r="IWZ24" s="1"/>
      <c r="IXA24" s="1"/>
      <c r="IXB24" s="1"/>
      <c r="IXC24" s="1"/>
      <c r="IXD24" s="1"/>
      <c r="IXE24" s="1"/>
      <c r="IXF24" s="1"/>
      <c r="IXG24" s="1"/>
      <c r="IXH24" s="1"/>
      <c r="IXI24" s="1"/>
      <c r="IXJ24" s="1"/>
      <c r="IXK24" s="1"/>
      <c r="IXL24" s="1"/>
      <c r="IXM24" s="1"/>
      <c r="IXN24" s="1"/>
      <c r="IXO24" s="1"/>
      <c r="IXP24" s="1"/>
      <c r="IXQ24" s="1"/>
      <c r="IXR24" s="1"/>
      <c r="IXS24" s="1"/>
      <c r="IXT24" s="1"/>
      <c r="IXU24" s="1"/>
      <c r="IXV24" s="1"/>
      <c r="IXW24" s="1"/>
      <c r="IXX24" s="1"/>
      <c r="IXY24" s="1"/>
      <c r="IXZ24" s="1"/>
      <c r="IYA24" s="1"/>
      <c r="IYB24" s="1"/>
      <c r="IYC24" s="1"/>
      <c r="IYD24" s="1"/>
      <c r="IYE24" s="1"/>
      <c r="IYF24" s="1"/>
      <c r="IYG24" s="1"/>
      <c r="IYH24" s="1"/>
      <c r="IYI24" s="1"/>
      <c r="IYJ24" s="1"/>
      <c r="IYK24" s="1"/>
      <c r="IYL24" s="1"/>
      <c r="IYM24" s="1"/>
      <c r="IYN24" s="1"/>
      <c r="IYO24" s="1"/>
      <c r="IYP24" s="1"/>
      <c r="IYQ24" s="1"/>
      <c r="IYR24" s="1"/>
      <c r="IYS24" s="1"/>
      <c r="IYT24" s="1"/>
      <c r="IYU24" s="1"/>
      <c r="IYV24" s="1"/>
      <c r="IYW24" s="1"/>
      <c r="IYX24" s="1"/>
      <c r="IYY24" s="1"/>
      <c r="IYZ24" s="1"/>
      <c r="IZA24" s="1"/>
      <c r="IZB24" s="1"/>
      <c r="IZC24" s="1"/>
      <c r="IZD24" s="1"/>
      <c r="IZE24" s="1"/>
      <c r="IZF24" s="1"/>
      <c r="IZG24" s="1"/>
      <c r="IZH24" s="1"/>
      <c r="IZI24" s="1"/>
      <c r="IZJ24" s="1"/>
      <c r="IZK24" s="1"/>
      <c r="IZL24" s="1"/>
      <c r="IZM24" s="1"/>
      <c r="IZN24" s="1"/>
      <c r="IZO24" s="1"/>
      <c r="IZP24" s="1"/>
      <c r="IZQ24" s="1"/>
      <c r="IZR24" s="1"/>
      <c r="IZS24" s="1"/>
      <c r="IZT24" s="1"/>
      <c r="IZU24" s="1"/>
      <c r="IZV24" s="1"/>
      <c r="IZW24" s="1"/>
      <c r="IZX24" s="1"/>
      <c r="IZY24" s="1"/>
      <c r="IZZ24" s="1"/>
      <c r="JAA24" s="1"/>
      <c r="JAB24" s="1"/>
      <c r="JAC24" s="1"/>
      <c r="JAD24" s="1"/>
      <c r="JAE24" s="1"/>
      <c r="JAF24" s="1"/>
      <c r="JAG24" s="1"/>
      <c r="JAH24" s="1"/>
      <c r="JAI24" s="1"/>
      <c r="JAJ24" s="1"/>
      <c r="JAK24" s="1"/>
      <c r="JAL24" s="1"/>
      <c r="JAM24" s="1"/>
      <c r="JAN24" s="1"/>
      <c r="JAO24" s="1"/>
      <c r="JAP24" s="1"/>
      <c r="JAQ24" s="1"/>
      <c r="JAR24" s="1"/>
      <c r="JAS24" s="1"/>
      <c r="JAT24" s="1"/>
      <c r="JAU24" s="1"/>
      <c r="JAV24" s="1"/>
      <c r="JAW24" s="1"/>
      <c r="JAX24" s="1"/>
      <c r="JAY24" s="1"/>
      <c r="JAZ24" s="1"/>
      <c r="JBA24" s="1"/>
      <c r="JBB24" s="1"/>
      <c r="JBC24" s="1"/>
      <c r="JBD24" s="1"/>
      <c r="JBE24" s="1"/>
      <c r="JBF24" s="1"/>
      <c r="JBG24" s="1"/>
      <c r="JBH24" s="1"/>
      <c r="JBI24" s="1"/>
      <c r="JBJ24" s="1"/>
      <c r="JBK24" s="1"/>
      <c r="JBL24" s="1"/>
      <c r="JBM24" s="1"/>
      <c r="JBN24" s="1"/>
      <c r="JBO24" s="1"/>
      <c r="JBP24" s="1"/>
      <c r="JBQ24" s="1"/>
      <c r="JBR24" s="1"/>
      <c r="JBS24" s="1"/>
      <c r="JBT24" s="1"/>
      <c r="JBU24" s="1"/>
      <c r="JBV24" s="1"/>
      <c r="JBW24" s="1"/>
      <c r="JBX24" s="1"/>
      <c r="JBY24" s="1"/>
      <c r="JBZ24" s="1"/>
      <c r="JCA24" s="1"/>
      <c r="JCB24" s="1"/>
      <c r="JCC24" s="1"/>
      <c r="JCD24" s="1"/>
      <c r="JCE24" s="1"/>
      <c r="JCF24" s="1"/>
      <c r="JCG24" s="1"/>
      <c r="JCH24" s="1"/>
      <c r="JCI24" s="1"/>
      <c r="JCJ24" s="1"/>
      <c r="JCK24" s="1"/>
      <c r="JCL24" s="1"/>
      <c r="JCM24" s="1"/>
      <c r="JCN24" s="1"/>
      <c r="JCO24" s="1"/>
      <c r="JCP24" s="1"/>
      <c r="JCQ24" s="1"/>
      <c r="JCR24" s="1"/>
      <c r="JCS24" s="1"/>
      <c r="JCT24" s="1"/>
      <c r="JCU24" s="1"/>
      <c r="JCV24" s="1"/>
      <c r="JCW24" s="1"/>
      <c r="JCX24" s="1"/>
      <c r="JCY24" s="1"/>
      <c r="JCZ24" s="1"/>
      <c r="JDA24" s="1"/>
      <c r="JDB24" s="1"/>
      <c r="JDC24" s="1"/>
      <c r="JDD24" s="1"/>
      <c r="JDE24" s="1"/>
      <c r="JDF24" s="1"/>
      <c r="JDG24" s="1"/>
      <c r="JDH24" s="1"/>
      <c r="JDI24" s="1"/>
      <c r="JDJ24" s="1"/>
      <c r="JDK24" s="1"/>
      <c r="JDL24" s="1"/>
      <c r="JDM24" s="1"/>
      <c r="JDN24" s="1"/>
      <c r="JDO24" s="1"/>
      <c r="JDP24" s="1"/>
      <c r="JDQ24" s="1"/>
      <c r="JDR24" s="1"/>
      <c r="JDS24" s="1"/>
      <c r="JDT24" s="1"/>
      <c r="JDU24" s="1"/>
      <c r="JDV24" s="1"/>
      <c r="JDW24" s="1"/>
      <c r="JDX24" s="1"/>
      <c r="JDY24" s="1"/>
      <c r="JDZ24" s="1"/>
      <c r="JEA24" s="1"/>
      <c r="JEB24" s="1"/>
      <c r="JEC24" s="1"/>
      <c r="JED24" s="1"/>
      <c r="JEE24" s="1"/>
      <c r="JEF24" s="1"/>
      <c r="JEG24" s="1"/>
      <c r="JEH24" s="1"/>
      <c r="JEI24" s="1"/>
      <c r="JEJ24" s="1"/>
      <c r="JEK24" s="1"/>
      <c r="JEL24" s="1"/>
      <c r="JEM24" s="1"/>
      <c r="JEN24" s="1"/>
      <c r="JEO24" s="1"/>
      <c r="JEP24" s="1"/>
      <c r="JEQ24" s="1"/>
      <c r="JER24" s="1"/>
      <c r="JES24" s="1"/>
      <c r="JET24" s="1"/>
      <c r="JEU24" s="1"/>
      <c r="JEV24" s="1"/>
      <c r="JEW24" s="1"/>
      <c r="JEX24" s="1"/>
      <c r="JEY24" s="1"/>
      <c r="JEZ24" s="1"/>
      <c r="JFA24" s="1"/>
      <c r="JFB24" s="1"/>
      <c r="JFC24" s="1"/>
      <c r="JFD24" s="1"/>
      <c r="JFE24" s="1"/>
      <c r="JFF24" s="1"/>
      <c r="JFG24" s="1"/>
      <c r="JFH24" s="1"/>
      <c r="JFI24" s="1"/>
      <c r="JFJ24" s="1"/>
      <c r="JFK24" s="1"/>
      <c r="JFL24" s="1"/>
      <c r="JFM24" s="1"/>
      <c r="JFN24" s="1"/>
      <c r="JFO24" s="1"/>
      <c r="JFP24" s="1"/>
      <c r="JFQ24" s="1"/>
      <c r="JFR24" s="1"/>
      <c r="JFS24" s="1"/>
      <c r="JFT24" s="1"/>
      <c r="JFU24" s="1"/>
      <c r="JFV24" s="1"/>
      <c r="JFW24" s="1"/>
      <c r="JFX24" s="1"/>
      <c r="JFY24" s="1"/>
      <c r="JFZ24" s="1"/>
      <c r="JGA24" s="1"/>
      <c r="JGB24" s="1"/>
      <c r="JGC24" s="1"/>
      <c r="JGD24" s="1"/>
      <c r="JGE24" s="1"/>
      <c r="JGF24" s="1"/>
      <c r="JGG24" s="1"/>
      <c r="JGH24" s="1"/>
      <c r="JGI24" s="1"/>
      <c r="JGJ24" s="1"/>
      <c r="JGK24" s="1"/>
      <c r="JGL24" s="1"/>
      <c r="JGM24" s="1"/>
      <c r="JGN24" s="1"/>
      <c r="JGO24" s="1"/>
      <c r="JGP24" s="1"/>
      <c r="JGQ24" s="1"/>
      <c r="JGR24" s="1"/>
      <c r="JGS24" s="1"/>
      <c r="JGT24" s="1"/>
      <c r="JGU24" s="1"/>
      <c r="JGV24" s="1"/>
      <c r="JGW24" s="1"/>
      <c r="JGX24" s="1"/>
      <c r="JGY24" s="1"/>
      <c r="JGZ24" s="1"/>
      <c r="JHA24" s="1"/>
      <c r="JHB24" s="1"/>
      <c r="JHC24" s="1"/>
      <c r="JHD24" s="1"/>
      <c r="JHE24" s="1"/>
      <c r="JHF24" s="1"/>
      <c r="JHG24" s="1"/>
      <c r="JHH24" s="1"/>
      <c r="JHI24" s="1"/>
      <c r="JHJ24" s="1"/>
      <c r="JHK24" s="1"/>
      <c r="JHL24" s="1"/>
      <c r="JHM24" s="1"/>
      <c r="JHN24" s="1"/>
      <c r="JHO24" s="1"/>
      <c r="JHP24" s="1"/>
      <c r="JHQ24" s="1"/>
      <c r="JHR24" s="1"/>
      <c r="JHS24" s="1"/>
      <c r="JHT24" s="1"/>
      <c r="JHU24" s="1"/>
      <c r="JHV24" s="1"/>
      <c r="JHW24" s="1"/>
      <c r="JHX24" s="1"/>
      <c r="JHY24" s="1"/>
      <c r="JHZ24" s="1"/>
      <c r="JIA24" s="1"/>
      <c r="JIB24" s="1"/>
      <c r="JIC24" s="1"/>
      <c r="JID24" s="1"/>
      <c r="JIE24" s="1"/>
      <c r="JIF24" s="1"/>
      <c r="JIG24" s="1"/>
      <c r="JIH24" s="1"/>
      <c r="JII24" s="1"/>
      <c r="JIJ24" s="1"/>
      <c r="JIK24" s="1"/>
      <c r="JIL24" s="1"/>
      <c r="JIM24" s="1"/>
      <c r="JIN24" s="1"/>
      <c r="JIO24" s="1"/>
      <c r="JIP24" s="1"/>
      <c r="JIQ24" s="1"/>
      <c r="JIR24" s="1"/>
      <c r="JIS24" s="1"/>
      <c r="JIT24" s="1"/>
      <c r="JIU24" s="1"/>
      <c r="JIV24" s="1"/>
      <c r="JIW24" s="1"/>
      <c r="JIX24" s="1"/>
      <c r="JIY24" s="1"/>
      <c r="JIZ24" s="1"/>
      <c r="JJA24" s="1"/>
      <c r="JJB24" s="1"/>
      <c r="JJC24" s="1"/>
      <c r="JJD24" s="1"/>
      <c r="JJE24" s="1"/>
      <c r="JJF24" s="1"/>
      <c r="JJG24" s="1"/>
      <c r="JJH24" s="1"/>
      <c r="JJI24" s="1"/>
      <c r="JJJ24" s="1"/>
      <c r="JJK24" s="1"/>
      <c r="JJL24" s="1"/>
      <c r="JJM24" s="1"/>
      <c r="JJN24" s="1"/>
      <c r="JJO24" s="1"/>
      <c r="JJP24" s="1"/>
      <c r="JJQ24" s="1"/>
      <c r="JJR24" s="1"/>
      <c r="JJS24" s="1"/>
      <c r="JJT24" s="1"/>
      <c r="JJU24" s="1"/>
      <c r="JJV24" s="1"/>
      <c r="JJW24" s="1"/>
      <c r="JJX24" s="1"/>
      <c r="JJY24" s="1"/>
      <c r="JJZ24" s="1"/>
      <c r="JKA24" s="1"/>
      <c r="JKB24" s="1"/>
      <c r="JKC24" s="1"/>
      <c r="JKD24" s="1"/>
      <c r="JKE24" s="1"/>
      <c r="JKF24" s="1"/>
      <c r="JKG24" s="1"/>
      <c r="JKH24" s="1"/>
      <c r="JKI24" s="1"/>
      <c r="JKJ24" s="1"/>
      <c r="JKK24" s="1"/>
      <c r="JKL24" s="1"/>
      <c r="JKM24" s="1"/>
      <c r="JKN24" s="1"/>
      <c r="JKO24" s="1"/>
      <c r="JKP24" s="1"/>
      <c r="JKQ24" s="1"/>
      <c r="JKR24" s="1"/>
      <c r="JKS24" s="1"/>
      <c r="JKT24" s="1"/>
      <c r="JKU24" s="1"/>
      <c r="JKV24" s="1"/>
      <c r="JKW24" s="1"/>
      <c r="JKX24" s="1"/>
      <c r="JKY24" s="1"/>
      <c r="JKZ24" s="1"/>
      <c r="JLA24" s="1"/>
      <c r="JLB24" s="1"/>
      <c r="JLC24" s="1"/>
      <c r="JLD24" s="1"/>
      <c r="JLE24" s="1"/>
      <c r="JLF24" s="1"/>
      <c r="JLG24" s="1"/>
      <c r="JLH24" s="1"/>
      <c r="JLI24" s="1"/>
      <c r="JLJ24" s="1"/>
      <c r="JLK24" s="1"/>
      <c r="JLL24" s="1"/>
      <c r="JLM24" s="1"/>
      <c r="JLN24" s="1"/>
      <c r="JLO24" s="1"/>
      <c r="JLP24" s="1"/>
      <c r="JLQ24" s="1"/>
      <c r="JLR24" s="1"/>
      <c r="JLS24" s="1"/>
      <c r="JLT24" s="1"/>
      <c r="JLU24" s="1"/>
      <c r="JLV24" s="1"/>
      <c r="JLW24" s="1"/>
      <c r="JLX24" s="1"/>
      <c r="JLY24" s="1"/>
      <c r="JLZ24" s="1"/>
      <c r="JMA24" s="1"/>
      <c r="JMB24" s="1"/>
      <c r="JMC24" s="1"/>
      <c r="JMD24" s="1"/>
      <c r="JME24" s="1"/>
      <c r="JMF24" s="1"/>
      <c r="JMG24" s="1"/>
      <c r="JMH24" s="1"/>
      <c r="JMI24" s="1"/>
      <c r="JMJ24" s="1"/>
      <c r="JMK24" s="1"/>
      <c r="JML24" s="1"/>
      <c r="JMM24" s="1"/>
      <c r="JMN24" s="1"/>
      <c r="JMO24" s="1"/>
      <c r="JMP24" s="1"/>
      <c r="JMQ24" s="1"/>
      <c r="JMR24" s="1"/>
      <c r="JMS24" s="1"/>
      <c r="JMT24" s="1"/>
      <c r="JMU24" s="1"/>
      <c r="JMV24" s="1"/>
      <c r="JMW24" s="1"/>
      <c r="JMX24" s="1"/>
      <c r="JMY24" s="1"/>
      <c r="JMZ24" s="1"/>
      <c r="JNA24" s="1"/>
      <c r="JNB24" s="1"/>
      <c r="JNC24" s="1"/>
      <c r="JND24" s="1"/>
      <c r="JNE24" s="1"/>
      <c r="JNF24" s="1"/>
      <c r="JNG24" s="1"/>
      <c r="JNH24" s="1"/>
      <c r="JNI24" s="1"/>
      <c r="JNJ24" s="1"/>
      <c r="JNK24" s="1"/>
      <c r="JNL24" s="1"/>
      <c r="JNM24" s="1"/>
      <c r="JNN24" s="1"/>
      <c r="JNO24" s="1"/>
      <c r="JNP24" s="1"/>
      <c r="JNQ24" s="1"/>
      <c r="JNR24" s="1"/>
      <c r="JNS24" s="1"/>
      <c r="JNT24" s="1"/>
      <c r="JNU24" s="1"/>
      <c r="JNV24" s="1"/>
      <c r="JNW24" s="1"/>
      <c r="JNX24" s="1"/>
      <c r="JNY24" s="1"/>
      <c r="JNZ24" s="1"/>
      <c r="JOA24" s="1"/>
      <c r="JOB24" s="1"/>
      <c r="JOC24" s="1"/>
      <c r="JOD24" s="1"/>
      <c r="JOE24" s="1"/>
      <c r="JOF24" s="1"/>
      <c r="JOG24" s="1"/>
      <c r="JOH24" s="1"/>
      <c r="JOI24" s="1"/>
      <c r="JOJ24" s="1"/>
      <c r="JOK24" s="1"/>
      <c r="JOL24" s="1"/>
      <c r="JOM24" s="1"/>
      <c r="JON24" s="1"/>
      <c r="JOO24" s="1"/>
      <c r="JOP24" s="1"/>
      <c r="JOQ24" s="1"/>
      <c r="JOR24" s="1"/>
      <c r="JOS24" s="1"/>
      <c r="JOT24" s="1"/>
      <c r="JOU24" s="1"/>
      <c r="JOV24" s="1"/>
      <c r="JOW24" s="1"/>
      <c r="JOX24" s="1"/>
      <c r="JOY24" s="1"/>
      <c r="JOZ24" s="1"/>
      <c r="JPA24" s="1"/>
      <c r="JPB24" s="1"/>
      <c r="JPC24" s="1"/>
      <c r="JPD24" s="1"/>
      <c r="JPE24" s="1"/>
      <c r="JPF24" s="1"/>
      <c r="JPG24" s="1"/>
      <c r="JPH24" s="1"/>
      <c r="JPI24" s="1"/>
      <c r="JPJ24" s="1"/>
      <c r="JPK24" s="1"/>
      <c r="JPL24" s="1"/>
      <c r="JPM24" s="1"/>
      <c r="JPN24" s="1"/>
      <c r="JPO24" s="1"/>
      <c r="JPP24" s="1"/>
      <c r="JPQ24" s="1"/>
      <c r="JPR24" s="1"/>
      <c r="JPS24" s="1"/>
      <c r="JPT24" s="1"/>
      <c r="JPU24" s="1"/>
      <c r="JPV24" s="1"/>
      <c r="JPW24" s="1"/>
      <c r="JPX24" s="1"/>
      <c r="JPY24" s="1"/>
      <c r="JPZ24" s="1"/>
      <c r="JQA24" s="1"/>
      <c r="JQB24" s="1"/>
      <c r="JQC24" s="1"/>
      <c r="JQD24" s="1"/>
      <c r="JQE24" s="1"/>
      <c r="JQF24" s="1"/>
      <c r="JQG24" s="1"/>
      <c r="JQH24" s="1"/>
      <c r="JQI24" s="1"/>
      <c r="JQJ24" s="1"/>
      <c r="JQK24" s="1"/>
      <c r="JQL24" s="1"/>
      <c r="JQM24" s="1"/>
      <c r="JQN24" s="1"/>
      <c r="JQO24" s="1"/>
      <c r="JQP24" s="1"/>
      <c r="JQQ24" s="1"/>
      <c r="JQR24" s="1"/>
      <c r="JQS24" s="1"/>
      <c r="JQT24" s="1"/>
      <c r="JQU24" s="1"/>
      <c r="JQV24" s="1"/>
      <c r="JQW24" s="1"/>
      <c r="JQX24" s="1"/>
      <c r="JQY24" s="1"/>
      <c r="JQZ24" s="1"/>
      <c r="JRA24" s="1"/>
      <c r="JRB24" s="1"/>
      <c r="JRC24" s="1"/>
      <c r="JRD24" s="1"/>
      <c r="JRE24" s="1"/>
      <c r="JRF24" s="1"/>
      <c r="JRG24" s="1"/>
      <c r="JRH24" s="1"/>
      <c r="JRI24" s="1"/>
      <c r="JRJ24" s="1"/>
      <c r="JRK24" s="1"/>
      <c r="JRL24" s="1"/>
      <c r="JRM24" s="1"/>
      <c r="JRN24" s="1"/>
      <c r="JRO24" s="1"/>
      <c r="JRP24" s="1"/>
      <c r="JRQ24" s="1"/>
      <c r="JRR24" s="1"/>
      <c r="JRS24" s="1"/>
      <c r="JRT24" s="1"/>
      <c r="JRU24" s="1"/>
      <c r="JRV24" s="1"/>
      <c r="JRW24" s="1"/>
      <c r="JRX24" s="1"/>
      <c r="JRY24" s="1"/>
      <c r="JRZ24" s="1"/>
      <c r="JSA24" s="1"/>
      <c r="JSB24" s="1"/>
      <c r="JSC24" s="1"/>
      <c r="JSD24" s="1"/>
      <c r="JSE24" s="1"/>
      <c r="JSF24" s="1"/>
      <c r="JSG24" s="1"/>
      <c r="JSH24" s="1"/>
      <c r="JSI24" s="1"/>
      <c r="JSJ24" s="1"/>
      <c r="JSK24" s="1"/>
      <c r="JSL24" s="1"/>
      <c r="JSM24" s="1"/>
      <c r="JSN24" s="1"/>
      <c r="JSO24" s="1"/>
      <c r="JSP24" s="1"/>
      <c r="JSQ24" s="1"/>
      <c r="JSR24" s="1"/>
      <c r="JSS24" s="1"/>
      <c r="JST24" s="1"/>
      <c r="JSU24" s="1"/>
      <c r="JSV24" s="1"/>
      <c r="JSW24" s="1"/>
      <c r="JSX24" s="1"/>
      <c r="JSY24" s="1"/>
      <c r="JSZ24" s="1"/>
      <c r="JTA24" s="1"/>
      <c r="JTB24" s="1"/>
      <c r="JTC24" s="1"/>
      <c r="JTD24" s="1"/>
      <c r="JTE24" s="1"/>
      <c r="JTF24" s="1"/>
      <c r="JTG24" s="1"/>
      <c r="JTH24" s="1"/>
      <c r="JTI24" s="1"/>
      <c r="JTJ24" s="1"/>
      <c r="JTK24" s="1"/>
      <c r="JTL24" s="1"/>
      <c r="JTM24" s="1"/>
      <c r="JTN24" s="1"/>
      <c r="JTO24" s="1"/>
      <c r="JTP24" s="1"/>
      <c r="JTQ24" s="1"/>
      <c r="JTR24" s="1"/>
      <c r="JTS24" s="1"/>
      <c r="JTT24" s="1"/>
      <c r="JTU24" s="1"/>
      <c r="JTV24" s="1"/>
      <c r="JTW24" s="1"/>
      <c r="JTX24" s="1"/>
      <c r="JTY24" s="1"/>
      <c r="JTZ24" s="1"/>
      <c r="JUA24" s="1"/>
      <c r="JUB24" s="1"/>
      <c r="JUC24" s="1"/>
      <c r="JUD24" s="1"/>
      <c r="JUE24" s="1"/>
      <c r="JUF24" s="1"/>
      <c r="JUG24" s="1"/>
      <c r="JUH24" s="1"/>
      <c r="JUI24" s="1"/>
      <c r="JUJ24" s="1"/>
      <c r="JUK24" s="1"/>
      <c r="JUL24" s="1"/>
      <c r="JUM24" s="1"/>
      <c r="JUN24" s="1"/>
      <c r="JUO24" s="1"/>
      <c r="JUP24" s="1"/>
      <c r="JUQ24" s="1"/>
      <c r="JUR24" s="1"/>
      <c r="JUS24" s="1"/>
      <c r="JUT24" s="1"/>
      <c r="JUU24" s="1"/>
      <c r="JUV24" s="1"/>
      <c r="JUW24" s="1"/>
      <c r="JUX24" s="1"/>
      <c r="JUY24" s="1"/>
      <c r="JUZ24" s="1"/>
      <c r="JVA24" s="1"/>
      <c r="JVB24" s="1"/>
      <c r="JVC24" s="1"/>
      <c r="JVD24" s="1"/>
      <c r="JVE24" s="1"/>
      <c r="JVF24" s="1"/>
      <c r="JVG24" s="1"/>
      <c r="JVH24" s="1"/>
      <c r="JVI24" s="1"/>
      <c r="JVJ24" s="1"/>
      <c r="JVK24" s="1"/>
      <c r="JVL24" s="1"/>
      <c r="JVM24" s="1"/>
      <c r="JVN24" s="1"/>
      <c r="JVO24" s="1"/>
      <c r="JVP24" s="1"/>
      <c r="JVQ24" s="1"/>
      <c r="JVR24" s="1"/>
      <c r="JVS24" s="1"/>
      <c r="JVT24" s="1"/>
      <c r="JVU24" s="1"/>
      <c r="JVV24" s="1"/>
      <c r="JVW24" s="1"/>
      <c r="JVX24" s="1"/>
      <c r="JVY24" s="1"/>
      <c r="JVZ24" s="1"/>
      <c r="JWA24" s="1"/>
      <c r="JWB24" s="1"/>
      <c r="JWC24" s="1"/>
      <c r="JWD24" s="1"/>
      <c r="JWE24" s="1"/>
      <c r="JWF24" s="1"/>
      <c r="JWG24" s="1"/>
      <c r="JWH24" s="1"/>
      <c r="JWI24" s="1"/>
      <c r="JWJ24" s="1"/>
      <c r="JWK24" s="1"/>
      <c r="JWL24" s="1"/>
      <c r="JWM24" s="1"/>
      <c r="JWN24" s="1"/>
      <c r="JWO24" s="1"/>
      <c r="JWP24" s="1"/>
      <c r="JWQ24" s="1"/>
      <c r="JWR24" s="1"/>
      <c r="JWS24" s="1"/>
      <c r="JWT24" s="1"/>
      <c r="JWU24" s="1"/>
      <c r="JWV24" s="1"/>
      <c r="JWW24" s="1"/>
      <c r="JWX24" s="1"/>
      <c r="JWY24" s="1"/>
      <c r="JWZ24" s="1"/>
      <c r="JXA24" s="1"/>
      <c r="JXB24" s="1"/>
      <c r="JXC24" s="1"/>
      <c r="JXD24" s="1"/>
      <c r="JXE24" s="1"/>
      <c r="JXF24" s="1"/>
      <c r="JXG24" s="1"/>
      <c r="JXH24" s="1"/>
      <c r="JXI24" s="1"/>
      <c r="JXJ24" s="1"/>
      <c r="JXK24" s="1"/>
      <c r="JXL24" s="1"/>
      <c r="JXM24" s="1"/>
      <c r="JXN24" s="1"/>
      <c r="JXO24" s="1"/>
      <c r="JXP24" s="1"/>
      <c r="JXQ24" s="1"/>
      <c r="JXR24" s="1"/>
      <c r="JXS24" s="1"/>
      <c r="JXT24" s="1"/>
      <c r="JXU24" s="1"/>
      <c r="JXV24" s="1"/>
      <c r="JXW24" s="1"/>
      <c r="JXX24" s="1"/>
      <c r="JXY24" s="1"/>
      <c r="JXZ24" s="1"/>
      <c r="JYA24" s="1"/>
      <c r="JYB24" s="1"/>
      <c r="JYC24" s="1"/>
      <c r="JYD24" s="1"/>
      <c r="JYE24" s="1"/>
      <c r="JYF24" s="1"/>
      <c r="JYG24" s="1"/>
      <c r="JYH24" s="1"/>
      <c r="JYI24" s="1"/>
      <c r="JYJ24" s="1"/>
      <c r="JYK24" s="1"/>
      <c r="JYL24" s="1"/>
      <c r="JYM24" s="1"/>
      <c r="JYN24" s="1"/>
      <c r="JYO24" s="1"/>
      <c r="JYP24" s="1"/>
      <c r="JYQ24" s="1"/>
      <c r="JYR24" s="1"/>
      <c r="JYS24" s="1"/>
      <c r="JYT24" s="1"/>
      <c r="JYU24" s="1"/>
      <c r="JYV24" s="1"/>
      <c r="JYW24" s="1"/>
      <c r="JYX24" s="1"/>
      <c r="JYY24" s="1"/>
      <c r="JYZ24" s="1"/>
      <c r="JZA24" s="1"/>
      <c r="JZB24" s="1"/>
      <c r="JZC24" s="1"/>
      <c r="JZD24" s="1"/>
      <c r="JZE24" s="1"/>
      <c r="JZF24" s="1"/>
      <c r="JZG24" s="1"/>
      <c r="JZH24" s="1"/>
      <c r="JZI24" s="1"/>
      <c r="JZJ24" s="1"/>
      <c r="JZK24" s="1"/>
      <c r="JZL24" s="1"/>
      <c r="JZM24" s="1"/>
      <c r="JZN24" s="1"/>
      <c r="JZO24" s="1"/>
      <c r="JZP24" s="1"/>
      <c r="JZQ24" s="1"/>
      <c r="JZR24" s="1"/>
      <c r="JZS24" s="1"/>
      <c r="JZT24" s="1"/>
      <c r="JZU24" s="1"/>
      <c r="JZV24" s="1"/>
      <c r="JZW24" s="1"/>
      <c r="JZX24" s="1"/>
      <c r="JZY24" s="1"/>
      <c r="JZZ24" s="1"/>
      <c r="KAA24" s="1"/>
      <c r="KAB24" s="1"/>
      <c r="KAC24" s="1"/>
      <c r="KAD24" s="1"/>
      <c r="KAE24" s="1"/>
      <c r="KAF24" s="1"/>
      <c r="KAG24" s="1"/>
      <c r="KAH24" s="1"/>
      <c r="KAI24" s="1"/>
      <c r="KAJ24" s="1"/>
      <c r="KAK24" s="1"/>
      <c r="KAL24" s="1"/>
      <c r="KAM24" s="1"/>
      <c r="KAN24" s="1"/>
      <c r="KAO24" s="1"/>
      <c r="KAP24" s="1"/>
      <c r="KAQ24" s="1"/>
      <c r="KAR24" s="1"/>
      <c r="KAS24" s="1"/>
      <c r="KAT24" s="1"/>
      <c r="KAU24" s="1"/>
      <c r="KAV24" s="1"/>
      <c r="KAW24" s="1"/>
      <c r="KAX24" s="1"/>
      <c r="KAY24" s="1"/>
      <c r="KAZ24" s="1"/>
      <c r="KBA24" s="1"/>
      <c r="KBB24" s="1"/>
      <c r="KBC24" s="1"/>
      <c r="KBD24" s="1"/>
      <c r="KBE24" s="1"/>
      <c r="KBF24" s="1"/>
      <c r="KBG24" s="1"/>
      <c r="KBH24" s="1"/>
      <c r="KBI24" s="1"/>
      <c r="KBJ24" s="1"/>
      <c r="KBK24" s="1"/>
      <c r="KBL24" s="1"/>
      <c r="KBM24" s="1"/>
      <c r="KBN24" s="1"/>
      <c r="KBO24" s="1"/>
      <c r="KBP24" s="1"/>
      <c r="KBQ24" s="1"/>
      <c r="KBR24" s="1"/>
      <c r="KBS24" s="1"/>
      <c r="KBT24" s="1"/>
      <c r="KBU24" s="1"/>
      <c r="KBV24" s="1"/>
      <c r="KBW24" s="1"/>
      <c r="KBX24" s="1"/>
      <c r="KBY24" s="1"/>
      <c r="KBZ24" s="1"/>
      <c r="KCA24" s="1"/>
      <c r="KCB24" s="1"/>
      <c r="KCC24" s="1"/>
      <c r="KCD24" s="1"/>
      <c r="KCE24" s="1"/>
      <c r="KCF24" s="1"/>
      <c r="KCG24" s="1"/>
      <c r="KCH24" s="1"/>
      <c r="KCI24" s="1"/>
      <c r="KCJ24" s="1"/>
      <c r="KCK24" s="1"/>
      <c r="KCL24" s="1"/>
      <c r="KCM24" s="1"/>
      <c r="KCN24" s="1"/>
      <c r="KCO24" s="1"/>
      <c r="KCP24" s="1"/>
      <c r="KCQ24" s="1"/>
      <c r="KCR24" s="1"/>
      <c r="KCS24" s="1"/>
      <c r="KCT24" s="1"/>
      <c r="KCU24" s="1"/>
      <c r="KCV24" s="1"/>
      <c r="KCW24" s="1"/>
      <c r="KCX24" s="1"/>
      <c r="KCY24" s="1"/>
      <c r="KCZ24" s="1"/>
      <c r="KDA24" s="1"/>
      <c r="KDB24" s="1"/>
      <c r="KDC24" s="1"/>
      <c r="KDD24" s="1"/>
      <c r="KDE24" s="1"/>
      <c r="KDF24" s="1"/>
      <c r="KDG24" s="1"/>
      <c r="KDH24" s="1"/>
      <c r="KDI24" s="1"/>
      <c r="KDJ24" s="1"/>
      <c r="KDK24" s="1"/>
      <c r="KDL24" s="1"/>
      <c r="KDM24" s="1"/>
      <c r="KDN24" s="1"/>
      <c r="KDO24" s="1"/>
      <c r="KDP24" s="1"/>
      <c r="KDQ24" s="1"/>
      <c r="KDR24" s="1"/>
      <c r="KDS24" s="1"/>
      <c r="KDT24" s="1"/>
      <c r="KDU24" s="1"/>
      <c r="KDV24" s="1"/>
      <c r="KDW24" s="1"/>
      <c r="KDX24" s="1"/>
      <c r="KDY24" s="1"/>
      <c r="KDZ24" s="1"/>
      <c r="KEA24" s="1"/>
      <c r="KEB24" s="1"/>
      <c r="KEC24" s="1"/>
      <c r="KED24" s="1"/>
      <c r="KEE24" s="1"/>
      <c r="KEF24" s="1"/>
      <c r="KEG24" s="1"/>
      <c r="KEH24" s="1"/>
      <c r="KEI24" s="1"/>
      <c r="KEJ24" s="1"/>
      <c r="KEK24" s="1"/>
      <c r="KEL24" s="1"/>
      <c r="KEM24" s="1"/>
      <c r="KEN24" s="1"/>
      <c r="KEO24" s="1"/>
      <c r="KEP24" s="1"/>
      <c r="KEQ24" s="1"/>
      <c r="KER24" s="1"/>
      <c r="KES24" s="1"/>
      <c r="KET24" s="1"/>
      <c r="KEU24" s="1"/>
      <c r="KEV24" s="1"/>
      <c r="KEW24" s="1"/>
      <c r="KEX24" s="1"/>
      <c r="KEY24" s="1"/>
      <c r="KEZ24" s="1"/>
      <c r="KFA24" s="1"/>
      <c r="KFB24" s="1"/>
      <c r="KFC24" s="1"/>
      <c r="KFD24" s="1"/>
      <c r="KFE24" s="1"/>
      <c r="KFF24" s="1"/>
      <c r="KFG24" s="1"/>
      <c r="KFH24" s="1"/>
      <c r="KFI24" s="1"/>
      <c r="KFJ24" s="1"/>
      <c r="KFK24" s="1"/>
      <c r="KFL24" s="1"/>
      <c r="KFM24" s="1"/>
      <c r="KFN24" s="1"/>
      <c r="KFO24" s="1"/>
      <c r="KFP24" s="1"/>
      <c r="KFQ24" s="1"/>
      <c r="KFR24" s="1"/>
      <c r="KFS24" s="1"/>
      <c r="KFT24" s="1"/>
      <c r="KFU24" s="1"/>
      <c r="KFV24" s="1"/>
      <c r="KFW24" s="1"/>
      <c r="KFX24" s="1"/>
      <c r="KFY24" s="1"/>
      <c r="KFZ24" s="1"/>
      <c r="KGA24" s="1"/>
      <c r="KGB24" s="1"/>
      <c r="KGC24" s="1"/>
      <c r="KGD24" s="1"/>
      <c r="KGE24" s="1"/>
      <c r="KGF24" s="1"/>
      <c r="KGG24" s="1"/>
      <c r="KGH24" s="1"/>
      <c r="KGI24" s="1"/>
      <c r="KGJ24" s="1"/>
      <c r="KGK24" s="1"/>
      <c r="KGL24" s="1"/>
      <c r="KGM24" s="1"/>
      <c r="KGN24" s="1"/>
      <c r="KGO24" s="1"/>
      <c r="KGP24" s="1"/>
      <c r="KGQ24" s="1"/>
      <c r="KGR24" s="1"/>
      <c r="KGS24" s="1"/>
      <c r="KGT24" s="1"/>
      <c r="KGU24" s="1"/>
      <c r="KGV24" s="1"/>
      <c r="KGW24" s="1"/>
      <c r="KGX24" s="1"/>
      <c r="KGY24" s="1"/>
      <c r="KGZ24" s="1"/>
      <c r="KHA24" s="1"/>
      <c r="KHB24" s="1"/>
      <c r="KHC24" s="1"/>
      <c r="KHD24" s="1"/>
      <c r="KHE24" s="1"/>
      <c r="KHF24" s="1"/>
      <c r="KHG24" s="1"/>
      <c r="KHH24" s="1"/>
      <c r="KHI24" s="1"/>
      <c r="KHJ24" s="1"/>
      <c r="KHK24" s="1"/>
      <c r="KHL24" s="1"/>
      <c r="KHM24" s="1"/>
      <c r="KHN24" s="1"/>
      <c r="KHO24" s="1"/>
      <c r="KHP24" s="1"/>
      <c r="KHQ24" s="1"/>
      <c r="KHR24" s="1"/>
      <c r="KHS24" s="1"/>
      <c r="KHT24" s="1"/>
      <c r="KHU24" s="1"/>
      <c r="KHV24" s="1"/>
      <c r="KHW24" s="1"/>
      <c r="KHX24" s="1"/>
      <c r="KHY24" s="1"/>
      <c r="KHZ24" s="1"/>
      <c r="KIA24" s="1"/>
      <c r="KIB24" s="1"/>
      <c r="KIC24" s="1"/>
      <c r="KID24" s="1"/>
      <c r="KIE24" s="1"/>
      <c r="KIF24" s="1"/>
      <c r="KIG24" s="1"/>
      <c r="KIH24" s="1"/>
      <c r="KII24" s="1"/>
      <c r="KIJ24" s="1"/>
      <c r="KIK24" s="1"/>
      <c r="KIL24" s="1"/>
      <c r="KIM24" s="1"/>
      <c r="KIN24" s="1"/>
      <c r="KIO24" s="1"/>
      <c r="KIP24" s="1"/>
      <c r="KIQ24" s="1"/>
      <c r="KIR24" s="1"/>
      <c r="KIS24" s="1"/>
      <c r="KIT24" s="1"/>
      <c r="KIU24" s="1"/>
      <c r="KIV24" s="1"/>
      <c r="KIW24" s="1"/>
      <c r="KIX24" s="1"/>
      <c r="KIY24" s="1"/>
      <c r="KIZ24" s="1"/>
      <c r="KJA24" s="1"/>
      <c r="KJB24" s="1"/>
      <c r="KJC24" s="1"/>
      <c r="KJD24" s="1"/>
      <c r="KJE24" s="1"/>
      <c r="KJF24" s="1"/>
      <c r="KJG24" s="1"/>
      <c r="KJH24" s="1"/>
      <c r="KJI24" s="1"/>
      <c r="KJJ24" s="1"/>
      <c r="KJK24" s="1"/>
      <c r="KJL24" s="1"/>
      <c r="KJM24" s="1"/>
      <c r="KJN24" s="1"/>
      <c r="KJO24" s="1"/>
      <c r="KJP24" s="1"/>
      <c r="KJQ24" s="1"/>
      <c r="KJR24" s="1"/>
      <c r="KJS24" s="1"/>
      <c r="KJT24" s="1"/>
      <c r="KJU24" s="1"/>
      <c r="KJV24" s="1"/>
      <c r="KJW24" s="1"/>
      <c r="KJX24" s="1"/>
      <c r="KJY24" s="1"/>
      <c r="KJZ24" s="1"/>
      <c r="KKA24" s="1"/>
      <c r="KKB24" s="1"/>
      <c r="KKC24" s="1"/>
      <c r="KKD24" s="1"/>
      <c r="KKE24" s="1"/>
      <c r="KKF24" s="1"/>
      <c r="KKG24" s="1"/>
      <c r="KKH24" s="1"/>
      <c r="KKI24" s="1"/>
      <c r="KKJ24" s="1"/>
      <c r="KKK24" s="1"/>
      <c r="KKL24" s="1"/>
      <c r="KKM24" s="1"/>
      <c r="KKN24" s="1"/>
      <c r="KKO24" s="1"/>
      <c r="KKP24" s="1"/>
      <c r="KKQ24" s="1"/>
      <c r="KKR24" s="1"/>
      <c r="KKS24" s="1"/>
      <c r="KKT24" s="1"/>
      <c r="KKU24" s="1"/>
      <c r="KKV24" s="1"/>
      <c r="KKW24" s="1"/>
      <c r="KKX24" s="1"/>
      <c r="KKY24" s="1"/>
      <c r="KKZ24" s="1"/>
      <c r="KLA24" s="1"/>
      <c r="KLB24" s="1"/>
      <c r="KLC24" s="1"/>
      <c r="KLD24" s="1"/>
      <c r="KLE24" s="1"/>
      <c r="KLF24" s="1"/>
      <c r="KLG24" s="1"/>
      <c r="KLH24" s="1"/>
      <c r="KLI24" s="1"/>
      <c r="KLJ24" s="1"/>
      <c r="KLK24" s="1"/>
      <c r="KLL24" s="1"/>
      <c r="KLM24" s="1"/>
      <c r="KLN24" s="1"/>
      <c r="KLO24" s="1"/>
      <c r="KLP24" s="1"/>
      <c r="KLQ24" s="1"/>
      <c r="KLR24" s="1"/>
      <c r="KLS24" s="1"/>
      <c r="KLT24" s="1"/>
      <c r="KLU24" s="1"/>
      <c r="KLV24" s="1"/>
      <c r="KLW24" s="1"/>
      <c r="KLX24" s="1"/>
      <c r="KLY24" s="1"/>
      <c r="KLZ24" s="1"/>
      <c r="KMA24" s="1"/>
      <c r="KMB24" s="1"/>
      <c r="KMC24" s="1"/>
      <c r="KMD24" s="1"/>
      <c r="KME24" s="1"/>
      <c r="KMF24" s="1"/>
      <c r="KMG24" s="1"/>
      <c r="KMH24" s="1"/>
      <c r="KMI24" s="1"/>
      <c r="KMJ24" s="1"/>
      <c r="KMK24" s="1"/>
      <c r="KML24" s="1"/>
      <c r="KMM24" s="1"/>
      <c r="KMN24" s="1"/>
      <c r="KMO24" s="1"/>
      <c r="KMP24" s="1"/>
      <c r="KMQ24" s="1"/>
      <c r="KMR24" s="1"/>
      <c r="KMS24" s="1"/>
      <c r="KMT24" s="1"/>
      <c r="KMU24" s="1"/>
      <c r="KMV24" s="1"/>
      <c r="KMW24" s="1"/>
      <c r="KMX24" s="1"/>
      <c r="KMY24" s="1"/>
      <c r="KMZ24" s="1"/>
      <c r="KNA24" s="1"/>
      <c r="KNB24" s="1"/>
      <c r="KNC24" s="1"/>
      <c r="KND24" s="1"/>
      <c r="KNE24" s="1"/>
      <c r="KNF24" s="1"/>
      <c r="KNG24" s="1"/>
      <c r="KNH24" s="1"/>
      <c r="KNI24" s="1"/>
      <c r="KNJ24" s="1"/>
      <c r="KNK24" s="1"/>
      <c r="KNL24" s="1"/>
      <c r="KNM24" s="1"/>
      <c r="KNN24" s="1"/>
      <c r="KNO24" s="1"/>
      <c r="KNP24" s="1"/>
      <c r="KNQ24" s="1"/>
      <c r="KNR24" s="1"/>
      <c r="KNS24" s="1"/>
      <c r="KNT24" s="1"/>
      <c r="KNU24" s="1"/>
      <c r="KNV24" s="1"/>
      <c r="KNW24" s="1"/>
      <c r="KNX24" s="1"/>
      <c r="KNY24" s="1"/>
      <c r="KNZ24" s="1"/>
      <c r="KOA24" s="1"/>
      <c r="KOB24" s="1"/>
      <c r="KOC24" s="1"/>
      <c r="KOD24" s="1"/>
      <c r="KOE24" s="1"/>
      <c r="KOF24" s="1"/>
      <c r="KOG24" s="1"/>
      <c r="KOH24" s="1"/>
      <c r="KOI24" s="1"/>
      <c r="KOJ24" s="1"/>
      <c r="KOK24" s="1"/>
      <c r="KOL24" s="1"/>
      <c r="KOM24" s="1"/>
      <c r="KON24" s="1"/>
      <c r="KOO24" s="1"/>
      <c r="KOP24" s="1"/>
      <c r="KOQ24" s="1"/>
      <c r="KOR24" s="1"/>
      <c r="KOS24" s="1"/>
      <c r="KOT24" s="1"/>
      <c r="KOU24" s="1"/>
      <c r="KOV24" s="1"/>
      <c r="KOW24" s="1"/>
      <c r="KOX24" s="1"/>
      <c r="KOY24" s="1"/>
      <c r="KOZ24" s="1"/>
      <c r="KPA24" s="1"/>
      <c r="KPB24" s="1"/>
      <c r="KPC24" s="1"/>
      <c r="KPD24" s="1"/>
      <c r="KPE24" s="1"/>
      <c r="KPF24" s="1"/>
      <c r="KPG24" s="1"/>
      <c r="KPH24" s="1"/>
      <c r="KPI24" s="1"/>
      <c r="KPJ24" s="1"/>
      <c r="KPK24" s="1"/>
      <c r="KPL24" s="1"/>
      <c r="KPM24" s="1"/>
      <c r="KPN24" s="1"/>
      <c r="KPO24" s="1"/>
      <c r="KPP24" s="1"/>
      <c r="KPQ24" s="1"/>
      <c r="KPR24" s="1"/>
      <c r="KPS24" s="1"/>
      <c r="KPT24" s="1"/>
      <c r="KPU24" s="1"/>
      <c r="KPV24" s="1"/>
      <c r="KPW24" s="1"/>
      <c r="KPX24" s="1"/>
      <c r="KPY24" s="1"/>
      <c r="KPZ24" s="1"/>
      <c r="KQA24" s="1"/>
      <c r="KQB24" s="1"/>
      <c r="KQC24" s="1"/>
      <c r="KQD24" s="1"/>
      <c r="KQE24" s="1"/>
      <c r="KQF24" s="1"/>
      <c r="KQG24" s="1"/>
      <c r="KQH24" s="1"/>
      <c r="KQI24" s="1"/>
      <c r="KQJ24" s="1"/>
      <c r="KQK24" s="1"/>
      <c r="KQL24" s="1"/>
      <c r="KQM24" s="1"/>
      <c r="KQN24" s="1"/>
      <c r="KQO24" s="1"/>
      <c r="KQP24" s="1"/>
      <c r="KQQ24" s="1"/>
      <c r="KQR24" s="1"/>
      <c r="KQS24" s="1"/>
      <c r="KQT24" s="1"/>
      <c r="KQU24" s="1"/>
      <c r="KQV24" s="1"/>
      <c r="KQW24" s="1"/>
      <c r="KQX24" s="1"/>
      <c r="KQY24" s="1"/>
      <c r="KQZ24" s="1"/>
      <c r="KRA24" s="1"/>
      <c r="KRB24" s="1"/>
      <c r="KRC24" s="1"/>
      <c r="KRD24" s="1"/>
      <c r="KRE24" s="1"/>
      <c r="KRF24" s="1"/>
      <c r="KRG24" s="1"/>
      <c r="KRH24" s="1"/>
      <c r="KRI24" s="1"/>
      <c r="KRJ24" s="1"/>
      <c r="KRK24" s="1"/>
      <c r="KRL24" s="1"/>
      <c r="KRM24" s="1"/>
      <c r="KRN24" s="1"/>
      <c r="KRO24" s="1"/>
      <c r="KRP24" s="1"/>
      <c r="KRQ24" s="1"/>
      <c r="KRR24" s="1"/>
      <c r="KRS24" s="1"/>
      <c r="KRT24" s="1"/>
      <c r="KRU24" s="1"/>
      <c r="KRV24" s="1"/>
      <c r="KRW24" s="1"/>
      <c r="KRX24" s="1"/>
      <c r="KRY24" s="1"/>
      <c r="KRZ24" s="1"/>
      <c r="KSA24" s="1"/>
      <c r="KSB24" s="1"/>
      <c r="KSC24" s="1"/>
      <c r="KSD24" s="1"/>
      <c r="KSE24" s="1"/>
      <c r="KSF24" s="1"/>
      <c r="KSG24" s="1"/>
      <c r="KSH24" s="1"/>
      <c r="KSI24" s="1"/>
      <c r="KSJ24" s="1"/>
      <c r="KSK24" s="1"/>
      <c r="KSL24" s="1"/>
      <c r="KSM24" s="1"/>
      <c r="KSN24" s="1"/>
      <c r="KSO24" s="1"/>
      <c r="KSP24" s="1"/>
      <c r="KSQ24" s="1"/>
      <c r="KSR24" s="1"/>
      <c r="KSS24" s="1"/>
      <c r="KST24" s="1"/>
      <c r="KSU24" s="1"/>
      <c r="KSV24" s="1"/>
      <c r="KSW24" s="1"/>
      <c r="KSX24" s="1"/>
      <c r="KSY24" s="1"/>
      <c r="KSZ24" s="1"/>
      <c r="KTA24" s="1"/>
      <c r="KTB24" s="1"/>
      <c r="KTC24" s="1"/>
      <c r="KTD24" s="1"/>
      <c r="KTE24" s="1"/>
      <c r="KTF24" s="1"/>
      <c r="KTG24" s="1"/>
      <c r="KTH24" s="1"/>
      <c r="KTI24" s="1"/>
      <c r="KTJ24" s="1"/>
      <c r="KTK24" s="1"/>
      <c r="KTL24" s="1"/>
      <c r="KTM24" s="1"/>
      <c r="KTN24" s="1"/>
      <c r="KTO24" s="1"/>
      <c r="KTP24" s="1"/>
      <c r="KTQ24" s="1"/>
      <c r="KTR24" s="1"/>
      <c r="KTS24" s="1"/>
      <c r="KTT24" s="1"/>
      <c r="KTU24" s="1"/>
      <c r="KTV24" s="1"/>
      <c r="KTW24" s="1"/>
      <c r="KTX24" s="1"/>
      <c r="KTY24" s="1"/>
      <c r="KTZ24" s="1"/>
      <c r="KUA24" s="1"/>
      <c r="KUB24" s="1"/>
      <c r="KUC24" s="1"/>
      <c r="KUD24" s="1"/>
      <c r="KUE24" s="1"/>
      <c r="KUF24" s="1"/>
      <c r="KUG24" s="1"/>
      <c r="KUH24" s="1"/>
      <c r="KUI24" s="1"/>
      <c r="KUJ24" s="1"/>
      <c r="KUK24" s="1"/>
      <c r="KUL24" s="1"/>
      <c r="KUM24" s="1"/>
      <c r="KUN24" s="1"/>
      <c r="KUO24" s="1"/>
      <c r="KUP24" s="1"/>
      <c r="KUQ24" s="1"/>
      <c r="KUR24" s="1"/>
      <c r="KUS24" s="1"/>
      <c r="KUT24" s="1"/>
      <c r="KUU24" s="1"/>
      <c r="KUV24" s="1"/>
      <c r="KUW24" s="1"/>
      <c r="KUX24" s="1"/>
      <c r="KUY24" s="1"/>
      <c r="KUZ24" s="1"/>
      <c r="KVA24" s="1"/>
      <c r="KVB24" s="1"/>
      <c r="KVC24" s="1"/>
      <c r="KVD24" s="1"/>
      <c r="KVE24" s="1"/>
      <c r="KVF24" s="1"/>
      <c r="KVG24" s="1"/>
      <c r="KVH24" s="1"/>
      <c r="KVI24" s="1"/>
      <c r="KVJ24" s="1"/>
      <c r="KVK24" s="1"/>
      <c r="KVL24" s="1"/>
      <c r="KVM24" s="1"/>
      <c r="KVN24" s="1"/>
      <c r="KVO24" s="1"/>
      <c r="KVP24" s="1"/>
      <c r="KVQ24" s="1"/>
      <c r="KVR24" s="1"/>
      <c r="KVS24" s="1"/>
      <c r="KVT24" s="1"/>
      <c r="KVU24" s="1"/>
      <c r="KVV24" s="1"/>
      <c r="KVW24" s="1"/>
      <c r="KVX24" s="1"/>
      <c r="KVY24" s="1"/>
      <c r="KVZ24" s="1"/>
      <c r="KWA24" s="1"/>
      <c r="KWB24" s="1"/>
      <c r="KWC24" s="1"/>
      <c r="KWD24" s="1"/>
      <c r="KWE24" s="1"/>
      <c r="KWF24" s="1"/>
      <c r="KWG24" s="1"/>
      <c r="KWH24" s="1"/>
      <c r="KWI24" s="1"/>
      <c r="KWJ24" s="1"/>
      <c r="KWK24" s="1"/>
      <c r="KWL24" s="1"/>
      <c r="KWM24" s="1"/>
      <c r="KWN24" s="1"/>
      <c r="KWO24" s="1"/>
      <c r="KWP24" s="1"/>
      <c r="KWQ24" s="1"/>
      <c r="KWR24" s="1"/>
      <c r="KWS24" s="1"/>
      <c r="KWT24" s="1"/>
      <c r="KWU24" s="1"/>
      <c r="KWV24" s="1"/>
      <c r="KWW24" s="1"/>
      <c r="KWX24" s="1"/>
      <c r="KWY24" s="1"/>
      <c r="KWZ24" s="1"/>
      <c r="KXA24" s="1"/>
      <c r="KXB24" s="1"/>
      <c r="KXC24" s="1"/>
      <c r="KXD24" s="1"/>
      <c r="KXE24" s="1"/>
      <c r="KXF24" s="1"/>
      <c r="KXG24" s="1"/>
      <c r="KXH24" s="1"/>
      <c r="KXI24" s="1"/>
      <c r="KXJ24" s="1"/>
      <c r="KXK24" s="1"/>
      <c r="KXL24" s="1"/>
      <c r="KXM24" s="1"/>
      <c r="KXN24" s="1"/>
      <c r="KXO24" s="1"/>
      <c r="KXP24" s="1"/>
      <c r="KXQ24" s="1"/>
      <c r="KXR24" s="1"/>
      <c r="KXS24" s="1"/>
      <c r="KXT24" s="1"/>
      <c r="KXU24" s="1"/>
      <c r="KXV24" s="1"/>
      <c r="KXW24" s="1"/>
      <c r="KXX24" s="1"/>
      <c r="KXY24" s="1"/>
      <c r="KXZ24" s="1"/>
      <c r="KYA24" s="1"/>
      <c r="KYB24" s="1"/>
      <c r="KYC24" s="1"/>
      <c r="KYD24" s="1"/>
      <c r="KYE24" s="1"/>
      <c r="KYF24" s="1"/>
      <c r="KYG24" s="1"/>
      <c r="KYH24" s="1"/>
      <c r="KYI24" s="1"/>
      <c r="KYJ24" s="1"/>
      <c r="KYK24" s="1"/>
      <c r="KYL24" s="1"/>
      <c r="KYM24" s="1"/>
      <c r="KYN24" s="1"/>
      <c r="KYO24" s="1"/>
      <c r="KYP24" s="1"/>
      <c r="KYQ24" s="1"/>
      <c r="KYR24" s="1"/>
      <c r="KYS24" s="1"/>
      <c r="KYT24" s="1"/>
      <c r="KYU24" s="1"/>
      <c r="KYV24" s="1"/>
      <c r="KYW24" s="1"/>
      <c r="KYX24" s="1"/>
      <c r="KYY24" s="1"/>
      <c r="KYZ24" s="1"/>
      <c r="KZA24" s="1"/>
      <c r="KZB24" s="1"/>
      <c r="KZC24" s="1"/>
      <c r="KZD24" s="1"/>
      <c r="KZE24" s="1"/>
      <c r="KZF24" s="1"/>
      <c r="KZG24" s="1"/>
      <c r="KZH24" s="1"/>
      <c r="KZI24" s="1"/>
      <c r="KZJ24" s="1"/>
      <c r="KZK24" s="1"/>
      <c r="KZL24" s="1"/>
      <c r="KZM24" s="1"/>
      <c r="KZN24" s="1"/>
      <c r="KZO24" s="1"/>
      <c r="KZP24" s="1"/>
      <c r="KZQ24" s="1"/>
      <c r="KZR24" s="1"/>
      <c r="KZS24" s="1"/>
      <c r="KZT24" s="1"/>
      <c r="KZU24" s="1"/>
      <c r="KZV24" s="1"/>
      <c r="KZW24" s="1"/>
      <c r="KZX24" s="1"/>
      <c r="KZY24" s="1"/>
      <c r="KZZ24" s="1"/>
      <c r="LAA24" s="1"/>
      <c r="LAB24" s="1"/>
      <c r="LAC24" s="1"/>
      <c r="LAD24" s="1"/>
      <c r="LAE24" s="1"/>
      <c r="LAF24" s="1"/>
      <c r="LAG24" s="1"/>
      <c r="LAH24" s="1"/>
      <c r="LAI24" s="1"/>
      <c r="LAJ24" s="1"/>
      <c r="LAK24" s="1"/>
      <c r="LAL24" s="1"/>
      <c r="LAM24" s="1"/>
      <c r="LAN24" s="1"/>
      <c r="LAO24" s="1"/>
      <c r="LAP24" s="1"/>
      <c r="LAQ24" s="1"/>
      <c r="LAR24" s="1"/>
      <c r="LAS24" s="1"/>
      <c r="LAT24" s="1"/>
      <c r="LAU24" s="1"/>
      <c r="LAV24" s="1"/>
      <c r="LAW24" s="1"/>
      <c r="LAX24" s="1"/>
      <c r="LAY24" s="1"/>
      <c r="LAZ24" s="1"/>
      <c r="LBA24" s="1"/>
      <c r="LBB24" s="1"/>
      <c r="LBC24" s="1"/>
      <c r="LBD24" s="1"/>
      <c r="LBE24" s="1"/>
      <c r="LBF24" s="1"/>
      <c r="LBG24" s="1"/>
      <c r="LBH24" s="1"/>
      <c r="LBI24" s="1"/>
      <c r="LBJ24" s="1"/>
      <c r="LBK24" s="1"/>
      <c r="LBL24" s="1"/>
      <c r="LBM24" s="1"/>
      <c r="LBN24" s="1"/>
      <c r="LBO24" s="1"/>
      <c r="LBP24" s="1"/>
      <c r="LBQ24" s="1"/>
      <c r="LBR24" s="1"/>
      <c r="LBS24" s="1"/>
      <c r="LBT24" s="1"/>
      <c r="LBU24" s="1"/>
      <c r="LBV24" s="1"/>
      <c r="LBW24" s="1"/>
      <c r="LBX24" s="1"/>
      <c r="LBY24" s="1"/>
      <c r="LBZ24" s="1"/>
      <c r="LCA24" s="1"/>
      <c r="LCB24" s="1"/>
      <c r="LCC24" s="1"/>
      <c r="LCD24" s="1"/>
      <c r="LCE24" s="1"/>
      <c r="LCF24" s="1"/>
      <c r="LCG24" s="1"/>
      <c r="LCH24" s="1"/>
      <c r="LCI24" s="1"/>
      <c r="LCJ24" s="1"/>
      <c r="LCK24" s="1"/>
      <c r="LCL24" s="1"/>
      <c r="LCM24" s="1"/>
      <c r="LCN24" s="1"/>
      <c r="LCO24" s="1"/>
      <c r="LCP24" s="1"/>
      <c r="LCQ24" s="1"/>
      <c r="LCR24" s="1"/>
      <c r="LCS24" s="1"/>
      <c r="LCT24" s="1"/>
      <c r="LCU24" s="1"/>
      <c r="LCV24" s="1"/>
      <c r="LCW24" s="1"/>
      <c r="LCX24" s="1"/>
      <c r="LCY24" s="1"/>
      <c r="LCZ24" s="1"/>
      <c r="LDA24" s="1"/>
      <c r="LDB24" s="1"/>
      <c r="LDC24" s="1"/>
      <c r="LDD24" s="1"/>
      <c r="LDE24" s="1"/>
      <c r="LDF24" s="1"/>
      <c r="LDG24" s="1"/>
      <c r="LDH24" s="1"/>
      <c r="LDI24" s="1"/>
      <c r="LDJ24" s="1"/>
      <c r="LDK24" s="1"/>
      <c r="LDL24" s="1"/>
      <c r="LDM24" s="1"/>
      <c r="LDN24" s="1"/>
      <c r="LDO24" s="1"/>
      <c r="LDP24" s="1"/>
      <c r="LDQ24" s="1"/>
      <c r="LDR24" s="1"/>
      <c r="LDS24" s="1"/>
      <c r="LDT24" s="1"/>
      <c r="LDU24" s="1"/>
      <c r="LDV24" s="1"/>
      <c r="LDW24" s="1"/>
      <c r="LDX24" s="1"/>
      <c r="LDY24" s="1"/>
      <c r="LDZ24" s="1"/>
      <c r="LEA24" s="1"/>
      <c r="LEB24" s="1"/>
      <c r="LEC24" s="1"/>
      <c r="LED24" s="1"/>
      <c r="LEE24" s="1"/>
      <c r="LEF24" s="1"/>
      <c r="LEG24" s="1"/>
      <c r="LEH24" s="1"/>
      <c r="LEI24" s="1"/>
      <c r="LEJ24" s="1"/>
      <c r="LEK24" s="1"/>
      <c r="LEL24" s="1"/>
      <c r="LEM24" s="1"/>
      <c r="LEN24" s="1"/>
      <c r="LEO24" s="1"/>
      <c r="LEP24" s="1"/>
      <c r="LEQ24" s="1"/>
      <c r="LER24" s="1"/>
      <c r="LES24" s="1"/>
      <c r="LET24" s="1"/>
      <c r="LEU24" s="1"/>
      <c r="LEV24" s="1"/>
      <c r="LEW24" s="1"/>
      <c r="LEX24" s="1"/>
      <c r="LEY24" s="1"/>
      <c r="LEZ24" s="1"/>
      <c r="LFA24" s="1"/>
      <c r="LFB24" s="1"/>
      <c r="LFC24" s="1"/>
      <c r="LFD24" s="1"/>
      <c r="LFE24" s="1"/>
      <c r="LFF24" s="1"/>
      <c r="LFG24" s="1"/>
      <c r="LFH24" s="1"/>
      <c r="LFI24" s="1"/>
      <c r="LFJ24" s="1"/>
      <c r="LFK24" s="1"/>
      <c r="LFL24" s="1"/>
      <c r="LFM24" s="1"/>
      <c r="LFN24" s="1"/>
      <c r="LFO24" s="1"/>
      <c r="LFP24" s="1"/>
      <c r="LFQ24" s="1"/>
      <c r="LFR24" s="1"/>
      <c r="LFS24" s="1"/>
      <c r="LFT24" s="1"/>
      <c r="LFU24" s="1"/>
      <c r="LFV24" s="1"/>
      <c r="LFW24" s="1"/>
      <c r="LFX24" s="1"/>
      <c r="LFY24" s="1"/>
      <c r="LFZ24" s="1"/>
      <c r="LGA24" s="1"/>
      <c r="LGB24" s="1"/>
      <c r="LGC24" s="1"/>
      <c r="LGD24" s="1"/>
      <c r="LGE24" s="1"/>
      <c r="LGF24" s="1"/>
      <c r="LGG24" s="1"/>
      <c r="LGH24" s="1"/>
      <c r="LGI24" s="1"/>
      <c r="LGJ24" s="1"/>
      <c r="LGK24" s="1"/>
      <c r="LGL24" s="1"/>
      <c r="LGM24" s="1"/>
      <c r="LGN24" s="1"/>
      <c r="LGO24" s="1"/>
      <c r="LGP24" s="1"/>
      <c r="LGQ24" s="1"/>
      <c r="LGR24" s="1"/>
      <c r="LGS24" s="1"/>
      <c r="LGT24" s="1"/>
      <c r="LGU24" s="1"/>
      <c r="LGV24" s="1"/>
      <c r="LGW24" s="1"/>
      <c r="LGX24" s="1"/>
      <c r="LGY24" s="1"/>
      <c r="LGZ24" s="1"/>
      <c r="LHA24" s="1"/>
      <c r="LHB24" s="1"/>
      <c r="LHC24" s="1"/>
      <c r="LHD24" s="1"/>
      <c r="LHE24" s="1"/>
      <c r="LHF24" s="1"/>
      <c r="LHG24" s="1"/>
      <c r="LHH24" s="1"/>
      <c r="LHI24" s="1"/>
      <c r="LHJ24" s="1"/>
      <c r="LHK24" s="1"/>
      <c r="LHL24" s="1"/>
      <c r="LHM24" s="1"/>
      <c r="LHN24" s="1"/>
      <c r="LHO24" s="1"/>
      <c r="LHP24" s="1"/>
      <c r="LHQ24" s="1"/>
      <c r="LHR24" s="1"/>
      <c r="LHS24" s="1"/>
      <c r="LHT24" s="1"/>
      <c r="LHU24" s="1"/>
      <c r="LHV24" s="1"/>
      <c r="LHW24" s="1"/>
      <c r="LHX24" s="1"/>
      <c r="LHY24" s="1"/>
      <c r="LHZ24" s="1"/>
      <c r="LIA24" s="1"/>
      <c r="LIB24" s="1"/>
      <c r="LIC24" s="1"/>
      <c r="LID24" s="1"/>
      <c r="LIE24" s="1"/>
      <c r="LIF24" s="1"/>
      <c r="LIG24" s="1"/>
      <c r="LIH24" s="1"/>
      <c r="LII24" s="1"/>
      <c r="LIJ24" s="1"/>
      <c r="LIK24" s="1"/>
      <c r="LIL24" s="1"/>
      <c r="LIM24" s="1"/>
      <c r="LIN24" s="1"/>
      <c r="LIO24" s="1"/>
      <c r="LIP24" s="1"/>
      <c r="LIQ24" s="1"/>
      <c r="LIR24" s="1"/>
      <c r="LIS24" s="1"/>
      <c r="LIT24" s="1"/>
      <c r="LIU24" s="1"/>
      <c r="LIV24" s="1"/>
      <c r="LIW24" s="1"/>
      <c r="LIX24" s="1"/>
      <c r="LIY24" s="1"/>
      <c r="LIZ24" s="1"/>
      <c r="LJA24" s="1"/>
      <c r="LJB24" s="1"/>
      <c r="LJC24" s="1"/>
      <c r="LJD24" s="1"/>
      <c r="LJE24" s="1"/>
      <c r="LJF24" s="1"/>
      <c r="LJG24" s="1"/>
      <c r="LJH24" s="1"/>
      <c r="LJI24" s="1"/>
      <c r="LJJ24" s="1"/>
      <c r="LJK24" s="1"/>
      <c r="LJL24" s="1"/>
      <c r="LJM24" s="1"/>
      <c r="LJN24" s="1"/>
      <c r="LJO24" s="1"/>
      <c r="LJP24" s="1"/>
      <c r="LJQ24" s="1"/>
      <c r="LJR24" s="1"/>
      <c r="LJS24" s="1"/>
      <c r="LJT24" s="1"/>
      <c r="LJU24" s="1"/>
      <c r="LJV24" s="1"/>
      <c r="LJW24" s="1"/>
      <c r="LJX24" s="1"/>
      <c r="LJY24" s="1"/>
      <c r="LJZ24" s="1"/>
      <c r="LKA24" s="1"/>
      <c r="LKB24" s="1"/>
      <c r="LKC24" s="1"/>
      <c r="LKD24" s="1"/>
      <c r="LKE24" s="1"/>
      <c r="LKF24" s="1"/>
      <c r="LKG24" s="1"/>
      <c r="LKH24" s="1"/>
      <c r="LKI24" s="1"/>
      <c r="LKJ24" s="1"/>
      <c r="LKK24" s="1"/>
      <c r="LKL24" s="1"/>
      <c r="LKM24" s="1"/>
      <c r="LKN24" s="1"/>
      <c r="LKO24" s="1"/>
      <c r="LKP24" s="1"/>
      <c r="LKQ24" s="1"/>
      <c r="LKR24" s="1"/>
      <c r="LKS24" s="1"/>
      <c r="LKT24" s="1"/>
      <c r="LKU24" s="1"/>
      <c r="LKV24" s="1"/>
      <c r="LKW24" s="1"/>
      <c r="LKX24" s="1"/>
      <c r="LKY24" s="1"/>
      <c r="LKZ24" s="1"/>
      <c r="LLA24" s="1"/>
      <c r="LLB24" s="1"/>
      <c r="LLC24" s="1"/>
      <c r="LLD24" s="1"/>
      <c r="LLE24" s="1"/>
      <c r="LLF24" s="1"/>
      <c r="LLG24" s="1"/>
      <c r="LLH24" s="1"/>
      <c r="LLI24" s="1"/>
      <c r="LLJ24" s="1"/>
      <c r="LLK24" s="1"/>
      <c r="LLL24" s="1"/>
      <c r="LLM24" s="1"/>
      <c r="LLN24" s="1"/>
      <c r="LLO24" s="1"/>
      <c r="LLP24" s="1"/>
      <c r="LLQ24" s="1"/>
      <c r="LLR24" s="1"/>
      <c r="LLS24" s="1"/>
      <c r="LLT24" s="1"/>
      <c r="LLU24" s="1"/>
      <c r="LLV24" s="1"/>
      <c r="LLW24" s="1"/>
      <c r="LLX24" s="1"/>
      <c r="LLY24" s="1"/>
      <c r="LLZ24" s="1"/>
      <c r="LMA24" s="1"/>
      <c r="LMB24" s="1"/>
      <c r="LMC24" s="1"/>
      <c r="LMD24" s="1"/>
      <c r="LME24" s="1"/>
      <c r="LMF24" s="1"/>
      <c r="LMG24" s="1"/>
      <c r="LMH24" s="1"/>
      <c r="LMI24" s="1"/>
      <c r="LMJ24" s="1"/>
      <c r="LMK24" s="1"/>
      <c r="LML24" s="1"/>
      <c r="LMM24" s="1"/>
      <c r="LMN24" s="1"/>
      <c r="LMO24" s="1"/>
      <c r="LMP24" s="1"/>
      <c r="LMQ24" s="1"/>
      <c r="LMR24" s="1"/>
      <c r="LMS24" s="1"/>
      <c r="LMT24" s="1"/>
      <c r="LMU24" s="1"/>
      <c r="LMV24" s="1"/>
      <c r="LMW24" s="1"/>
      <c r="LMX24" s="1"/>
      <c r="LMY24" s="1"/>
      <c r="LMZ24" s="1"/>
      <c r="LNA24" s="1"/>
      <c r="LNB24" s="1"/>
      <c r="LNC24" s="1"/>
      <c r="LND24" s="1"/>
      <c r="LNE24" s="1"/>
      <c r="LNF24" s="1"/>
      <c r="LNG24" s="1"/>
      <c r="LNH24" s="1"/>
      <c r="LNI24" s="1"/>
      <c r="LNJ24" s="1"/>
      <c r="LNK24" s="1"/>
      <c r="LNL24" s="1"/>
      <c r="LNM24" s="1"/>
      <c r="LNN24" s="1"/>
      <c r="LNO24" s="1"/>
      <c r="LNP24" s="1"/>
      <c r="LNQ24" s="1"/>
      <c r="LNR24" s="1"/>
      <c r="LNS24" s="1"/>
      <c r="LNT24" s="1"/>
      <c r="LNU24" s="1"/>
      <c r="LNV24" s="1"/>
      <c r="LNW24" s="1"/>
      <c r="LNX24" s="1"/>
      <c r="LNY24" s="1"/>
      <c r="LNZ24" s="1"/>
      <c r="LOA24" s="1"/>
      <c r="LOB24" s="1"/>
      <c r="LOC24" s="1"/>
      <c r="LOD24" s="1"/>
      <c r="LOE24" s="1"/>
      <c r="LOF24" s="1"/>
      <c r="LOG24" s="1"/>
      <c r="LOH24" s="1"/>
      <c r="LOI24" s="1"/>
      <c r="LOJ24" s="1"/>
      <c r="LOK24" s="1"/>
      <c r="LOL24" s="1"/>
      <c r="LOM24" s="1"/>
      <c r="LON24" s="1"/>
      <c r="LOO24" s="1"/>
      <c r="LOP24" s="1"/>
      <c r="LOQ24" s="1"/>
      <c r="LOR24" s="1"/>
      <c r="LOS24" s="1"/>
      <c r="LOT24" s="1"/>
      <c r="LOU24" s="1"/>
      <c r="LOV24" s="1"/>
      <c r="LOW24" s="1"/>
      <c r="LOX24" s="1"/>
      <c r="LOY24" s="1"/>
      <c r="LOZ24" s="1"/>
      <c r="LPA24" s="1"/>
      <c r="LPB24" s="1"/>
      <c r="LPC24" s="1"/>
      <c r="LPD24" s="1"/>
      <c r="LPE24" s="1"/>
      <c r="LPF24" s="1"/>
      <c r="LPG24" s="1"/>
      <c r="LPH24" s="1"/>
      <c r="LPI24" s="1"/>
      <c r="LPJ24" s="1"/>
      <c r="LPK24" s="1"/>
      <c r="LPL24" s="1"/>
      <c r="LPM24" s="1"/>
      <c r="LPN24" s="1"/>
      <c r="LPO24" s="1"/>
      <c r="LPP24" s="1"/>
      <c r="LPQ24" s="1"/>
      <c r="LPR24" s="1"/>
      <c r="LPS24" s="1"/>
      <c r="LPT24" s="1"/>
      <c r="LPU24" s="1"/>
      <c r="LPV24" s="1"/>
      <c r="LPW24" s="1"/>
      <c r="LPX24" s="1"/>
      <c r="LPY24" s="1"/>
      <c r="LPZ24" s="1"/>
      <c r="LQA24" s="1"/>
      <c r="LQB24" s="1"/>
      <c r="LQC24" s="1"/>
      <c r="LQD24" s="1"/>
      <c r="LQE24" s="1"/>
      <c r="LQF24" s="1"/>
      <c r="LQG24" s="1"/>
      <c r="LQH24" s="1"/>
      <c r="LQI24" s="1"/>
      <c r="LQJ24" s="1"/>
      <c r="LQK24" s="1"/>
      <c r="LQL24" s="1"/>
      <c r="LQM24" s="1"/>
      <c r="LQN24" s="1"/>
      <c r="LQO24" s="1"/>
      <c r="LQP24" s="1"/>
      <c r="LQQ24" s="1"/>
      <c r="LQR24" s="1"/>
      <c r="LQS24" s="1"/>
      <c r="LQT24" s="1"/>
      <c r="LQU24" s="1"/>
      <c r="LQV24" s="1"/>
      <c r="LQW24" s="1"/>
      <c r="LQX24" s="1"/>
      <c r="LQY24" s="1"/>
      <c r="LQZ24" s="1"/>
      <c r="LRA24" s="1"/>
      <c r="LRB24" s="1"/>
      <c r="LRC24" s="1"/>
      <c r="LRD24" s="1"/>
      <c r="LRE24" s="1"/>
      <c r="LRF24" s="1"/>
      <c r="LRG24" s="1"/>
      <c r="LRH24" s="1"/>
      <c r="LRI24" s="1"/>
      <c r="LRJ24" s="1"/>
      <c r="LRK24" s="1"/>
      <c r="LRL24" s="1"/>
      <c r="LRM24" s="1"/>
      <c r="LRN24" s="1"/>
      <c r="LRO24" s="1"/>
      <c r="LRP24" s="1"/>
      <c r="LRQ24" s="1"/>
      <c r="LRR24" s="1"/>
      <c r="LRS24" s="1"/>
      <c r="LRT24" s="1"/>
      <c r="LRU24" s="1"/>
      <c r="LRV24" s="1"/>
      <c r="LRW24" s="1"/>
      <c r="LRX24" s="1"/>
      <c r="LRY24" s="1"/>
      <c r="LRZ24" s="1"/>
      <c r="LSA24" s="1"/>
      <c r="LSB24" s="1"/>
      <c r="LSC24" s="1"/>
      <c r="LSD24" s="1"/>
      <c r="LSE24" s="1"/>
      <c r="LSF24" s="1"/>
      <c r="LSG24" s="1"/>
      <c r="LSH24" s="1"/>
      <c r="LSI24" s="1"/>
      <c r="LSJ24" s="1"/>
      <c r="LSK24" s="1"/>
      <c r="LSL24" s="1"/>
      <c r="LSM24" s="1"/>
      <c r="LSN24" s="1"/>
      <c r="LSO24" s="1"/>
      <c r="LSP24" s="1"/>
      <c r="LSQ24" s="1"/>
      <c r="LSR24" s="1"/>
      <c r="LSS24" s="1"/>
      <c r="LST24" s="1"/>
      <c r="LSU24" s="1"/>
      <c r="LSV24" s="1"/>
      <c r="LSW24" s="1"/>
      <c r="LSX24" s="1"/>
      <c r="LSY24" s="1"/>
      <c r="LSZ24" s="1"/>
      <c r="LTA24" s="1"/>
      <c r="LTB24" s="1"/>
      <c r="LTC24" s="1"/>
      <c r="LTD24" s="1"/>
      <c r="LTE24" s="1"/>
      <c r="LTF24" s="1"/>
      <c r="LTG24" s="1"/>
      <c r="LTH24" s="1"/>
      <c r="LTI24" s="1"/>
      <c r="LTJ24" s="1"/>
      <c r="LTK24" s="1"/>
      <c r="LTL24" s="1"/>
      <c r="LTM24" s="1"/>
      <c r="LTN24" s="1"/>
      <c r="LTO24" s="1"/>
      <c r="LTP24" s="1"/>
      <c r="LTQ24" s="1"/>
      <c r="LTR24" s="1"/>
      <c r="LTS24" s="1"/>
      <c r="LTT24" s="1"/>
      <c r="LTU24" s="1"/>
      <c r="LTV24" s="1"/>
      <c r="LTW24" s="1"/>
      <c r="LTX24" s="1"/>
      <c r="LTY24" s="1"/>
      <c r="LTZ24" s="1"/>
      <c r="LUA24" s="1"/>
      <c r="LUB24" s="1"/>
      <c r="LUC24" s="1"/>
      <c r="LUD24" s="1"/>
      <c r="LUE24" s="1"/>
      <c r="LUF24" s="1"/>
      <c r="LUG24" s="1"/>
      <c r="LUH24" s="1"/>
      <c r="LUI24" s="1"/>
      <c r="LUJ24" s="1"/>
      <c r="LUK24" s="1"/>
      <c r="LUL24" s="1"/>
      <c r="LUM24" s="1"/>
      <c r="LUN24" s="1"/>
      <c r="LUO24" s="1"/>
      <c r="LUP24" s="1"/>
      <c r="LUQ24" s="1"/>
      <c r="LUR24" s="1"/>
      <c r="LUS24" s="1"/>
      <c r="LUT24" s="1"/>
      <c r="LUU24" s="1"/>
      <c r="LUV24" s="1"/>
      <c r="LUW24" s="1"/>
      <c r="LUX24" s="1"/>
      <c r="LUY24" s="1"/>
      <c r="LUZ24" s="1"/>
      <c r="LVA24" s="1"/>
      <c r="LVB24" s="1"/>
      <c r="LVC24" s="1"/>
      <c r="LVD24" s="1"/>
      <c r="LVE24" s="1"/>
      <c r="LVF24" s="1"/>
      <c r="LVG24" s="1"/>
      <c r="LVH24" s="1"/>
      <c r="LVI24" s="1"/>
      <c r="LVJ24" s="1"/>
      <c r="LVK24" s="1"/>
      <c r="LVL24" s="1"/>
      <c r="LVM24" s="1"/>
      <c r="LVN24" s="1"/>
      <c r="LVO24" s="1"/>
      <c r="LVP24" s="1"/>
      <c r="LVQ24" s="1"/>
      <c r="LVR24" s="1"/>
      <c r="LVS24" s="1"/>
      <c r="LVT24" s="1"/>
      <c r="LVU24" s="1"/>
      <c r="LVV24" s="1"/>
      <c r="LVW24" s="1"/>
      <c r="LVX24" s="1"/>
      <c r="LVY24" s="1"/>
      <c r="LVZ24" s="1"/>
      <c r="LWA24" s="1"/>
      <c r="LWB24" s="1"/>
      <c r="LWC24" s="1"/>
      <c r="LWD24" s="1"/>
      <c r="LWE24" s="1"/>
      <c r="LWF24" s="1"/>
      <c r="LWG24" s="1"/>
      <c r="LWH24" s="1"/>
      <c r="LWI24" s="1"/>
      <c r="LWJ24" s="1"/>
      <c r="LWK24" s="1"/>
      <c r="LWL24" s="1"/>
      <c r="LWM24" s="1"/>
      <c r="LWN24" s="1"/>
      <c r="LWO24" s="1"/>
      <c r="LWP24" s="1"/>
      <c r="LWQ24" s="1"/>
      <c r="LWR24" s="1"/>
      <c r="LWS24" s="1"/>
      <c r="LWT24" s="1"/>
      <c r="LWU24" s="1"/>
      <c r="LWV24" s="1"/>
      <c r="LWW24" s="1"/>
      <c r="LWX24" s="1"/>
      <c r="LWY24" s="1"/>
      <c r="LWZ24" s="1"/>
      <c r="LXA24" s="1"/>
      <c r="LXB24" s="1"/>
      <c r="LXC24" s="1"/>
      <c r="LXD24" s="1"/>
      <c r="LXE24" s="1"/>
      <c r="LXF24" s="1"/>
      <c r="LXG24" s="1"/>
      <c r="LXH24" s="1"/>
      <c r="LXI24" s="1"/>
      <c r="LXJ24" s="1"/>
      <c r="LXK24" s="1"/>
      <c r="LXL24" s="1"/>
      <c r="LXM24" s="1"/>
      <c r="LXN24" s="1"/>
      <c r="LXO24" s="1"/>
      <c r="LXP24" s="1"/>
      <c r="LXQ24" s="1"/>
      <c r="LXR24" s="1"/>
      <c r="LXS24" s="1"/>
      <c r="LXT24" s="1"/>
      <c r="LXU24" s="1"/>
      <c r="LXV24" s="1"/>
      <c r="LXW24" s="1"/>
      <c r="LXX24" s="1"/>
      <c r="LXY24" s="1"/>
      <c r="LXZ24" s="1"/>
      <c r="LYA24" s="1"/>
      <c r="LYB24" s="1"/>
      <c r="LYC24" s="1"/>
      <c r="LYD24" s="1"/>
      <c r="LYE24" s="1"/>
      <c r="LYF24" s="1"/>
      <c r="LYG24" s="1"/>
      <c r="LYH24" s="1"/>
      <c r="LYI24" s="1"/>
      <c r="LYJ24" s="1"/>
      <c r="LYK24" s="1"/>
      <c r="LYL24" s="1"/>
      <c r="LYM24" s="1"/>
      <c r="LYN24" s="1"/>
      <c r="LYO24" s="1"/>
      <c r="LYP24" s="1"/>
      <c r="LYQ24" s="1"/>
      <c r="LYR24" s="1"/>
      <c r="LYS24" s="1"/>
      <c r="LYT24" s="1"/>
      <c r="LYU24" s="1"/>
      <c r="LYV24" s="1"/>
      <c r="LYW24" s="1"/>
      <c r="LYX24" s="1"/>
      <c r="LYY24" s="1"/>
      <c r="LYZ24" s="1"/>
      <c r="LZA24" s="1"/>
      <c r="LZB24" s="1"/>
      <c r="LZC24" s="1"/>
      <c r="LZD24" s="1"/>
      <c r="LZE24" s="1"/>
      <c r="LZF24" s="1"/>
      <c r="LZG24" s="1"/>
      <c r="LZH24" s="1"/>
      <c r="LZI24" s="1"/>
      <c r="LZJ24" s="1"/>
      <c r="LZK24" s="1"/>
      <c r="LZL24" s="1"/>
      <c r="LZM24" s="1"/>
      <c r="LZN24" s="1"/>
      <c r="LZO24" s="1"/>
      <c r="LZP24" s="1"/>
      <c r="LZQ24" s="1"/>
      <c r="LZR24" s="1"/>
      <c r="LZS24" s="1"/>
      <c r="LZT24" s="1"/>
      <c r="LZU24" s="1"/>
      <c r="LZV24" s="1"/>
      <c r="LZW24" s="1"/>
      <c r="LZX24" s="1"/>
      <c r="LZY24" s="1"/>
      <c r="LZZ24" s="1"/>
      <c r="MAA24" s="1"/>
      <c r="MAB24" s="1"/>
      <c r="MAC24" s="1"/>
    </row>
    <row r="25" spans="1:8817" ht="16" x14ac:dyDescent="0.2">
      <c r="A25" s="33" t="s">
        <v>714</v>
      </c>
      <c r="B25" s="1">
        <v>1</v>
      </c>
      <c r="C25" s="1">
        <v>1</v>
      </c>
      <c r="D25" s="1">
        <v>1</v>
      </c>
      <c r="E25" s="1">
        <v>0</v>
      </c>
      <c r="F25" s="3"/>
      <c r="G25" s="3">
        <f>SUM(Table1878[[#This Row],[Q1 Y6]:[Q4 Y6]])</f>
        <v>3</v>
      </c>
      <c r="H25" s="1">
        <v>0</v>
      </c>
      <c r="I25" s="1">
        <v>1</v>
      </c>
      <c r="J25" s="1">
        <v>2</v>
      </c>
      <c r="K25" s="1">
        <v>1</v>
      </c>
      <c r="L25" s="3">
        <v>5</v>
      </c>
      <c r="M25" s="1" t="e">
        <f>SUM([2]!Table1878[[#This Row],[Q1 Y7]:[Q4 Y7]])</f>
        <v>#REF!</v>
      </c>
      <c r="N25" s="1">
        <v>1</v>
      </c>
      <c r="O25" s="1">
        <v>2</v>
      </c>
      <c r="P25" s="1">
        <v>1</v>
      </c>
      <c r="Q25" s="1">
        <v>0</v>
      </c>
      <c r="R25" s="1">
        <v>2</v>
      </c>
      <c r="S25" s="1"/>
      <c r="T25" s="36">
        <v>0</v>
      </c>
      <c r="U25" s="1">
        <v>0</v>
      </c>
      <c r="V25" s="1">
        <v>0</v>
      </c>
      <c r="W25" s="1">
        <v>0</v>
      </c>
      <c r="X25" s="36">
        <v>2</v>
      </c>
      <c r="Y25" s="1"/>
      <c r="Z25" s="1"/>
      <c r="AA25" s="1"/>
      <c r="AB25" s="1"/>
      <c r="AC25" s="1"/>
      <c r="AD25" s="1"/>
      <c r="AE25" s="1"/>
      <c r="AF25" s="1"/>
      <c r="AG25" s="425" t="s">
        <v>715</v>
      </c>
      <c r="AH25" s="425"/>
      <c r="AI25" s="39"/>
      <c r="AJ25" s="39"/>
      <c r="AK25" s="39"/>
      <c r="AL25" s="609"/>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row>
    <row r="26" spans="1:8817" ht="16" x14ac:dyDescent="0.2">
      <c r="A26" s="33" t="s">
        <v>716</v>
      </c>
      <c r="B26" s="1">
        <v>74</v>
      </c>
      <c r="C26" s="1">
        <v>156</v>
      </c>
      <c r="D26" s="1">
        <v>320</v>
      </c>
      <c r="E26" s="1">
        <v>614</v>
      </c>
      <c r="F26" s="3"/>
      <c r="G26" s="3">
        <f>SUM(Table1878[[#This Row],[Q1 Y6]:[Q4 Y6]])</f>
        <v>1164</v>
      </c>
      <c r="H26" s="1">
        <v>312</v>
      </c>
      <c r="I26" s="1">
        <v>0</v>
      </c>
      <c r="J26" s="1">
        <v>314</v>
      </c>
      <c r="K26" s="1">
        <v>187</v>
      </c>
      <c r="L26" s="3">
        <v>200</v>
      </c>
      <c r="M26" s="1" t="e">
        <f>SUM([2]!Table1878[[#This Row],[Q1 Y7]:[Q4 Y7]])</f>
        <v>#REF!</v>
      </c>
      <c r="N26" s="1">
        <v>112</v>
      </c>
      <c r="O26" s="1">
        <v>83</v>
      </c>
      <c r="P26" s="1">
        <v>69</v>
      </c>
      <c r="Q26" s="1">
        <v>67</v>
      </c>
      <c r="R26" s="1">
        <v>400</v>
      </c>
      <c r="S26" s="1"/>
      <c r="T26" s="35">
        <v>234</v>
      </c>
      <c r="U26" s="1">
        <v>207</v>
      </c>
      <c r="V26" s="1">
        <v>82</v>
      </c>
      <c r="W26" s="1">
        <v>208</v>
      </c>
      <c r="X26" s="35">
        <v>440</v>
      </c>
      <c r="Y26" s="1"/>
      <c r="Z26" s="1"/>
      <c r="AA26" s="1"/>
      <c r="AB26" s="1"/>
      <c r="AC26" s="1"/>
      <c r="AD26" s="1"/>
      <c r="AE26" s="1"/>
      <c r="AF26" s="1"/>
      <c r="AG26" s="35" t="s">
        <v>17848</v>
      </c>
      <c r="AH26" s="35"/>
      <c r="AI26" s="39"/>
      <c r="AJ26" s="39"/>
      <c r="AK26" s="39"/>
      <c r="AL26" s="609"/>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c r="AMN26" s="1"/>
      <c r="AMO26" s="1"/>
      <c r="AMP26" s="1"/>
      <c r="AMQ26" s="1"/>
      <c r="AMR26" s="1"/>
      <c r="AMS26" s="1"/>
      <c r="AMT26" s="1"/>
      <c r="AMU26" s="1"/>
      <c r="AMV26" s="1"/>
      <c r="AMW26" s="1"/>
      <c r="AMX26" s="1"/>
      <c r="AMY26" s="1"/>
      <c r="AMZ26" s="1"/>
      <c r="ANA26" s="1"/>
      <c r="ANB26" s="1"/>
      <c r="ANC26" s="1"/>
      <c r="AND26" s="1"/>
      <c r="ANE26" s="1"/>
      <c r="ANF26" s="1"/>
      <c r="ANG26" s="1"/>
      <c r="ANH26" s="1"/>
      <c r="ANI26" s="1"/>
      <c r="ANJ26" s="1"/>
      <c r="ANK26" s="1"/>
      <c r="ANL26" s="1"/>
      <c r="ANM26" s="1"/>
      <c r="ANN26" s="1"/>
      <c r="ANO26" s="1"/>
      <c r="ANP26" s="1"/>
      <c r="ANQ26" s="1"/>
      <c r="ANR26" s="1"/>
      <c r="ANS26" s="1"/>
      <c r="ANT26" s="1"/>
      <c r="ANU26" s="1"/>
      <c r="ANV26" s="1"/>
      <c r="ANW26" s="1"/>
      <c r="ANX26" s="1"/>
      <c r="ANY26" s="1"/>
      <c r="ANZ26" s="1"/>
      <c r="AOA26" s="1"/>
      <c r="AOB26" s="1"/>
      <c r="AOC26" s="1"/>
      <c r="AOD26" s="1"/>
      <c r="AOE26" s="1"/>
      <c r="AOF26" s="1"/>
      <c r="AOG26" s="1"/>
      <c r="AOH26" s="1"/>
      <c r="AOI26" s="1"/>
      <c r="AOJ26" s="1"/>
      <c r="AOK26" s="1"/>
      <c r="AOL26" s="1"/>
      <c r="AOM26" s="1"/>
      <c r="AON26" s="1"/>
      <c r="AOO26" s="1"/>
      <c r="AOP26" s="1"/>
      <c r="AOQ26" s="1"/>
      <c r="AOR26" s="1"/>
      <c r="AOS26" s="1"/>
      <c r="AOT26" s="1"/>
      <c r="AOU26" s="1"/>
      <c r="AOV26" s="1"/>
      <c r="AOW26" s="1"/>
      <c r="AOX26" s="1"/>
      <c r="AOY26" s="1"/>
      <c r="AOZ26" s="1"/>
      <c r="APA26" s="1"/>
      <c r="APB26" s="1"/>
      <c r="APC26" s="1"/>
      <c r="APD26" s="1"/>
      <c r="APE26" s="1"/>
      <c r="APF26" s="1"/>
      <c r="APG26" s="1"/>
      <c r="APH26" s="1"/>
      <c r="API26" s="1"/>
      <c r="APJ26" s="1"/>
      <c r="APK26" s="1"/>
      <c r="APL26" s="1"/>
      <c r="APM26" s="1"/>
      <c r="APN26" s="1"/>
      <c r="APO26" s="1"/>
      <c r="APP26" s="1"/>
      <c r="APQ26" s="1"/>
      <c r="APR26" s="1"/>
      <c r="APS26" s="1"/>
      <c r="APT26" s="1"/>
      <c r="APU26" s="1"/>
      <c r="APV26" s="1"/>
      <c r="APW26" s="1"/>
      <c r="APX26" s="1"/>
      <c r="APY26" s="1"/>
      <c r="APZ26" s="1"/>
      <c r="AQA26" s="1"/>
      <c r="AQB26" s="1"/>
      <c r="AQC26" s="1"/>
      <c r="AQD26" s="1"/>
      <c r="AQE26" s="1"/>
      <c r="AQF26" s="1"/>
      <c r="AQG26" s="1"/>
      <c r="AQH26" s="1"/>
      <c r="AQI26" s="1"/>
      <c r="AQJ26" s="1"/>
      <c r="AQK26" s="1"/>
      <c r="AQL26" s="1"/>
      <c r="AQM26" s="1"/>
      <c r="AQN26" s="1"/>
      <c r="AQO26" s="1"/>
      <c r="AQP26" s="1"/>
      <c r="AQQ26" s="1"/>
      <c r="AQR26" s="1"/>
      <c r="AQS26" s="1"/>
      <c r="AQT26" s="1"/>
      <c r="AQU26" s="1"/>
      <c r="AQV26" s="1"/>
      <c r="AQW26" s="1"/>
      <c r="AQX26" s="1"/>
      <c r="AQY26" s="1"/>
      <c r="AQZ26" s="1"/>
      <c r="ARA26" s="1"/>
      <c r="ARB26" s="1"/>
      <c r="ARC26" s="1"/>
      <c r="ARD26" s="1"/>
      <c r="ARE26" s="1"/>
      <c r="ARF26" s="1"/>
      <c r="ARG26" s="1"/>
      <c r="ARH26" s="1"/>
      <c r="ARI26" s="1"/>
      <c r="ARJ26" s="1"/>
      <c r="ARK26" s="1"/>
      <c r="ARL26" s="1"/>
      <c r="ARM26" s="1"/>
      <c r="ARN26" s="1"/>
      <c r="ARO26" s="1"/>
      <c r="ARP26" s="1"/>
      <c r="ARQ26" s="1"/>
      <c r="ARR26" s="1"/>
      <c r="ARS26" s="1"/>
      <c r="ART26" s="1"/>
      <c r="ARU26" s="1"/>
      <c r="ARV26" s="1"/>
      <c r="ARW26" s="1"/>
      <c r="ARX26" s="1"/>
      <c r="ARY26" s="1"/>
      <c r="ARZ26" s="1"/>
      <c r="ASA26" s="1"/>
      <c r="ASB26" s="1"/>
      <c r="ASC26" s="1"/>
      <c r="ASD26" s="1"/>
      <c r="ASE26" s="1"/>
      <c r="ASF26" s="1"/>
      <c r="ASG26" s="1"/>
      <c r="ASH26" s="1"/>
      <c r="ASI26" s="1"/>
      <c r="ASJ26" s="1"/>
      <c r="ASK26" s="1"/>
      <c r="ASL26" s="1"/>
      <c r="ASM26" s="1"/>
      <c r="ASN26" s="1"/>
      <c r="ASO26" s="1"/>
      <c r="ASP26" s="1"/>
      <c r="ASQ26" s="1"/>
      <c r="ASR26" s="1"/>
      <c r="ASS26" s="1"/>
      <c r="AST26" s="1"/>
      <c r="ASU26" s="1"/>
      <c r="ASV26" s="1"/>
      <c r="ASW26" s="1"/>
      <c r="ASX26" s="1"/>
      <c r="ASY26" s="1"/>
      <c r="ASZ26" s="1"/>
      <c r="ATA26" s="1"/>
      <c r="ATB26" s="1"/>
      <c r="ATC26" s="1"/>
      <c r="ATD26" s="1"/>
      <c r="ATE26" s="1"/>
      <c r="ATF26" s="1"/>
      <c r="ATG26" s="1"/>
      <c r="ATH26" s="1"/>
      <c r="ATI26" s="1"/>
      <c r="ATJ26" s="1"/>
      <c r="ATK26" s="1"/>
      <c r="ATL26" s="1"/>
      <c r="ATM26" s="1"/>
      <c r="ATN26" s="1"/>
      <c r="ATO26" s="1"/>
      <c r="ATP26" s="1"/>
      <c r="ATQ26" s="1"/>
      <c r="ATR26" s="1"/>
      <c r="ATS26" s="1"/>
      <c r="ATT26" s="1"/>
      <c r="ATU26" s="1"/>
      <c r="ATV26" s="1"/>
      <c r="ATW26" s="1"/>
      <c r="ATX26" s="1"/>
      <c r="ATY26" s="1"/>
      <c r="ATZ26" s="1"/>
      <c r="AUA26" s="1"/>
      <c r="AUB26" s="1"/>
      <c r="AUC26" s="1"/>
      <c r="AUD26" s="1"/>
      <c r="AUE26" s="1"/>
      <c r="AUF26" s="1"/>
      <c r="AUG26" s="1"/>
      <c r="AUH26" s="1"/>
      <c r="AUI26" s="1"/>
      <c r="AUJ26" s="1"/>
      <c r="AUK26" s="1"/>
      <c r="AUL26" s="1"/>
      <c r="AUM26" s="1"/>
      <c r="AUN26" s="1"/>
      <c r="AUO26" s="1"/>
      <c r="AUP26" s="1"/>
      <c r="AUQ26" s="1"/>
      <c r="AUR26" s="1"/>
      <c r="AUS26" s="1"/>
      <c r="AUT26" s="1"/>
      <c r="AUU26" s="1"/>
      <c r="AUV26" s="1"/>
      <c r="AUW26" s="1"/>
      <c r="AUX26" s="1"/>
      <c r="AUY26" s="1"/>
      <c r="AUZ26" s="1"/>
      <c r="AVA26" s="1"/>
      <c r="AVB26" s="1"/>
      <c r="AVC26" s="1"/>
      <c r="AVD26" s="1"/>
      <c r="AVE26" s="1"/>
      <c r="AVF26" s="1"/>
      <c r="AVG26" s="1"/>
      <c r="AVH26" s="1"/>
      <c r="AVI26" s="1"/>
      <c r="AVJ26" s="1"/>
      <c r="AVK26" s="1"/>
      <c r="AVL26" s="1"/>
      <c r="AVM26" s="1"/>
      <c r="AVN26" s="1"/>
      <c r="AVO26" s="1"/>
      <c r="AVP26" s="1"/>
      <c r="AVQ26" s="1"/>
      <c r="AVR26" s="1"/>
      <c r="AVS26" s="1"/>
      <c r="AVT26" s="1"/>
      <c r="AVU26" s="1"/>
      <c r="AVV26" s="1"/>
      <c r="AVW26" s="1"/>
      <c r="AVX26" s="1"/>
      <c r="AVY26" s="1"/>
      <c r="AVZ26" s="1"/>
      <c r="AWA26" s="1"/>
      <c r="AWB26" s="1"/>
      <c r="AWC26" s="1"/>
      <c r="AWD26" s="1"/>
      <c r="AWE26" s="1"/>
      <c r="AWF26" s="1"/>
      <c r="AWG26" s="1"/>
      <c r="AWH26" s="1"/>
      <c r="AWI26" s="1"/>
      <c r="AWJ26" s="1"/>
      <c r="AWK26" s="1"/>
      <c r="AWL26" s="1"/>
      <c r="AWM26" s="1"/>
      <c r="AWN26" s="1"/>
      <c r="AWO26" s="1"/>
      <c r="AWP26" s="1"/>
      <c r="AWQ26" s="1"/>
      <c r="AWR26" s="1"/>
      <c r="AWS26" s="1"/>
      <c r="AWT26" s="1"/>
      <c r="AWU26" s="1"/>
      <c r="AWV26" s="1"/>
      <c r="AWW26" s="1"/>
      <c r="AWX26" s="1"/>
      <c r="AWY26" s="1"/>
      <c r="AWZ26" s="1"/>
      <c r="AXA26" s="1"/>
      <c r="AXB26" s="1"/>
      <c r="AXC26" s="1"/>
      <c r="AXD26" s="1"/>
      <c r="AXE26" s="1"/>
      <c r="AXF26" s="1"/>
      <c r="AXG26" s="1"/>
      <c r="AXH26" s="1"/>
      <c r="AXI26" s="1"/>
      <c r="AXJ26" s="1"/>
      <c r="AXK26" s="1"/>
      <c r="AXL26" s="1"/>
      <c r="AXM26" s="1"/>
      <c r="AXN26" s="1"/>
      <c r="AXO26" s="1"/>
      <c r="AXP26" s="1"/>
      <c r="AXQ26" s="1"/>
      <c r="AXR26" s="1"/>
      <c r="AXS26" s="1"/>
      <c r="AXT26" s="1"/>
      <c r="AXU26" s="1"/>
      <c r="AXV26" s="1"/>
      <c r="AXW26" s="1"/>
      <c r="AXX26" s="1"/>
      <c r="AXY26" s="1"/>
      <c r="AXZ26" s="1"/>
      <c r="AYA26" s="1"/>
      <c r="AYB26" s="1"/>
      <c r="AYC26" s="1"/>
      <c r="AYD26" s="1"/>
      <c r="AYE26" s="1"/>
      <c r="AYF26" s="1"/>
      <c r="AYG26" s="1"/>
      <c r="AYH26" s="1"/>
      <c r="AYI26" s="1"/>
      <c r="AYJ26" s="1"/>
      <c r="AYK26" s="1"/>
      <c r="AYL26" s="1"/>
      <c r="AYM26" s="1"/>
      <c r="AYN26" s="1"/>
      <c r="AYO26" s="1"/>
      <c r="AYP26" s="1"/>
      <c r="AYQ26" s="1"/>
      <c r="AYR26" s="1"/>
      <c r="AYS26" s="1"/>
      <c r="AYT26" s="1"/>
      <c r="AYU26" s="1"/>
      <c r="AYV26" s="1"/>
      <c r="AYW26" s="1"/>
      <c r="AYX26" s="1"/>
      <c r="AYY26" s="1"/>
      <c r="AYZ26" s="1"/>
      <c r="AZA26" s="1"/>
      <c r="AZB26" s="1"/>
      <c r="AZC26" s="1"/>
      <c r="AZD26" s="1"/>
      <c r="AZE26" s="1"/>
      <c r="AZF26" s="1"/>
      <c r="AZG26" s="1"/>
      <c r="AZH26" s="1"/>
      <c r="AZI26" s="1"/>
      <c r="AZJ26" s="1"/>
      <c r="AZK26" s="1"/>
      <c r="AZL26" s="1"/>
      <c r="AZM26" s="1"/>
      <c r="AZN26" s="1"/>
      <c r="AZO26" s="1"/>
      <c r="AZP26" s="1"/>
      <c r="AZQ26" s="1"/>
      <c r="AZR26" s="1"/>
      <c r="AZS26" s="1"/>
      <c r="AZT26" s="1"/>
      <c r="AZU26" s="1"/>
      <c r="AZV26" s="1"/>
      <c r="AZW26" s="1"/>
      <c r="AZX26" s="1"/>
      <c r="AZY26" s="1"/>
      <c r="AZZ26" s="1"/>
      <c r="BAA26" s="1"/>
      <c r="BAB26" s="1"/>
      <c r="BAC26" s="1"/>
      <c r="BAD26" s="1"/>
      <c r="BAE26" s="1"/>
      <c r="BAF26" s="1"/>
      <c r="BAG26" s="1"/>
      <c r="BAH26" s="1"/>
      <c r="BAI26" s="1"/>
      <c r="BAJ26" s="1"/>
      <c r="BAK26" s="1"/>
      <c r="BAL26" s="1"/>
      <c r="BAM26" s="1"/>
      <c r="BAN26" s="1"/>
      <c r="BAO26" s="1"/>
      <c r="BAP26" s="1"/>
      <c r="BAQ26" s="1"/>
      <c r="BAR26" s="1"/>
      <c r="BAS26" s="1"/>
      <c r="BAT26" s="1"/>
      <c r="BAU26" s="1"/>
      <c r="BAV26" s="1"/>
      <c r="BAW26" s="1"/>
      <c r="BAX26" s="1"/>
      <c r="BAY26" s="1"/>
      <c r="BAZ26" s="1"/>
      <c r="BBA26" s="1"/>
      <c r="BBB26" s="1"/>
      <c r="BBC26" s="1"/>
      <c r="BBD26" s="1"/>
      <c r="BBE26" s="1"/>
      <c r="BBF26" s="1"/>
      <c r="BBG26" s="1"/>
      <c r="BBH26" s="1"/>
      <c r="BBI26" s="1"/>
      <c r="BBJ26" s="1"/>
      <c r="BBK26" s="1"/>
      <c r="BBL26" s="1"/>
      <c r="BBM26" s="1"/>
      <c r="BBN26" s="1"/>
      <c r="BBO26" s="1"/>
      <c r="BBP26" s="1"/>
      <c r="BBQ26" s="1"/>
      <c r="BBR26" s="1"/>
      <c r="BBS26" s="1"/>
      <c r="BBT26" s="1"/>
      <c r="BBU26" s="1"/>
      <c r="BBV26" s="1"/>
      <c r="BBW26" s="1"/>
      <c r="BBX26" s="1"/>
      <c r="BBY26" s="1"/>
      <c r="BBZ26" s="1"/>
      <c r="BCA26" s="1"/>
      <c r="BCB26" s="1"/>
      <c r="BCC26" s="1"/>
      <c r="BCD26" s="1"/>
      <c r="BCE26" s="1"/>
      <c r="BCF26" s="1"/>
      <c r="BCG26" s="1"/>
      <c r="BCH26" s="1"/>
      <c r="BCI26" s="1"/>
      <c r="BCJ26" s="1"/>
      <c r="BCK26" s="1"/>
      <c r="BCL26" s="1"/>
      <c r="BCM26" s="1"/>
      <c r="BCN26" s="1"/>
      <c r="BCO26" s="1"/>
      <c r="BCP26" s="1"/>
      <c r="BCQ26" s="1"/>
      <c r="BCR26" s="1"/>
      <c r="BCS26" s="1"/>
      <c r="BCT26" s="1"/>
      <c r="BCU26" s="1"/>
      <c r="BCV26" s="1"/>
      <c r="BCW26" s="1"/>
      <c r="BCX26" s="1"/>
      <c r="BCY26" s="1"/>
      <c r="BCZ26" s="1"/>
      <c r="BDA26" s="1"/>
      <c r="BDB26" s="1"/>
      <c r="BDC26" s="1"/>
      <c r="BDD26" s="1"/>
      <c r="BDE26" s="1"/>
      <c r="BDF26" s="1"/>
      <c r="BDG26" s="1"/>
      <c r="BDH26" s="1"/>
      <c r="BDI26" s="1"/>
      <c r="BDJ26" s="1"/>
      <c r="BDK26" s="1"/>
      <c r="BDL26" s="1"/>
      <c r="BDM26" s="1"/>
      <c r="BDN26" s="1"/>
      <c r="BDO26" s="1"/>
      <c r="BDP26" s="1"/>
      <c r="BDQ26" s="1"/>
      <c r="BDR26" s="1"/>
      <c r="BDS26" s="1"/>
      <c r="BDT26" s="1"/>
      <c r="BDU26" s="1"/>
      <c r="BDV26" s="1"/>
      <c r="BDW26" s="1"/>
      <c r="BDX26" s="1"/>
      <c r="BDY26" s="1"/>
      <c r="BDZ26" s="1"/>
      <c r="BEA26" s="1"/>
      <c r="BEB26" s="1"/>
      <c r="BEC26" s="1"/>
      <c r="BED26" s="1"/>
      <c r="BEE26" s="1"/>
      <c r="BEF26" s="1"/>
      <c r="BEG26" s="1"/>
      <c r="BEH26" s="1"/>
      <c r="BEI26" s="1"/>
      <c r="BEJ26" s="1"/>
      <c r="BEK26" s="1"/>
      <c r="BEL26" s="1"/>
      <c r="BEM26" s="1"/>
      <c r="BEN26" s="1"/>
      <c r="BEO26" s="1"/>
      <c r="BEP26" s="1"/>
      <c r="BEQ26" s="1"/>
      <c r="BER26" s="1"/>
      <c r="BES26" s="1"/>
      <c r="BET26" s="1"/>
      <c r="BEU26" s="1"/>
      <c r="BEV26" s="1"/>
      <c r="BEW26" s="1"/>
      <c r="BEX26" s="1"/>
      <c r="BEY26" s="1"/>
      <c r="BEZ26" s="1"/>
      <c r="BFA26" s="1"/>
      <c r="BFB26" s="1"/>
      <c r="BFC26" s="1"/>
      <c r="BFD26" s="1"/>
      <c r="BFE26" s="1"/>
      <c r="BFF26" s="1"/>
      <c r="BFG26" s="1"/>
      <c r="BFH26" s="1"/>
      <c r="BFI26" s="1"/>
      <c r="BFJ26" s="1"/>
      <c r="BFK26" s="1"/>
      <c r="BFL26" s="1"/>
      <c r="BFM26" s="1"/>
      <c r="BFN26" s="1"/>
      <c r="BFO26" s="1"/>
      <c r="BFP26" s="1"/>
      <c r="BFQ26" s="1"/>
      <c r="BFR26" s="1"/>
      <c r="BFS26" s="1"/>
      <c r="BFT26" s="1"/>
      <c r="BFU26" s="1"/>
      <c r="BFV26" s="1"/>
      <c r="BFW26" s="1"/>
      <c r="BFX26" s="1"/>
      <c r="BFY26" s="1"/>
      <c r="BFZ26" s="1"/>
      <c r="BGA26" s="1"/>
      <c r="BGB26" s="1"/>
      <c r="BGC26" s="1"/>
      <c r="BGD26" s="1"/>
      <c r="BGE26" s="1"/>
      <c r="BGF26" s="1"/>
      <c r="BGG26" s="1"/>
      <c r="BGH26" s="1"/>
      <c r="BGI26" s="1"/>
      <c r="BGJ26" s="1"/>
      <c r="BGK26" s="1"/>
      <c r="BGL26" s="1"/>
      <c r="BGM26" s="1"/>
      <c r="BGN26" s="1"/>
      <c r="BGO26" s="1"/>
      <c r="BGP26" s="1"/>
      <c r="BGQ26" s="1"/>
      <c r="BGR26" s="1"/>
      <c r="BGS26" s="1"/>
      <c r="BGT26" s="1"/>
      <c r="BGU26" s="1"/>
      <c r="BGV26" s="1"/>
      <c r="BGW26" s="1"/>
      <c r="BGX26" s="1"/>
      <c r="BGY26" s="1"/>
      <c r="BGZ26" s="1"/>
      <c r="BHA26" s="1"/>
      <c r="BHB26" s="1"/>
      <c r="BHC26" s="1"/>
      <c r="BHD26" s="1"/>
      <c r="BHE26" s="1"/>
      <c r="BHF26" s="1"/>
      <c r="BHG26" s="1"/>
      <c r="BHH26" s="1"/>
      <c r="BHI26" s="1"/>
      <c r="BHJ26" s="1"/>
      <c r="BHK26" s="1"/>
      <c r="BHL26" s="1"/>
      <c r="BHM26" s="1"/>
      <c r="BHN26" s="1"/>
      <c r="BHO26" s="1"/>
      <c r="BHP26" s="1"/>
      <c r="BHQ26" s="1"/>
      <c r="BHR26" s="1"/>
      <c r="BHS26" s="1"/>
      <c r="BHT26" s="1"/>
      <c r="BHU26" s="1"/>
      <c r="BHV26" s="1"/>
      <c r="BHW26" s="1"/>
      <c r="BHX26" s="1"/>
      <c r="BHY26" s="1"/>
      <c r="BHZ26" s="1"/>
      <c r="BIA26" s="1"/>
      <c r="BIB26" s="1"/>
      <c r="BIC26" s="1"/>
      <c r="BID26" s="1"/>
      <c r="BIE26" s="1"/>
      <c r="BIF26" s="1"/>
      <c r="BIG26" s="1"/>
      <c r="BIH26" s="1"/>
      <c r="BII26" s="1"/>
      <c r="BIJ26" s="1"/>
      <c r="BIK26" s="1"/>
      <c r="BIL26" s="1"/>
      <c r="BIM26" s="1"/>
      <c r="BIN26" s="1"/>
      <c r="BIO26" s="1"/>
      <c r="BIP26" s="1"/>
      <c r="BIQ26" s="1"/>
      <c r="BIR26" s="1"/>
      <c r="BIS26" s="1"/>
      <c r="BIT26" s="1"/>
      <c r="BIU26" s="1"/>
      <c r="BIV26" s="1"/>
      <c r="BIW26" s="1"/>
      <c r="BIX26" s="1"/>
      <c r="BIY26" s="1"/>
      <c r="BIZ26" s="1"/>
      <c r="BJA26" s="1"/>
      <c r="BJB26" s="1"/>
      <c r="BJC26" s="1"/>
      <c r="BJD26" s="1"/>
      <c r="BJE26" s="1"/>
      <c r="BJF26" s="1"/>
      <c r="BJG26" s="1"/>
      <c r="BJH26" s="1"/>
      <c r="BJI26" s="1"/>
      <c r="BJJ26" s="1"/>
      <c r="BJK26" s="1"/>
      <c r="BJL26" s="1"/>
      <c r="BJM26" s="1"/>
      <c r="BJN26" s="1"/>
      <c r="BJO26" s="1"/>
      <c r="BJP26" s="1"/>
      <c r="BJQ26" s="1"/>
      <c r="BJR26" s="1"/>
      <c r="BJS26" s="1"/>
      <c r="BJT26" s="1"/>
      <c r="BJU26" s="1"/>
      <c r="BJV26" s="1"/>
      <c r="BJW26" s="1"/>
      <c r="BJX26" s="1"/>
      <c r="BJY26" s="1"/>
      <c r="BJZ26" s="1"/>
      <c r="BKA26" s="1"/>
      <c r="BKB26" s="1"/>
      <c r="BKC26" s="1"/>
      <c r="BKD26" s="1"/>
      <c r="BKE26" s="1"/>
      <c r="BKF26" s="1"/>
      <c r="BKG26" s="1"/>
      <c r="BKH26" s="1"/>
      <c r="BKI26" s="1"/>
      <c r="BKJ26" s="1"/>
      <c r="BKK26" s="1"/>
      <c r="BKL26" s="1"/>
      <c r="BKM26" s="1"/>
      <c r="BKN26" s="1"/>
      <c r="BKO26" s="1"/>
      <c r="BKP26" s="1"/>
      <c r="BKQ26" s="1"/>
      <c r="BKR26" s="1"/>
      <c r="BKS26" s="1"/>
      <c r="BKT26" s="1"/>
      <c r="BKU26" s="1"/>
      <c r="BKV26" s="1"/>
      <c r="BKW26" s="1"/>
      <c r="BKX26" s="1"/>
      <c r="BKY26" s="1"/>
      <c r="BKZ26" s="1"/>
      <c r="BLA26" s="1"/>
      <c r="BLB26" s="1"/>
      <c r="BLC26" s="1"/>
      <c r="BLD26" s="1"/>
      <c r="BLE26" s="1"/>
      <c r="BLF26" s="1"/>
      <c r="BLG26" s="1"/>
      <c r="BLH26" s="1"/>
      <c r="BLI26" s="1"/>
      <c r="BLJ26" s="1"/>
      <c r="BLK26" s="1"/>
      <c r="BLL26" s="1"/>
      <c r="BLM26" s="1"/>
      <c r="BLN26" s="1"/>
      <c r="BLO26" s="1"/>
      <c r="BLP26" s="1"/>
      <c r="BLQ26" s="1"/>
      <c r="BLR26" s="1"/>
      <c r="BLS26" s="1"/>
      <c r="BLT26" s="1"/>
      <c r="BLU26" s="1"/>
      <c r="BLV26" s="1"/>
      <c r="BLW26" s="1"/>
      <c r="BLX26" s="1"/>
      <c r="BLY26" s="1"/>
      <c r="BLZ26" s="1"/>
      <c r="BMA26" s="1"/>
      <c r="BMB26" s="1"/>
      <c r="BMC26" s="1"/>
      <c r="BMD26" s="1"/>
      <c r="BME26" s="1"/>
      <c r="BMF26" s="1"/>
      <c r="BMG26" s="1"/>
      <c r="BMH26" s="1"/>
      <c r="BMI26" s="1"/>
      <c r="BMJ26" s="1"/>
      <c r="BMK26" s="1"/>
      <c r="BML26" s="1"/>
      <c r="BMM26" s="1"/>
      <c r="BMN26" s="1"/>
      <c r="BMO26" s="1"/>
      <c r="BMP26" s="1"/>
      <c r="BMQ26" s="1"/>
      <c r="BMR26" s="1"/>
      <c r="BMS26" s="1"/>
      <c r="BMT26" s="1"/>
      <c r="BMU26" s="1"/>
      <c r="BMV26" s="1"/>
      <c r="BMW26" s="1"/>
      <c r="BMX26" s="1"/>
      <c r="BMY26" s="1"/>
      <c r="BMZ26" s="1"/>
      <c r="BNA26" s="1"/>
      <c r="BNB26" s="1"/>
      <c r="BNC26" s="1"/>
      <c r="BND26" s="1"/>
      <c r="BNE26" s="1"/>
      <c r="BNF26" s="1"/>
      <c r="BNG26" s="1"/>
      <c r="BNH26" s="1"/>
      <c r="BNI26" s="1"/>
      <c r="BNJ26" s="1"/>
      <c r="BNK26" s="1"/>
      <c r="BNL26" s="1"/>
      <c r="BNM26" s="1"/>
      <c r="BNN26" s="1"/>
      <c r="BNO26" s="1"/>
      <c r="BNP26" s="1"/>
      <c r="BNQ26" s="1"/>
      <c r="BNR26" s="1"/>
      <c r="BNS26" s="1"/>
      <c r="BNT26" s="1"/>
      <c r="BNU26" s="1"/>
      <c r="BNV26" s="1"/>
      <c r="BNW26" s="1"/>
      <c r="BNX26" s="1"/>
      <c r="BNY26" s="1"/>
      <c r="BNZ26" s="1"/>
      <c r="BOA26" s="1"/>
      <c r="BOB26" s="1"/>
      <c r="BOC26" s="1"/>
      <c r="BOD26" s="1"/>
      <c r="BOE26" s="1"/>
      <c r="BOF26" s="1"/>
      <c r="BOG26" s="1"/>
      <c r="BOH26" s="1"/>
      <c r="BOI26" s="1"/>
      <c r="BOJ26" s="1"/>
      <c r="BOK26" s="1"/>
      <c r="BOL26" s="1"/>
      <c r="BOM26" s="1"/>
      <c r="BON26" s="1"/>
      <c r="BOO26" s="1"/>
      <c r="BOP26" s="1"/>
      <c r="BOQ26" s="1"/>
      <c r="BOR26" s="1"/>
      <c r="BOS26" s="1"/>
      <c r="BOT26" s="1"/>
      <c r="BOU26" s="1"/>
      <c r="BOV26" s="1"/>
      <c r="BOW26" s="1"/>
      <c r="BOX26" s="1"/>
      <c r="BOY26" s="1"/>
      <c r="BOZ26" s="1"/>
      <c r="BPA26" s="1"/>
      <c r="BPB26" s="1"/>
      <c r="BPC26" s="1"/>
      <c r="BPD26" s="1"/>
      <c r="BPE26" s="1"/>
      <c r="BPF26" s="1"/>
      <c r="BPG26" s="1"/>
      <c r="BPH26" s="1"/>
      <c r="BPI26" s="1"/>
      <c r="BPJ26" s="1"/>
      <c r="BPK26" s="1"/>
      <c r="BPL26" s="1"/>
      <c r="BPM26" s="1"/>
      <c r="BPN26" s="1"/>
      <c r="BPO26" s="1"/>
      <c r="BPP26" s="1"/>
      <c r="BPQ26" s="1"/>
      <c r="BPR26" s="1"/>
      <c r="BPS26" s="1"/>
      <c r="BPT26" s="1"/>
      <c r="BPU26" s="1"/>
      <c r="BPV26" s="1"/>
      <c r="BPW26" s="1"/>
      <c r="BPX26" s="1"/>
      <c r="BPY26" s="1"/>
      <c r="BPZ26" s="1"/>
      <c r="BQA26" s="1"/>
      <c r="BQB26" s="1"/>
      <c r="BQC26" s="1"/>
      <c r="BQD26" s="1"/>
      <c r="BQE26" s="1"/>
      <c r="BQF26" s="1"/>
      <c r="BQG26" s="1"/>
      <c r="BQH26" s="1"/>
      <c r="BQI26" s="1"/>
      <c r="BQJ26" s="1"/>
      <c r="BQK26" s="1"/>
      <c r="BQL26" s="1"/>
      <c r="BQM26" s="1"/>
      <c r="BQN26" s="1"/>
      <c r="BQO26" s="1"/>
      <c r="BQP26" s="1"/>
      <c r="BQQ26" s="1"/>
      <c r="BQR26" s="1"/>
      <c r="BQS26" s="1"/>
      <c r="BQT26" s="1"/>
      <c r="BQU26" s="1"/>
      <c r="BQV26" s="1"/>
      <c r="BQW26" s="1"/>
      <c r="BQX26" s="1"/>
      <c r="BQY26" s="1"/>
      <c r="BQZ26" s="1"/>
      <c r="BRA26" s="1"/>
      <c r="BRB26" s="1"/>
      <c r="BRC26" s="1"/>
      <c r="BRD26" s="1"/>
      <c r="BRE26" s="1"/>
      <c r="BRF26" s="1"/>
      <c r="BRG26" s="1"/>
      <c r="BRH26" s="1"/>
      <c r="BRI26" s="1"/>
      <c r="BRJ26" s="1"/>
      <c r="BRK26" s="1"/>
      <c r="BRL26" s="1"/>
      <c r="BRM26" s="1"/>
      <c r="BRN26" s="1"/>
      <c r="BRO26" s="1"/>
      <c r="BRP26" s="1"/>
      <c r="BRQ26" s="1"/>
      <c r="BRR26" s="1"/>
      <c r="BRS26" s="1"/>
      <c r="BRT26" s="1"/>
      <c r="BRU26" s="1"/>
      <c r="BRV26" s="1"/>
      <c r="BRW26" s="1"/>
      <c r="BRX26" s="1"/>
      <c r="BRY26" s="1"/>
      <c r="BRZ26" s="1"/>
      <c r="BSA26" s="1"/>
      <c r="BSB26" s="1"/>
      <c r="BSC26" s="1"/>
      <c r="BSD26" s="1"/>
      <c r="BSE26" s="1"/>
      <c r="BSF26" s="1"/>
      <c r="BSG26" s="1"/>
      <c r="BSH26" s="1"/>
      <c r="BSI26" s="1"/>
      <c r="BSJ26" s="1"/>
      <c r="BSK26" s="1"/>
      <c r="BSL26" s="1"/>
      <c r="BSM26" s="1"/>
      <c r="BSN26" s="1"/>
      <c r="BSO26" s="1"/>
      <c r="BSP26" s="1"/>
      <c r="BSQ26" s="1"/>
      <c r="BSR26" s="1"/>
      <c r="BSS26" s="1"/>
      <c r="BST26" s="1"/>
      <c r="BSU26" s="1"/>
      <c r="BSV26" s="1"/>
      <c r="BSW26" s="1"/>
      <c r="BSX26" s="1"/>
      <c r="BSY26" s="1"/>
      <c r="BSZ26" s="1"/>
      <c r="BTA26" s="1"/>
      <c r="BTB26" s="1"/>
      <c r="BTC26" s="1"/>
      <c r="BTD26" s="1"/>
      <c r="BTE26" s="1"/>
      <c r="BTF26" s="1"/>
      <c r="BTG26" s="1"/>
      <c r="BTH26" s="1"/>
      <c r="BTI26" s="1"/>
      <c r="BTJ26" s="1"/>
      <c r="BTK26" s="1"/>
      <c r="BTL26" s="1"/>
      <c r="BTM26" s="1"/>
      <c r="BTN26" s="1"/>
      <c r="BTO26" s="1"/>
      <c r="BTP26" s="1"/>
      <c r="BTQ26" s="1"/>
      <c r="BTR26" s="1"/>
      <c r="BTS26" s="1"/>
      <c r="BTT26" s="1"/>
      <c r="BTU26" s="1"/>
      <c r="BTV26" s="1"/>
      <c r="BTW26" s="1"/>
      <c r="BTX26" s="1"/>
      <c r="BTY26" s="1"/>
      <c r="BTZ26" s="1"/>
      <c r="BUA26" s="1"/>
      <c r="BUB26" s="1"/>
      <c r="BUC26" s="1"/>
      <c r="BUD26" s="1"/>
      <c r="BUE26" s="1"/>
      <c r="BUF26" s="1"/>
      <c r="BUG26" s="1"/>
      <c r="BUH26" s="1"/>
      <c r="BUI26" s="1"/>
      <c r="BUJ26" s="1"/>
      <c r="BUK26" s="1"/>
      <c r="BUL26" s="1"/>
      <c r="BUM26" s="1"/>
      <c r="BUN26" s="1"/>
      <c r="BUO26" s="1"/>
      <c r="BUP26" s="1"/>
      <c r="BUQ26" s="1"/>
      <c r="BUR26" s="1"/>
      <c r="BUS26" s="1"/>
      <c r="BUT26" s="1"/>
      <c r="BUU26" s="1"/>
      <c r="BUV26" s="1"/>
      <c r="BUW26" s="1"/>
      <c r="BUX26" s="1"/>
      <c r="BUY26" s="1"/>
      <c r="BUZ26" s="1"/>
      <c r="BVA26" s="1"/>
      <c r="BVB26" s="1"/>
      <c r="BVC26" s="1"/>
      <c r="BVD26" s="1"/>
      <c r="BVE26" s="1"/>
      <c r="BVF26" s="1"/>
      <c r="BVG26" s="1"/>
      <c r="BVH26" s="1"/>
      <c r="BVI26" s="1"/>
      <c r="BVJ26" s="1"/>
      <c r="BVK26" s="1"/>
      <c r="BVL26" s="1"/>
      <c r="BVM26" s="1"/>
      <c r="BVN26" s="1"/>
      <c r="BVO26" s="1"/>
      <c r="BVP26" s="1"/>
      <c r="BVQ26" s="1"/>
      <c r="BVR26" s="1"/>
      <c r="BVS26" s="1"/>
      <c r="BVT26" s="1"/>
      <c r="BVU26" s="1"/>
      <c r="BVV26" s="1"/>
      <c r="BVW26" s="1"/>
      <c r="BVX26" s="1"/>
      <c r="BVY26" s="1"/>
      <c r="BVZ26" s="1"/>
      <c r="BWA26" s="1"/>
      <c r="BWB26" s="1"/>
      <c r="BWC26" s="1"/>
      <c r="BWD26" s="1"/>
      <c r="BWE26" s="1"/>
      <c r="BWF26" s="1"/>
      <c r="BWG26" s="1"/>
      <c r="BWH26" s="1"/>
      <c r="BWI26" s="1"/>
      <c r="BWJ26" s="1"/>
      <c r="BWK26" s="1"/>
      <c r="BWL26" s="1"/>
      <c r="BWM26" s="1"/>
      <c r="BWN26" s="1"/>
      <c r="BWO26" s="1"/>
      <c r="BWP26" s="1"/>
      <c r="BWQ26" s="1"/>
      <c r="BWR26" s="1"/>
      <c r="BWS26" s="1"/>
      <c r="BWT26" s="1"/>
      <c r="BWU26" s="1"/>
      <c r="BWV26" s="1"/>
      <c r="BWW26" s="1"/>
      <c r="BWX26" s="1"/>
      <c r="BWY26" s="1"/>
      <c r="BWZ26" s="1"/>
      <c r="BXA26" s="1"/>
      <c r="BXB26" s="1"/>
      <c r="BXC26" s="1"/>
      <c r="BXD26" s="1"/>
      <c r="BXE26" s="1"/>
      <c r="BXF26" s="1"/>
      <c r="BXG26" s="1"/>
      <c r="BXH26" s="1"/>
      <c r="BXI26" s="1"/>
      <c r="BXJ26" s="1"/>
      <c r="BXK26" s="1"/>
      <c r="BXL26" s="1"/>
      <c r="BXM26" s="1"/>
      <c r="BXN26" s="1"/>
      <c r="BXO26" s="1"/>
      <c r="BXP26" s="1"/>
      <c r="BXQ26" s="1"/>
      <c r="BXR26" s="1"/>
      <c r="BXS26" s="1"/>
      <c r="BXT26" s="1"/>
      <c r="BXU26" s="1"/>
      <c r="BXV26" s="1"/>
      <c r="BXW26" s="1"/>
      <c r="BXX26" s="1"/>
      <c r="BXY26" s="1"/>
      <c r="BXZ26" s="1"/>
      <c r="BYA26" s="1"/>
      <c r="BYB26" s="1"/>
      <c r="BYC26" s="1"/>
      <c r="BYD26" s="1"/>
      <c r="BYE26" s="1"/>
      <c r="BYF26" s="1"/>
      <c r="BYG26" s="1"/>
      <c r="BYH26" s="1"/>
      <c r="BYI26" s="1"/>
      <c r="BYJ26" s="1"/>
      <c r="BYK26" s="1"/>
      <c r="BYL26" s="1"/>
      <c r="BYM26" s="1"/>
      <c r="BYN26" s="1"/>
      <c r="BYO26" s="1"/>
      <c r="BYP26" s="1"/>
      <c r="BYQ26" s="1"/>
      <c r="BYR26" s="1"/>
      <c r="BYS26" s="1"/>
      <c r="BYT26" s="1"/>
      <c r="BYU26" s="1"/>
      <c r="BYV26" s="1"/>
      <c r="BYW26" s="1"/>
      <c r="BYX26" s="1"/>
      <c r="BYY26" s="1"/>
      <c r="BYZ26" s="1"/>
      <c r="BZA26" s="1"/>
      <c r="BZB26" s="1"/>
      <c r="BZC26" s="1"/>
      <c r="BZD26" s="1"/>
      <c r="BZE26" s="1"/>
      <c r="BZF26" s="1"/>
      <c r="BZG26" s="1"/>
      <c r="BZH26" s="1"/>
      <c r="BZI26" s="1"/>
      <c r="BZJ26" s="1"/>
      <c r="BZK26" s="1"/>
      <c r="BZL26" s="1"/>
      <c r="BZM26" s="1"/>
      <c r="BZN26" s="1"/>
      <c r="BZO26" s="1"/>
      <c r="BZP26" s="1"/>
      <c r="BZQ26" s="1"/>
      <c r="BZR26" s="1"/>
      <c r="BZS26" s="1"/>
      <c r="BZT26" s="1"/>
      <c r="BZU26" s="1"/>
      <c r="BZV26" s="1"/>
      <c r="BZW26" s="1"/>
      <c r="BZX26" s="1"/>
      <c r="BZY26" s="1"/>
      <c r="BZZ26" s="1"/>
      <c r="CAA26" s="1"/>
      <c r="CAB26" s="1"/>
      <c r="CAC26" s="1"/>
      <c r="CAD26" s="1"/>
      <c r="CAE26" s="1"/>
      <c r="CAF26" s="1"/>
      <c r="CAG26" s="1"/>
      <c r="CAH26" s="1"/>
      <c r="CAI26" s="1"/>
      <c r="CAJ26" s="1"/>
      <c r="CAK26" s="1"/>
      <c r="CAL26" s="1"/>
      <c r="CAM26" s="1"/>
      <c r="CAN26" s="1"/>
      <c r="CAO26" s="1"/>
      <c r="CAP26" s="1"/>
      <c r="CAQ26" s="1"/>
      <c r="CAR26" s="1"/>
      <c r="CAS26" s="1"/>
      <c r="CAT26" s="1"/>
      <c r="CAU26" s="1"/>
      <c r="CAV26" s="1"/>
      <c r="CAW26" s="1"/>
      <c r="CAX26" s="1"/>
      <c r="CAY26" s="1"/>
      <c r="CAZ26" s="1"/>
      <c r="CBA26" s="1"/>
      <c r="CBB26" s="1"/>
      <c r="CBC26" s="1"/>
      <c r="CBD26" s="1"/>
      <c r="CBE26" s="1"/>
      <c r="CBF26" s="1"/>
      <c r="CBG26" s="1"/>
      <c r="CBH26" s="1"/>
      <c r="CBI26" s="1"/>
      <c r="CBJ26" s="1"/>
      <c r="CBK26" s="1"/>
      <c r="CBL26" s="1"/>
      <c r="CBM26" s="1"/>
      <c r="CBN26" s="1"/>
      <c r="CBO26" s="1"/>
      <c r="CBP26" s="1"/>
      <c r="CBQ26" s="1"/>
      <c r="CBR26" s="1"/>
      <c r="CBS26" s="1"/>
      <c r="CBT26" s="1"/>
      <c r="CBU26" s="1"/>
      <c r="CBV26" s="1"/>
      <c r="CBW26" s="1"/>
      <c r="CBX26" s="1"/>
      <c r="CBY26" s="1"/>
      <c r="CBZ26" s="1"/>
      <c r="CCA26" s="1"/>
      <c r="CCB26" s="1"/>
      <c r="CCC26" s="1"/>
      <c r="CCD26" s="1"/>
      <c r="CCE26" s="1"/>
      <c r="CCF26" s="1"/>
      <c r="CCG26" s="1"/>
      <c r="CCH26" s="1"/>
      <c r="CCI26" s="1"/>
      <c r="CCJ26" s="1"/>
      <c r="CCK26" s="1"/>
      <c r="CCL26" s="1"/>
      <c r="CCM26" s="1"/>
      <c r="CCN26" s="1"/>
      <c r="CCO26" s="1"/>
      <c r="CCP26" s="1"/>
      <c r="CCQ26" s="1"/>
      <c r="CCR26" s="1"/>
      <c r="CCS26" s="1"/>
      <c r="CCT26" s="1"/>
      <c r="CCU26" s="1"/>
      <c r="CCV26" s="1"/>
      <c r="CCW26" s="1"/>
      <c r="CCX26" s="1"/>
      <c r="CCY26" s="1"/>
      <c r="CCZ26" s="1"/>
      <c r="CDA26" s="1"/>
      <c r="CDB26" s="1"/>
      <c r="CDC26" s="1"/>
      <c r="CDD26" s="1"/>
      <c r="CDE26" s="1"/>
      <c r="CDF26" s="1"/>
      <c r="CDG26" s="1"/>
      <c r="CDH26" s="1"/>
      <c r="CDI26" s="1"/>
      <c r="CDJ26" s="1"/>
      <c r="CDK26" s="1"/>
      <c r="CDL26" s="1"/>
      <c r="CDM26" s="1"/>
      <c r="CDN26" s="1"/>
      <c r="CDO26" s="1"/>
      <c r="CDP26" s="1"/>
      <c r="CDQ26" s="1"/>
      <c r="CDR26" s="1"/>
      <c r="CDS26" s="1"/>
      <c r="CDT26" s="1"/>
      <c r="CDU26" s="1"/>
      <c r="CDV26" s="1"/>
      <c r="CDW26" s="1"/>
      <c r="CDX26" s="1"/>
      <c r="CDY26" s="1"/>
      <c r="CDZ26" s="1"/>
      <c r="CEA26" s="1"/>
      <c r="CEB26" s="1"/>
      <c r="CEC26" s="1"/>
      <c r="CED26" s="1"/>
      <c r="CEE26" s="1"/>
      <c r="CEF26" s="1"/>
      <c r="CEG26" s="1"/>
      <c r="CEH26" s="1"/>
      <c r="CEI26" s="1"/>
      <c r="CEJ26" s="1"/>
      <c r="CEK26" s="1"/>
      <c r="CEL26" s="1"/>
      <c r="CEM26" s="1"/>
      <c r="CEN26" s="1"/>
      <c r="CEO26" s="1"/>
      <c r="CEP26" s="1"/>
      <c r="CEQ26" s="1"/>
      <c r="CER26" s="1"/>
      <c r="CES26" s="1"/>
      <c r="CET26" s="1"/>
      <c r="CEU26" s="1"/>
      <c r="CEV26" s="1"/>
      <c r="CEW26" s="1"/>
      <c r="CEX26" s="1"/>
      <c r="CEY26" s="1"/>
      <c r="CEZ26" s="1"/>
      <c r="CFA26" s="1"/>
      <c r="CFB26" s="1"/>
      <c r="CFC26" s="1"/>
      <c r="CFD26" s="1"/>
      <c r="CFE26" s="1"/>
      <c r="CFF26" s="1"/>
      <c r="CFG26" s="1"/>
      <c r="CFH26" s="1"/>
      <c r="CFI26" s="1"/>
      <c r="CFJ26" s="1"/>
      <c r="CFK26" s="1"/>
      <c r="CFL26" s="1"/>
      <c r="CFM26" s="1"/>
      <c r="CFN26" s="1"/>
      <c r="CFO26" s="1"/>
      <c r="CFP26" s="1"/>
      <c r="CFQ26" s="1"/>
      <c r="CFR26" s="1"/>
      <c r="CFS26" s="1"/>
      <c r="CFT26" s="1"/>
      <c r="CFU26" s="1"/>
      <c r="CFV26" s="1"/>
      <c r="CFW26" s="1"/>
      <c r="CFX26" s="1"/>
      <c r="CFY26" s="1"/>
      <c r="CFZ26" s="1"/>
      <c r="CGA26" s="1"/>
      <c r="CGB26" s="1"/>
      <c r="CGC26" s="1"/>
      <c r="CGD26" s="1"/>
      <c r="CGE26" s="1"/>
      <c r="CGF26" s="1"/>
      <c r="CGG26" s="1"/>
      <c r="CGH26" s="1"/>
      <c r="CGI26" s="1"/>
      <c r="CGJ26" s="1"/>
      <c r="CGK26" s="1"/>
      <c r="CGL26" s="1"/>
      <c r="CGM26" s="1"/>
      <c r="CGN26" s="1"/>
      <c r="CGO26" s="1"/>
      <c r="CGP26" s="1"/>
      <c r="CGQ26" s="1"/>
      <c r="CGR26" s="1"/>
      <c r="CGS26" s="1"/>
      <c r="CGT26" s="1"/>
      <c r="CGU26" s="1"/>
      <c r="CGV26" s="1"/>
      <c r="CGW26" s="1"/>
      <c r="CGX26" s="1"/>
      <c r="CGY26" s="1"/>
      <c r="CGZ26" s="1"/>
      <c r="CHA26" s="1"/>
      <c r="CHB26" s="1"/>
      <c r="CHC26" s="1"/>
      <c r="CHD26" s="1"/>
      <c r="CHE26" s="1"/>
      <c r="CHF26" s="1"/>
      <c r="CHG26" s="1"/>
      <c r="CHH26" s="1"/>
      <c r="CHI26" s="1"/>
      <c r="CHJ26" s="1"/>
      <c r="CHK26" s="1"/>
      <c r="CHL26" s="1"/>
      <c r="CHM26" s="1"/>
      <c r="CHN26" s="1"/>
      <c r="CHO26" s="1"/>
      <c r="CHP26" s="1"/>
      <c r="CHQ26" s="1"/>
      <c r="CHR26" s="1"/>
      <c r="CHS26" s="1"/>
      <c r="CHT26" s="1"/>
      <c r="CHU26" s="1"/>
      <c r="CHV26" s="1"/>
      <c r="CHW26" s="1"/>
      <c r="CHX26" s="1"/>
      <c r="CHY26" s="1"/>
      <c r="CHZ26" s="1"/>
      <c r="CIA26" s="1"/>
      <c r="CIB26" s="1"/>
      <c r="CIC26" s="1"/>
      <c r="CID26" s="1"/>
      <c r="CIE26" s="1"/>
      <c r="CIF26" s="1"/>
      <c r="CIG26" s="1"/>
      <c r="CIH26" s="1"/>
      <c r="CII26" s="1"/>
      <c r="CIJ26" s="1"/>
      <c r="CIK26" s="1"/>
      <c r="CIL26" s="1"/>
      <c r="CIM26" s="1"/>
      <c r="CIN26" s="1"/>
      <c r="CIO26" s="1"/>
      <c r="CIP26" s="1"/>
      <c r="CIQ26" s="1"/>
      <c r="CIR26" s="1"/>
      <c r="CIS26" s="1"/>
      <c r="CIT26" s="1"/>
      <c r="CIU26" s="1"/>
      <c r="CIV26" s="1"/>
      <c r="CIW26" s="1"/>
      <c r="CIX26" s="1"/>
      <c r="CIY26" s="1"/>
      <c r="CIZ26" s="1"/>
      <c r="CJA26" s="1"/>
      <c r="CJB26" s="1"/>
      <c r="CJC26" s="1"/>
      <c r="CJD26" s="1"/>
      <c r="CJE26" s="1"/>
      <c r="CJF26" s="1"/>
      <c r="CJG26" s="1"/>
      <c r="CJH26" s="1"/>
      <c r="CJI26" s="1"/>
      <c r="CJJ26" s="1"/>
      <c r="CJK26" s="1"/>
      <c r="CJL26" s="1"/>
      <c r="CJM26" s="1"/>
      <c r="CJN26" s="1"/>
      <c r="CJO26" s="1"/>
      <c r="CJP26" s="1"/>
      <c r="CJQ26" s="1"/>
      <c r="CJR26" s="1"/>
      <c r="CJS26" s="1"/>
      <c r="CJT26" s="1"/>
      <c r="CJU26" s="1"/>
      <c r="CJV26" s="1"/>
      <c r="CJW26" s="1"/>
      <c r="CJX26" s="1"/>
      <c r="CJY26" s="1"/>
      <c r="CJZ26" s="1"/>
      <c r="CKA26" s="1"/>
      <c r="CKB26" s="1"/>
      <c r="CKC26" s="1"/>
      <c r="CKD26" s="1"/>
      <c r="CKE26" s="1"/>
      <c r="CKF26" s="1"/>
      <c r="CKG26" s="1"/>
      <c r="CKH26" s="1"/>
      <c r="CKI26" s="1"/>
      <c r="CKJ26" s="1"/>
      <c r="CKK26" s="1"/>
      <c r="CKL26" s="1"/>
      <c r="CKM26" s="1"/>
      <c r="CKN26" s="1"/>
      <c r="CKO26" s="1"/>
      <c r="CKP26" s="1"/>
      <c r="CKQ26" s="1"/>
      <c r="CKR26" s="1"/>
      <c r="CKS26" s="1"/>
      <c r="CKT26" s="1"/>
      <c r="CKU26" s="1"/>
      <c r="CKV26" s="1"/>
      <c r="CKW26" s="1"/>
      <c r="CKX26" s="1"/>
      <c r="CKY26" s="1"/>
      <c r="CKZ26" s="1"/>
      <c r="CLA26" s="1"/>
      <c r="CLB26" s="1"/>
      <c r="CLC26" s="1"/>
      <c r="CLD26" s="1"/>
      <c r="CLE26" s="1"/>
      <c r="CLF26" s="1"/>
      <c r="CLG26" s="1"/>
      <c r="CLH26" s="1"/>
      <c r="CLI26" s="1"/>
      <c r="CLJ26" s="1"/>
      <c r="CLK26" s="1"/>
      <c r="CLL26" s="1"/>
      <c r="CLM26" s="1"/>
      <c r="CLN26" s="1"/>
      <c r="CLO26" s="1"/>
      <c r="CLP26" s="1"/>
      <c r="CLQ26" s="1"/>
      <c r="CLR26" s="1"/>
      <c r="CLS26" s="1"/>
      <c r="CLT26" s="1"/>
      <c r="CLU26" s="1"/>
      <c r="CLV26" s="1"/>
      <c r="CLW26" s="1"/>
      <c r="CLX26" s="1"/>
      <c r="CLY26" s="1"/>
      <c r="CLZ26" s="1"/>
      <c r="CMA26" s="1"/>
      <c r="CMB26" s="1"/>
      <c r="CMC26" s="1"/>
      <c r="CMD26" s="1"/>
      <c r="CME26" s="1"/>
      <c r="CMF26" s="1"/>
      <c r="CMG26" s="1"/>
      <c r="CMH26" s="1"/>
      <c r="CMI26" s="1"/>
      <c r="CMJ26" s="1"/>
      <c r="CMK26" s="1"/>
      <c r="CML26" s="1"/>
      <c r="CMM26" s="1"/>
      <c r="CMN26" s="1"/>
      <c r="CMO26" s="1"/>
      <c r="CMP26" s="1"/>
      <c r="CMQ26" s="1"/>
      <c r="CMR26" s="1"/>
      <c r="CMS26" s="1"/>
      <c r="CMT26" s="1"/>
      <c r="CMU26" s="1"/>
      <c r="CMV26" s="1"/>
      <c r="CMW26" s="1"/>
      <c r="CMX26" s="1"/>
      <c r="CMY26" s="1"/>
      <c r="CMZ26" s="1"/>
      <c r="CNA26" s="1"/>
      <c r="CNB26" s="1"/>
      <c r="CNC26" s="1"/>
      <c r="CND26" s="1"/>
      <c r="CNE26" s="1"/>
      <c r="CNF26" s="1"/>
      <c r="CNG26" s="1"/>
      <c r="CNH26" s="1"/>
      <c r="CNI26" s="1"/>
      <c r="CNJ26" s="1"/>
      <c r="CNK26" s="1"/>
      <c r="CNL26" s="1"/>
      <c r="CNM26" s="1"/>
      <c r="CNN26" s="1"/>
      <c r="CNO26" s="1"/>
      <c r="CNP26" s="1"/>
      <c r="CNQ26" s="1"/>
      <c r="CNR26" s="1"/>
      <c r="CNS26" s="1"/>
      <c r="CNT26" s="1"/>
      <c r="CNU26" s="1"/>
      <c r="CNV26" s="1"/>
      <c r="CNW26" s="1"/>
      <c r="CNX26" s="1"/>
      <c r="CNY26" s="1"/>
      <c r="CNZ26" s="1"/>
      <c r="COA26" s="1"/>
      <c r="COB26" s="1"/>
      <c r="COC26" s="1"/>
      <c r="COD26" s="1"/>
      <c r="COE26" s="1"/>
      <c r="COF26" s="1"/>
      <c r="COG26" s="1"/>
      <c r="COH26" s="1"/>
      <c r="COI26" s="1"/>
      <c r="COJ26" s="1"/>
      <c r="COK26" s="1"/>
      <c r="COL26" s="1"/>
      <c r="COM26" s="1"/>
      <c r="CON26" s="1"/>
      <c r="COO26" s="1"/>
      <c r="COP26" s="1"/>
      <c r="COQ26" s="1"/>
      <c r="COR26" s="1"/>
      <c r="COS26" s="1"/>
      <c r="COT26" s="1"/>
      <c r="COU26" s="1"/>
      <c r="COV26" s="1"/>
      <c r="COW26" s="1"/>
      <c r="COX26" s="1"/>
      <c r="COY26" s="1"/>
      <c r="COZ26" s="1"/>
      <c r="CPA26" s="1"/>
      <c r="CPB26" s="1"/>
      <c r="CPC26" s="1"/>
      <c r="CPD26" s="1"/>
      <c r="CPE26" s="1"/>
      <c r="CPF26" s="1"/>
      <c r="CPG26" s="1"/>
      <c r="CPH26" s="1"/>
      <c r="CPI26" s="1"/>
      <c r="CPJ26" s="1"/>
      <c r="CPK26" s="1"/>
      <c r="CPL26" s="1"/>
      <c r="CPM26" s="1"/>
      <c r="CPN26" s="1"/>
      <c r="CPO26" s="1"/>
      <c r="CPP26" s="1"/>
      <c r="CPQ26" s="1"/>
      <c r="CPR26" s="1"/>
      <c r="CPS26" s="1"/>
      <c r="CPT26" s="1"/>
      <c r="CPU26" s="1"/>
      <c r="CPV26" s="1"/>
      <c r="CPW26" s="1"/>
      <c r="CPX26" s="1"/>
      <c r="CPY26" s="1"/>
      <c r="CPZ26" s="1"/>
      <c r="CQA26" s="1"/>
      <c r="CQB26" s="1"/>
      <c r="CQC26" s="1"/>
      <c r="CQD26" s="1"/>
      <c r="CQE26" s="1"/>
      <c r="CQF26" s="1"/>
      <c r="CQG26" s="1"/>
      <c r="CQH26" s="1"/>
      <c r="CQI26" s="1"/>
      <c r="CQJ26" s="1"/>
      <c r="CQK26" s="1"/>
      <c r="CQL26" s="1"/>
      <c r="CQM26" s="1"/>
      <c r="CQN26" s="1"/>
      <c r="CQO26" s="1"/>
      <c r="CQP26" s="1"/>
      <c r="CQQ26" s="1"/>
      <c r="CQR26" s="1"/>
      <c r="CQS26" s="1"/>
      <c r="CQT26" s="1"/>
      <c r="CQU26" s="1"/>
      <c r="CQV26" s="1"/>
      <c r="CQW26" s="1"/>
      <c r="CQX26" s="1"/>
      <c r="CQY26" s="1"/>
      <c r="CQZ26" s="1"/>
      <c r="CRA26" s="1"/>
      <c r="CRB26" s="1"/>
      <c r="CRC26" s="1"/>
      <c r="CRD26" s="1"/>
      <c r="CRE26" s="1"/>
      <c r="CRF26" s="1"/>
      <c r="CRG26" s="1"/>
      <c r="CRH26" s="1"/>
      <c r="CRI26" s="1"/>
      <c r="CRJ26" s="1"/>
      <c r="CRK26" s="1"/>
      <c r="CRL26" s="1"/>
      <c r="CRM26" s="1"/>
      <c r="CRN26" s="1"/>
      <c r="CRO26" s="1"/>
      <c r="CRP26" s="1"/>
      <c r="CRQ26" s="1"/>
      <c r="CRR26" s="1"/>
      <c r="CRS26" s="1"/>
      <c r="CRT26" s="1"/>
      <c r="CRU26" s="1"/>
      <c r="CRV26" s="1"/>
      <c r="CRW26" s="1"/>
      <c r="CRX26" s="1"/>
      <c r="CRY26" s="1"/>
      <c r="CRZ26" s="1"/>
      <c r="CSA26" s="1"/>
      <c r="CSB26" s="1"/>
      <c r="CSC26" s="1"/>
      <c r="CSD26" s="1"/>
      <c r="CSE26" s="1"/>
      <c r="CSF26" s="1"/>
      <c r="CSG26" s="1"/>
      <c r="CSH26" s="1"/>
      <c r="CSI26" s="1"/>
      <c r="CSJ26" s="1"/>
      <c r="CSK26" s="1"/>
      <c r="CSL26" s="1"/>
      <c r="CSM26" s="1"/>
      <c r="CSN26" s="1"/>
      <c r="CSO26" s="1"/>
      <c r="CSP26" s="1"/>
      <c r="CSQ26" s="1"/>
      <c r="CSR26" s="1"/>
      <c r="CSS26" s="1"/>
      <c r="CST26" s="1"/>
      <c r="CSU26" s="1"/>
      <c r="CSV26" s="1"/>
      <c r="CSW26" s="1"/>
      <c r="CSX26" s="1"/>
      <c r="CSY26" s="1"/>
      <c r="CSZ26" s="1"/>
      <c r="CTA26" s="1"/>
      <c r="CTB26" s="1"/>
      <c r="CTC26" s="1"/>
      <c r="CTD26" s="1"/>
      <c r="CTE26" s="1"/>
      <c r="CTF26" s="1"/>
      <c r="CTG26" s="1"/>
      <c r="CTH26" s="1"/>
      <c r="CTI26" s="1"/>
      <c r="CTJ26" s="1"/>
      <c r="CTK26" s="1"/>
      <c r="CTL26" s="1"/>
      <c r="CTM26" s="1"/>
      <c r="CTN26" s="1"/>
      <c r="CTO26" s="1"/>
      <c r="CTP26" s="1"/>
      <c r="CTQ26" s="1"/>
      <c r="CTR26" s="1"/>
      <c r="CTS26" s="1"/>
      <c r="CTT26" s="1"/>
      <c r="CTU26" s="1"/>
      <c r="CTV26" s="1"/>
      <c r="CTW26" s="1"/>
      <c r="CTX26" s="1"/>
      <c r="CTY26" s="1"/>
      <c r="CTZ26" s="1"/>
      <c r="CUA26" s="1"/>
      <c r="CUB26" s="1"/>
      <c r="CUC26" s="1"/>
      <c r="CUD26" s="1"/>
      <c r="CUE26" s="1"/>
      <c r="CUF26" s="1"/>
      <c r="CUG26" s="1"/>
      <c r="CUH26" s="1"/>
      <c r="CUI26" s="1"/>
      <c r="CUJ26" s="1"/>
      <c r="CUK26" s="1"/>
      <c r="CUL26" s="1"/>
      <c r="CUM26" s="1"/>
      <c r="CUN26" s="1"/>
      <c r="CUO26" s="1"/>
      <c r="CUP26" s="1"/>
      <c r="CUQ26" s="1"/>
      <c r="CUR26" s="1"/>
      <c r="CUS26" s="1"/>
      <c r="CUT26" s="1"/>
      <c r="CUU26" s="1"/>
      <c r="CUV26" s="1"/>
      <c r="CUW26" s="1"/>
      <c r="CUX26" s="1"/>
      <c r="CUY26" s="1"/>
      <c r="CUZ26" s="1"/>
      <c r="CVA26" s="1"/>
      <c r="CVB26" s="1"/>
      <c r="CVC26" s="1"/>
      <c r="CVD26" s="1"/>
      <c r="CVE26" s="1"/>
      <c r="CVF26" s="1"/>
      <c r="CVG26" s="1"/>
      <c r="CVH26" s="1"/>
      <c r="CVI26" s="1"/>
      <c r="CVJ26" s="1"/>
      <c r="CVK26" s="1"/>
      <c r="CVL26" s="1"/>
      <c r="CVM26" s="1"/>
      <c r="CVN26" s="1"/>
      <c r="CVO26" s="1"/>
      <c r="CVP26" s="1"/>
      <c r="CVQ26" s="1"/>
      <c r="CVR26" s="1"/>
      <c r="CVS26" s="1"/>
      <c r="CVT26" s="1"/>
      <c r="CVU26" s="1"/>
      <c r="CVV26" s="1"/>
      <c r="CVW26" s="1"/>
      <c r="CVX26" s="1"/>
      <c r="CVY26" s="1"/>
      <c r="CVZ26" s="1"/>
      <c r="CWA26" s="1"/>
      <c r="CWB26" s="1"/>
      <c r="CWC26" s="1"/>
      <c r="CWD26" s="1"/>
      <c r="CWE26" s="1"/>
      <c r="CWF26" s="1"/>
      <c r="CWG26" s="1"/>
      <c r="CWH26" s="1"/>
      <c r="CWI26" s="1"/>
      <c r="CWJ26" s="1"/>
      <c r="CWK26" s="1"/>
      <c r="CWL26" s="1"/>
      <c r="CWM26" s="1"/>
      <c r="CWN26" s="1"/>
      <c r="CWO26" s="1"/>
      <c r="CWP26" s="1"/>
      <c r="CWQ26" s="1"/>
      <c r="CWR26" s="1"/>
      <c r="CWS26" s="1"/>
      <c r="CWT26" s="1"/>
      <c r="CWU26" s="1"/>
      <c r="CWV26" s="1"/>
      <c r="CWW26" s="1"/>
      <c r="CWX26" s="1"/>
      <c r="CWY26" s="1"/>
      <c r="CWZ26" s="1"/>
      <c r="CXA26" s="1"/>
      <c r="CXB26" s="1"/>
      <c r="CXC26" s="1"/>
      <c r="CXD26" s="1"/>
      <c r="CXE26" s="1"/>
      <c r="CXF26" s="1"/>
      <c r="CXG26" s="1"/>
      <c r="CXH26" s="1"/>
      <c r="CXI26" s="1"/>
      <c r="CXJ26" s="1"/>
      <c r="CXK26" s="1"/>
      <c r="CXL26" s="1"/>
      <c r="CXM26" s="1"/>
      <c r="CXN26" s="1"/>
      <c r="CXO26" s="1"/>
      <c r="CXP26" s="1"/>
      <c r="CXQ26" s="1"/>
      <c r="CXR26" s="1"/>
      <c r="CXS26" s="1"/>
      <c r="CXT26" s="1"/>
      <c r="CXU26" s="1"/>
      <c r="CXV26" s="1"/>
      <c r="CXW26" s="1"/>
      <c r="CXX26" s="1"/>
      <c r="CXY26" s="1"/>
      <c r="CXZ26" s="1"/>
      <c r="CYA26" s="1"/>
      <c r="CYB26" s="1"/>
      <c r="CYC26" s="1"/>
      <c r="CYD26" s="1"/>
      <c r="CYE26" s="1"/>
      <c r="CYF26" s="1"/>
      <c r="CYG26" s="1"/>
      <c r="CYH26" s="1"/>
      <c r="CYI26" s="1"/>
      <c r="CYJ26" s="1"/>
      <c r="CYK26" s="1"/>
      <c r="CYL26" s="1"/>
      <c r="CYM26" s="1"/>
      <c r="CYN26" s="1"/>
      <c r="CYO26" s="1"/>
      <c r="CYP26" s="1"/>
      <c r="CYQ26" s="1"/>
      <c r="CYR26" s="1"/>
      <c r="CYS26" s="1"/>
      <c r="CYT26" s="1"/>
      <c r="CYU26" s="1"/>
      <c r="CYV26" s="1"/>
      <c r="CYW26" s="1"/>
      <c r="CYX26" s="1"/>
      <c r="CYY26" s="1"/>
      <c r="CYZ26" s="1"/>
      <c r="CZA26" s="1"/>
      <c r="CZB26" s="1"/>
      <c r="CZC26" s="1"/>
      <c r="CZD26" s="1"/>
      <c r="CZE26" s="1"/>
      <c r="CZF26" s="1"/>
      <c r="CZG26" s="1"/>
      <c r="CZH26" s="1"/>
      <c r="CZI26" s="1"/>
      <c r="CZJ26" s="1"/>
      <c r="CZK26" s="1"/>
      <c r="CZL26" s="1"/>
      <c r="CZM26" s="1"/>
      <c r="CZN26" s="1"/>
      <c r="CZO26" s="1"/>
      <c r="CZP26" s="1"/>
      <c r="CZQ26" s="1"/>
      <c r="CZR26" s="1"/>
      <c r="CZS26" s="1"/>
      <c r="CZT26" s="1"/>
      <c r="CZU26" s="1"/>
      <c r="CZV26" s="1"/>
      <c r="CZW26" s="1"/>
      <c r="CZX26" s="1"/>
      <c r="CZY26" s="1"/>
      <c r="CZZ26" s="1"/>
      <c r="DAA26" s="1"/>
      <c r="DAB26" s="1"/>
      <c r="DAC26" s="1"/>
      <c r="DAD26" s="1"/>
      <c r="DAE26" s="1"/>
      <c r="DAF26" s="1"/>
      <c r="DAG26" s="1"/>
      <c r="DAH26" s="1"/>
      <c r="DAI26" s="1"/>
      <c r="DAJ26" s="1"/>
      <c r="DAK26" s="1"/>
      <c r="DAL26" s="1"/>
      <c r="DAM26" s="1"/>
      <c r="DAN26" s="1"/>
      <c r="DAO26" s="1"/>
      <c r="DAP26" s="1"/>
      <c r="DAQ26" s="1"/>
      <c r="DAR26" s="1"/>
      <c r="DAS26" s="1"/>
      <c r="DAT26" s="1"/>
      <c r="DAU26" s="1"/>
      <c r="DAV26" s="1"/>
      <c r="DAW26" s="1"/>
      <c r="DAX26" s="1"/>
      <c r="DAY26" s="1"/>
      <c r="DAZ26" s="1"/>
      <c r="DBA26" s="1"/>
      <c r="DBB26" s="1"/>
      <c r="DBC26" s="1"/>
      <c r="DBD26" s="1"/>
      <c r="DBE26" s="1"/>
      <c r="DBF26" s="1"/>
      <c r="DBG26" s="1"/>
      <c r="DBH26" s="1"/>
      <c r="DBI26" s="1"/>
      <c r="DBJ26" s="1"/>
      <c r="DBK26" s="1"/>
      <c r="DBL26" s="1"/>
      <c r="DBM26" s="1"/>
      <c r="DBN26" s="1"/>
      <c r="DBO26" s="1"/>
      <c r="DBP26" s="1"/>
      <c r="DBQ26" s="1"/>
      <c r="DBR26" s="1"/>
      <c r="DBS26" s="1"/>
      <c r="DBT26" s="1"/>
      <c r="DBU26" s="1"/>
      <c r="DBV26" s="1"/>
      <c r="DBW26" s="1"/>
      <c r="DBX26" s="1"/>
      <c r="DBY26" s="1"/>
      <c r="DBZ26" s="1"/>
      <c r="DCA26" s="1"/>
      <c r="DCB26" s="1"/>
      <c r="DCC26" s="1"/>
      <c r="DCD26" s="1"/>
      <c r="DCE26" s="1"/>
      <c r="DCF26" s="1"/>
      <c r="DCG26" s="1"/>
      <c r="DCH26" s="1"/>
      <c r="DCI26" s="1"/>
      <c r="DCJ26" s="1"/>
      <c r="DCK26" s="1"/>
      <c r="DCL26" s="1"/>
      <c r="DCM26" s="1"/>
      <c r="DCN26" s="1"/>
      <c r="DCO26" s="1"/>
      <c r="DCP26" s="1"/>
      <c r="DCQ26" s="1"/>
      <c r="DCR26" s="1"/>
      <c r="DCS26" s="1"/>
      <c r="DCT26" s="1"/>
      <c r="DCU26" s="1"/>
      <c r="DCV26" s="1"/>
      <c r="DCW26" s="1"/>
      <c r="DCX26" s="1"/>
      <c r="DCY26" s="1"/>
      <c r="DCZ26" s="1"/>
      <c r="DDA26" s="1"/>
      <c r="DDB26" s="1"/>
      <c r="DDC26" s="1"/>
      <c r="DDD26" s="1"/>
      <c r="DDE26" s="1"/>
      <c r="DDF26" s="1"/>
      <c r="DDG26" s="1"/>
      <c r="DDH26" s="1"/>
      <c r="DDI26" s="1"/>
      <c r="DDJ26" s="1"/>
      <c r="DDK26" s="1"/>
      <c r="DDL26" s="1"/>
      <c r="DDM26" s="1"/>
      <c r="DDN26" s="1"/>
      <c r="DDO26" s="1"/>
      <c r="DDP26" s="1"/>
      <c r="DDQ26" s="1"/>
      <c r="DDR26" s="1"/>
      <c r="DDS26" s="1"/>
      <c r="DDT26" s="1"/>
      <c r="DDU26" s="1"/>
      <c r="DDV26" s="1"/>
      <c r="DDW26" s="1"/>
      <c r="DDX26" s="1"/>
      <c r="DDY26" s="1"/>
      <c r="DDZ26" s="1"/>
      <c r="DEA26" s="1"/>
      <c r="DEB26" s="1"/>
      <c r="DEC26" s="1"/>
      <c r="DED26" s="1"/>
      <c r="DEE26" s="1"/>
      <c r="DEF26" s="1"/>
      <c r="DEG26" s="1"/>
      <c r="DEH26" s="1"/>
      <c r="DEI26" s="1"/>
      <c r="DEJ26" s="1"/>
      <c r="DEK26" s="1"/>
      <c r="DEL26" s="1"/>
      <c r="DEM26" s="1"/>
      <c r="DEN26" s="1"/>
      <c r="DEO26" s="1"/>
      <c r="DEP26" s="1"/>
      <c r="DEQ26" s="1"/>
      <c r="DER26" s="1"/>
      <c r="DES26" s="1"/>
      <c r="DET26" s="1"/>
      <c r="DEU26" s="1"/>
      <c r="DEV26" s="1"/>
      <c r="DEW26" s="1"/>
      <c r="DEX26" s="1"/>
      <c r="DEY26" s="1"/>
      <c r="DEZ26" s="1"/>
      <c r="DFA26" s="1"/>
      <c r="DFB26" s="1"/>
      <c r="DFC26" s="1"/>
      <c r="DFD26" s="1"/>
      <c r="DFE26" s="1"/>
      <c r="DFF26" s="1"/>
      <c r="DFG26" s="1"/>
      <c r="DFH26" s="1"/>
      <c r="DFI26" s="1"/>
      <c r="DFJ26" s="1"/>
      <c r="DFK26" s="1"/>
      <c r="DFL26" s="1"/>
      <c r="DFM26" s="1"/>
      <c r="DFN26" s="1"/>
      <c r="DFO26" s="1"/>
      <c r="DFP26" s="1"/>
      <c r="DFQ26" s="1"/>
      <c r="DFR26" s="1"/>
      <c r="DFS26" s="1"/>
      <c r="DFT26" s="1"/>
      <c r="DFU26" s="1"/>
      <c r="DFV26" s="1"/>
      <c r="DFW26" s="1"/>
      <c r="DFX26" s="1"/>
      <c r="DFY26" s="1"/>
      <c r="DFZ26" s="1"/>
      <c r="DGA26" s="1"/>
      <c r="DGB26" s="1"/>
      <c r="DGC26" s="1"/>
      <c r="DGD26" s="1"/>
      <c r="DGE26" s="1"/>
      <c r="DGF26" s="1"/>
      <c r="DGG26" s="1"/>
      <c r="DGH26" s="1"/>
      <c r="DGI26" s="1"/>
      <c r="DGJ26" s="1"/>
      <c r="DGK26" s="1"/>
      <c r="DGL26" s="1"/>
      <c r="DGM26" s="1"/>
      <c r="DGN26" s="1"/>
      <c r="DGO26" s="1"/>
      <c r="DGP26" s="1"/>
      <c r="DGQ26" s="1"/>
      <c r="DGR26" s="1"/>
      <c r="DGS26" s="1"/>
      <c r="DGT26" s="1"/>
      <c r="DGU26" s="1"/>
      <c r="DGV26" s="1"/>
      <c r="DGW26" s="1"/>
      <c r="DGX26" s="1"/>
      <c r="DGY26" s="1"/>
      <c r="DGZ26" s="1"/>
      <c r="DHA26" s="1"/>
      <c r="DHB26" s="1"/>
      <c r="DHC26" s="1"/>
      <c r="DHD26" s="1"/>
      <c r="DHE26" s="1"/>
      <c r="DHF26" s="1"/>
      <c r="DHG26" s="1"/>
      <c r="DHH26" s="1"/>
      <c r="DHI26" s="1"/>
      <c r="DHJ26" s="1"/>
      <c r="DHK26" s="1"/>
      <c r="DHL26" s="1"/>
      <c r="DHM26" s="1"/>
      <c r="DHN26" s="1"/>
      <c r="DHO26" s="1"/>
      <c r="DHP26" s="1"/>
      <c r="DHQ26" s="1"/>
      <c r="DHR26" s="1"/>
      <c r="DHS26" s="1"/>
      <c r="DHT26" s="1"/>
      <c r="DHU26" s="1"/>
      <c r="DHV26" s="1"/>
      <c r="DHW26" s="1"/>
      <c r="DHX26" s="1"/>
      <c r="DHY26" s="1"/>
      <c r="DHZ26" s="1"/>
      <c r="DIA26" s="1"/>
      <c r="DIB26" s="1"/>
      <c r="DIC26" s="1"/>
      <c r="DID26" s="1"/>
      <c r="DIE26" s="1"/>
      <c r="DIF26" s="1"/>
      <c r="DIG26" s="1"/>
      <c r="DIH26" s="1"/>
      <c r="DII26" s="1"/>
      <c r="DIJ26" s="1"/>
      <c r="DIK26" s="1"/>
      <c r="DIL26" s="1"/>
      <c r="DIM26" s="1"/>
      <c r="DIN26" s="1"/>
      <c r="DIO26" s="1"/>
      <c r="DIP26" s="1"/>
      <c r="DIQ26" s="1"/>
      <c r="DIR26" s="1"/>
      <c r="DIS26" s="1"/>
      <c r="DIT26" s="1"/>
      <c r="DIU26" s="1"/>
      <c r="DIV26" s="1"/>
      <c r="DIW26" s="1"/>
      <c r="DIX26" s="1"/>
      <c r="DIY26" s="1"/>
      <c r="DIZ26" s="1"/>
      <c r="DJA26" s="1"/>
      <c r="DJB26" s="1"/>
      <c r="DJC26" s="1"/>
      <c r="DJD26" s="1"/>
      <c r="DJE26" s="1"/>
      <c r="DJF26" s="1"/>
      <c r="DJG26" s="1"/>
      <c r="DJH26" s="1"/>
      <c r="DJI26" s="1"/>
      <c r="DJJ26" s="1"/>
      <c r="DJK26" s="1"/>
      <c r="DJL26" s="1"/>
      <c r="DJM26" s="1"/>
      <c r="DJN26" s="1"/>
      <c r="DJO26" s="1"/>
      <c r="DJP26" s="1"/>
      <c r="DJQ26" s="1"/>
      <c r="DJR26" s="1"/>
      <c r="DJS26" s="1"/>
      <c r="DJT26" s="1"/>
      <c r="DJU26" s="1"/>
      <c r="DJV26" s="1"/>
      <c r="DJW26" s="1"/>
      <c r="DJX26" s="1"/>
      <c r="DJY26" s="1"/>
      <c r="DJZ26" s="1"/>
      <c r="DKA26" s="1"/>
      <c r="DKB26" s="1"/>
      <c r="DKC26" s="1"/>
      <c r="DKD26" s="1"/>
      <c r="DKE26" s="1"/>
      <c r="DKF26" s="1"/>
      <c r="DKG26" s="1"/>
      <c r="DKH26" s="1"/>
      <c r="DKI26" s="1"/>
      <c r="DKJ26" s="1"/>
      <c r="DKK26" s="1"/>
      <c r="DKL26" s="1"/>
      <c r="DKM26" s="1"/>
      <c r="DKN26" s="1"/>
      <c r="DKO26" s="1"/>
      <c r="DKP26" s="1"/>
      <c r="DKQ26" s="1"/>
      <c r="DKR26" s="1"/>
      <c r="DKS26" s="1"/>
      <c r="DKT26" s="1"/>
      <c r="DKU26" s="1"/>
      <c r="DKV26" s="1"/>
      <c r="DKW26" s="1"/>
      <c r="DKX26" s="1"/>
      <c r="DKY26" s="1"/>
      <c r="DKZ26" s="1"/>
      <c r="DLA26" s="1"/>
      <c r="DLB26" s="1"/>
      <c r="DLC26" s="1"/>
      <c r="DLD26" s="1"/>
      <c r="DLE26" s="1"/>
      <c r="DLF26" s="1"/>
      <c r="DLG26" s="1"/>
      <c r="DLH26" s="1"/>
      <c r="DLI26" s="1"/>
      <c r="DLJ26" s="1"/>
      <c r="DLK26" s="1"/>
      <c r="DLL26" s="1"/>
      <c r="DLM26" s="1"/>
      <c r="DLN26" s="1"/>
      <c r="DLO26" s="1"/>
      <c r="DLP26" s="1"/>
      <c r="DLQ26" s="1"/>
      <c r="DLR26" s="1"/>
      <c r="DLS26" s="1"/>
      <c r="DLT26" s="1"/>
      <c r="DLU26" s="1"/>
      <c r="DLV26" s="1"/>
      <c r="DLW26" s="1"/>
      <c r="DLX26" s="1"/>
      <c r="DLY26" s="1"/>
      <c r="DLZ26" s="1"/>
      <c r="DMA26" s="1"/>
      <c r="DMB26" s="1"/>
      <c r="DMC26" s="1"/>
      <c r="DMD26" s="1"/>
      <c r="DME26" s="1"/>
      <c r="DMF26" s="1"/>
      <c r="DMG26" s="1"/>
      <c r="DMH26" s="1"/>
      <c r="DMI26" s="1"/>
      <c r="DMJ26" s="1"/>
      <c r="DMK26" s="1"/>
      <c r="DML26" s="1"/>
      <c r="DMM26" s="1"/>
      <c r="DMN26" s="1"/>
      <c r="DMO26" s="1"/>
      <c r="DMP26" s="1"/>
      <c r="DMQ26" s="1"/>
      <c r="DMR26" s="1"/>
      <c r="DMS26" s="1"/>
      <c r="DMT26" s="1"/>
      <c r="DMU26" s="1"/>
      <c r="DMV26" s="1"/>
      <c r="DMW26" s="1"/>
      <c r="DMX26" s="1"/>
      <c r="DMY26" s="1"/>
      <c r="DMZ26" s="1"/>
      <c r="DNA26" s="1"/>
      <c r="DNB26" s="1"/>
      <c r="DNC26" s="1"/>
      <c r="DND26" s="1"/>
      <c r="DNE26" s="1"/>
      <c r="DNF26" s="1"/>
      <c r="DNG26" s="1"/>
      <c r="DNH26" s="1"/>
      <c r="DNI26" s="1"/>
      <c r="DNJ26" s="1"/>
      <c r="DNK26" s="1"/>
      <c r="DNL26" s="1"/>
      <c r="DNM26" s="1"/>
      <c r="DNN26" s="1"/>
      <c r="DNO26" s="1"/>
      <c r="DNP26" s="1"/>
      <c r="DNQ26" s="1"/>
      <c r="DNR26" s="1"/>
      <c r="DNS26" s="1"/>
      <c r="DNT26" s="1"/>
      <c r="DNU26" s="1"/>
      <c r="DNV26" s="1"/>
      <c r="DNW26" s="1"/>
      <c r="DNX26" s="1"/>
      <c r="DNY26" s="1"/>
      <c r="DNZ26" s="1"/>
      <c r="DOA26" s="1"/>
      <c r="DOB26" s="1"/>
      <c r="DOC26" s="1"/>
      <c r="DOD26" s="1"/>
      <c r="DOE26" s="1"/>
      <c r="DOF26" s="1"/>
      <c r="DOG26" s="1"/>
      <c r="DOH26" s="1"/>
      <c r="DOI26" s="1"/>
      <c r="DOJ26" s="1"/>
      <c r="DOK26" s="1"/>
      <c r="DOL26" s="1"/>
      <c r="DOM26" s="1"/>
      <c r="DON26" s="1"/>
      <c r="DOO26" s="1"/>
      <c r="DOP26" s="1"/>
      <c r="DOQ26" s="1"/>
      <c r="DOR26" s="1"/>
      <c r="DOS26" s="1"/>
      <c r="DOT26" s="1"/>
      <c r="DOU26" s="1"/>
      <c r="DOV26" s="1"/>
      <c r="DOW26" s="1"/>
      <c r="DOX26" s="1"/>
      <c r="DOY26" s="1"/>
      <c r="DOZ26" s="1"/>
      <c r="DPA26" s="1"/>
      <c r="DPB26" s="1"/>
      <c r="DPC26" s="1"/>
      <c r="DPD26" s="1"/>
      <c r="DPE26" s="1"/>
      <c r="DPF26" s="1"/>
      <c r="DPG26" s="1"/>
      <c r="DPH26" s="1"/>
      <c r="DPI26" s="1"/>
      <c r="DPJ26" s="1"/>
      <c r="DPK26" s="1"/>
      <c r="DPL26" s="1"/>
      <c r="DPM26" s="1"/>
      <c r="DPN26" s="1"/>
      <c r="DPO26" s="1"/>
      <c r="DPP26" s="1"/>
      <c r="DPQ26" s="1"/>
      <c r="DPR26" s="1"/>
      <c r="DPS26" s="1"/>
      <c r="DPT26" s="1"/>
      <c r="DPU26" s="1"/>
      <c r="DPV26" s="1"/>
      <c r="DPW26" s="1"/>
      <c r="DPX26" s="1"/>
      <c r="DPY26" s="1"/>
      <c r="DPZ26" s="1"/>
      <c r="DQA26" s="1"/>
      <c r="DQB26" s="1"/>
      <c r="DQC26" s="1"/>
      <c r="DQD26" s="1"/>
      <c r="DQE26" s="1"/>
      <c r="DQF26" s="1"/>
      <c r="DQG26" s="1"/>
      <c r="DQH26" s="1"/>
      <c r="DQI26" s="1"/>
      <c r="DQJ26" s="1"/>
      <c r="DQK26" s="1"/>
      <c r="DQL26" s="1"/>
      <c r="DQM26" s="1"/>
      <c r="DQN26" s="1"/>
      <c r="DQO26" s="1"/>
      <c r="DQP26" s="1"/>
      <c r="DQQ26" s="1"/>
      <c r="DQR26" s="1"/>
      <c r="DQS26" s="1"/>
      <c r="DQT26" s="1"/>
      <c r="DQU26" s="1"/>
      <c r="DQV26" s="1"/>
      <c r="DQW26" s="1"/>
      <c r="DQX26" s="1"/>
      <c r="DQY26" s="1"/>
      <c r="DQZ26" s="1"/>
      <c r="DRA26" s="1"/>
      <c r="DRB26" s="1"/>
      <c r="DRC26" s="1"/>
      <c r="DRD26" s="1"/>
      <c r="DRE26" s="1"/>
      <c r="DRF26" s="1"/>
      <c r="DRG26" s="1"/>
      <c r="DRH26" s="1"/>
      <c r="DRI26" s="1"/>
      <c r="DRJ26" s="1"/>
      <c r="DRK26" s="1"/>
      <c r="DRL26" s="1"/>
      <c r="DRM26" s="1"/>
      <c r="DRN26" s="1"/>
      <c r="DRO26" s="1"/>
      <c r="DRP26" s="1"/>
      <c r="DRQ26" s="1"/>
      <c r="DRR26" s="1"/>
      <c r="DRS26" s="1"/>
      <c r="DRT26" s="1"/>
      <c r="DRU26" s="1"/>
      <c r="DRV26" s="1"/>
      <c r="DRW26" s="1"/>
      <c r="DRX26" s="1"/>
      <c r="DRY26" s="1"/>
      <c r="DRZ26" s="1"/>
      <c r="DSA26" s="1"/>
      <c r="DSB26" s="1"/>
      <c r="DSC26" s="1"/>
      <c r="DSD26" s="1"/>
      <c r="DSE26" s="1"/>
      <c r="DSF26" s="1"/>
      <c r="DSG26" s="1"/>
      <c r="DSH26" s="1"/>
      <c r="DSI26" s="1"/>
      <c r="DSJ26" s="1"/>
      <c r="DSK26" s="1"/>
      <c r="DSL26" s="1"/>
      <c r="DSM26" s="1"/>
      <c r="DSN26" s="1"/>
      <c r="DSO26" s="1"/>
      <c r="DSP26" s="1"/>
      <c r="DSQ26" s="1"/>
      <c r="DSR26" s="1"/>
      <c r="DSS26" s="1"/>
      <c r="DST26" s="1"/>
      <c r="DSU26" s="1"/>
      <c r="DSV26" s="1"/>
      <c r="DSW26" s="1"/>
      <c r="DSX26" s="1"/>
      <c r="DSY26" s="1"/>
      <c r="DSZ26" s="1"/>
      <c r="DTA26" s="1"/>
      <c r="DTB26" s="1"/>
      <c r="DTC26" s="1"/>
      <c r="DTD26" s="1"/>
      <c r="DTE26" s="1"/>
      <c r="DTF26" s="1"/>
      <c r="DTG26" s="1"/>
      <c r="DTH26" s="1"/>
      <c r="DTI26" s="1"/>
      <c r="DTJ26" s="1"/>
      <c r="DTK26" s="1"/>
      <c r="DTL26" s="1"/>
      <c r="DTM26" s="1"/>
      <c r="DTN26" s="1"/>
      <c r="DTO26" s="1"/>
      <c r="DTP26" s="1"/>
      <c r="DTQ26" s="1"/>
      <c r="DTR26" s="1"/>
      <c r="DTS26" s="1"/>
      <c r="DTT26" s="1"/>
      <c r="DTU26" s="1"/>
      <c r="DTV26" s="1"/>
      <c r="DTW26" s="1"/>
      <c r="DTX26" s="1"/>
      <c r="DTY26" s="1"/>
      <c r="DTZ26" s="1"/>
      <c r="DUA26" s="1"/>
      <c r="DUB26" s="1"/>
      <c r="DUC26" s="1"/>
      <c r="DUD26" s="1"/>
      <c r="DUE26" s="1"/>
      <c r="DUF26" s="1"/>
      <c r="DUG26" s="1"/>
      <c r="DUH26" s="1"/>
      <c r="DUI26" s="1"/>
      <c r="DUJ26" s="1"/>
      <c r="DUK26" s="1"/>
      <c r="DUL26" s="1"/>
      <c r="DUM26" s="1"/>
      <c r="DUN26" s="1"/>
      <c r="DUO26" s="1"/>
      <c r="DUP26" s="1"/>
      <c r="DUQ26" s="1"/>
      <c r="DUR26" s="1"/>
      <c r="DUS26" s="1"/>
      <c r="DUT26" s="1"/>
      <c r="DUU26" s="1"/>
      <c r="DUV26" s="1"/>
      <c r="DUW26" s="1"/>
      <c r="DUX26" s="1"/>
      <c r="DUY26" s="1"/>
      <c r="DUZ26" s="1"/>
      <c r="DVA26" s="1"/>
      <c r="DVB26" s="1"/>
      <c r="DVC26" s="1"/>
      <c r="DVD26" s="1"/>
      <c r="DVE26" s="1"/>
      <c r="DVF26" s="1"/>
      <c r="DVG26" s="1"/>
      <c r="DVH26" s="1"/>
      <c r="DVI26" s="1"/>
      <c r="DVJ26" s="1"/>
      <c r="DVK26" s="1"/>
      <c r="DVL26" s="1"/>
      <c r="DVM26" s="1"/>
      <c r="DVN26" s="1"/>
      <c r="DVO26" s="1"/>
      <c r="DVP26" s="1"/>
      <c r="DVQ26" s="1"/>
      <c r="DVR26" s="1"/>
      <c r="DVS26" s="1"/>
      <c r="DVT26" s="1"/>
      <c r="DVU26" s="1"/>
      <c r="DVV26" s="1"/>
      <c r="DVW26" s="1"/>
      <c r="DVX26" s="1"/>
      <c r="DVY26" s="1"/>
      <c r="DVZ26" s="1"/>
      <c r="DWA26" s="1"/>
      <c r="DWB26" s="1"/>
      <c r="DWC26" s="1"/>
      <c r="DWD26" s="1"/>
      <c r="DWE26" s="1"/>
      <c r="DWF26" s="1"/>
      <c r="DWG26" s="1"/>
      <c r="DWH26" s="1"/>
      <c r="DWI26" s="1"/>
      <c r="DWJ26" s="1"/>
      <c r="DWK26" s="1"/>
      <c r="DWL26" s="1"/>
      <c r="DWM26" s="1"/>
      <c r="DWN26" s="1"/>
      <c r="DWO26" s="1"/>
      <c r="DWP26" s="1"/>
      <c r="DWQ26" s="1"/>
      <c r="DWR26" s="1"/>
      <c r="DWS26" s="1"/>
      <c r="DWT26" s="1"/>
      <c r="DWU26" s="1"/>
      <c r="DWV26" s="1"/>
      <c r="DWW26" s="1"/>
      <c r="DWX26" s="1"/>
      <c r="DWY26" s="1"/>
      <c r="DWZ26" s="1"/>
      <c r="DXA26" s="1"/>
      <c r="DXB26" s="1"/>
      <c r="DXC26" s="1"/>
      <c r="DXD26" s="1"/>
      <c r="DXE26" s="1"/>
      <c r="DXF26" s="1"/>
      <c r="DXG26" s="1"/>
      <c r="DXH26" s="1"/>
      <c r="DXI26" s="1"/>
      <c r="DXJ26" s="1"/>
      <c r="DXK26" s="1"/>
      <c r="DXL26" s="1"/>
      <c r="DXM26" s="1"/>
      <c r="DXN26" s="1"/>
      <c r="DXO26" s="1"/>
      <c r="DXP26" s="1"/>
      <c r="DXQ26" s="1"/>
      <c r="DXR26" s="1"/>
      <c r="DXS26" s="1"/>
      <c r="DXT26" s="1"/>
      <c r="DXU26" s="1"/>
      <c r="DXV26" s="1"/>
      <c r="DXW26" s="1"/>
      <c r="DXX26" s="1"/>
      <c r="DXY26" s="1"/>
      <c r="DXZ26" s="1"/>
      <c r="DYA26" s="1"/>
      <c r="DYB26" s="1"/>
      <c r="DYC26" s="1"/>
      <c r="DYD26" s="1"/>
      <c r="DYE26" s="1"/>
      <c r="DYF26" s="1"/>
      <c r="DYG26" s="1"/>
      <c r="DYH26" s="1"/>
      <c r="DYI26" s="1"/>
      <c r="DYJ26" s="1"/>
      <c r="DYK26" s="1"/>
      <c r="DYL26" s="1"/>
      <c r="DYM26" s="1"/>
      <c r="DYN26" s="1"/>
      <c r="DYO26" s="1"/>
      <c r="DYP26" s="1"/>
      <c r="DYQ26" s="1"/>
      <c r="DYR26" s="1"/>
      <c r="DYS26" s="1"/>
      <c r="DYT26" s="1"/>
      <c r="DYU26" s="1"/>
      <c r="DYV26" s="1"/>
      <c r="DYW26" s="1"/>
      <c r="DYX26" s="1"/>
      <c r="DYY26" s="1"/>
      <c r="DYZ26" s="1"/>
      <c r="DZA26" s="1"/>
      <c r="DZB26" s="1"/>
      <c r="DZC26" s="1"/>
      <c r="DZD26" s="1"/>
      <c r="DZE26" s="1"/>
      <c r="DZF26" s="1"/>
      <c r="DZG26" s="1"/>
      <c r="DZH26" s="1"/>
      <c r="DZI26" s="1"/>
      <c r="DZJ26" s="1"/>
      <c r="DZK26" s="1"/>
      <c r="DZL26" s="1"/>
      <c r="DZM26" s="1"/>
      <c r="DZN26" s="1"/>
      <c r="DZO26" s="1"/>
      <c r="DZP26" s="1"/>
      <c r="DZQ26" s="1"/>
      <c r="DZR26" s="1"/>
      <c r="DZS26" s="1"/>
      <c r="DZT26" s="1"/>
      <c r="DZU26" s="1"/>
      <c r="DZV26" s="1"/>
      <c r="DZW26" s="1"/>
      <c r="DZX26" s="1"/>
      <c r="DZY26" s="1"/>
      <c r="DZZ26" s="1"/>
      <c r="EAA26" s="1"/>
      <c r="EAB26" s="1"/>
      <c r="EAC26" s="1"/>
      <c r="EAD26" s="1"/>
      <c r="EAE26" s="1"/>
      <c r="EAF26" s="1"/>
      <c r="EAG26" s="1"/>
      <c r="EAH26" s="1"/>
      <c r="EAI26" s="1"/>
      <c r="EAJ26" s="1"/>
      <c r="EAK26" s="1"/>
      <c r="EAL26" s="1"/>
      <c r="EAM26" s="1"/>
      <c r="EAN26" s="1"/>
      <c r="EAO26" s="1"/>
      <c r="EAP26" s="1"/>
      <c r="EAQ26" s="1"/>
      <c r="EAR26" s="1"/>
      <c r="EAS26" s="1"/>
      <c r="EAT26" s="1"/>
      <c r="EAU26" s="1"/>
      <c r="EAV26" s="1"/>
      <c r="EAW26" s="1"/>
      <c r="EAX26" s="1"/>
      <c r="EAY26" s="1"/>
      <c r="EAZ26" s="1"/>
      <c r="EBA26" s="1"/>
      <c r="EBB26" s="1"/>
      <c r="EBC26" s="1"/>
      <c r="EBD26" s="1"/>
      <c r="EBE26" s="1"/>
      <c r="EBF26" s="1"/>
      <c r="EBG26" s="1"/>
      <c r="EBH26" s="1"/>
      <c r="EBI26" s="1"/>
      <c r="EBJ26" s="1"/>
      <c r="EBK26" s="1"/>
      <c r="EBL26" s="1"/>
      <c r="EBM26" s="1"/>
      <c r="EBN26" s="1"/>
      <c r="EBO26" s="1"/>
      <c r="EBP26" s="1"/>
      <c r="EBQ26" s="1"/>
      <c r="EBR26" s="1"/>
      <c r="EBS26" s="1"/>
      <c r="EBT26" s="1"/>
      <c r="EBU26" s="1"/>
      <c r="EBV26" s="1"/>
      <c r="EBW26" s="1"/>
      <c r="EBX26" s="1"/>
      <c r="EBY26" s="1"/>
      <c r="EBZ26" s="1"/>
      <c r="ECA26" s="1"/>
      <c r="ECB26" s="1"/>
      <c r="ECC26" s="1"/>
      <c r="ECD26" s="1"/>
      <c r="ECE26" s="1"/>
      <c r="ECF26" s="1"/>
      <c r="ECG26" s="1"/>
      <c r="ECH26" s="1"/>
      <c r="ECI26" s="1"/>
      <c r="ECJ26" s="1"/>
      <c r="ECK26" s="1"/>
      <c r="ECL26" s="1"/>
      <c r="ECM26" s="1"/>
      <c r="ECN26" s="1"/>
      <c r="ECO26" s="1"/>
      <c r="ECP26" s="1"/>
      <c r="ECQ26" s="1"/>
      <c r="ECR26" s="1"/>
      <c r="ECS26" s="1"/>
      <c r="ECT26" s="1"/>
      <c r="ECU26" s="1"/>
      <c r="ECV26" s="1"/>
      <c r="ECW26" s="1"/>
      <c r="ECX26" s="1"/>
      <c r="ECY26" s="1"/>
      <c r="ECZ26" s="1"/>
      <c r="EDA26" s="1"/>
      <c r="EDB26" s="1"/>
      <c r="EDC26" s="1"/>
      <c r="EDD26" s="1"/>
      <c r="EDE26" s="1"/>
      <c r="EDF26" s="1"/>
      <c r="EDG26" s="1"/>
      <c r="EDH26" s="1"/>
      <c r="EDI26" s="1"/>
      <c r="EDJ26" s="1"/>
      <c r="EDK26" s="1"/>
      <c r="EDL26" s="1"/>
      <c r="EDM26" s="1"/>
      <c r="EDN26" s="1"/>
      <c r="EDO26" s="1"/>
      <c r="EDP26" s="1"/>
      <c r="EDQ26" s="1"/>
      <c r="EDR26" s="1"/>
      <c r="EDS26" s="1"/>
      <c r="EDT26" s="1"/>
      <c r="EDU26" s="1"/>
      <c r="EDV26" s="1"/>
      <c r="EDW26" s="1"/>
      <c r="EDX26" s="1"/>
      <c r="EDY26" s="1"/>
      <c r="EDZ26" s="1"/>
      <c r="EEA26" s="1"/>
      <c r="EEB26" s="1"/>
      <c r="EEC26" s="1"/>
      <c r="EED26" s="1"/>
      <c r="EEE26" s="1"/>
      <c r="EEF26" s="1"/>
      <c r="EEG26" s="1"/>
      <c r="EEH26" s="1"/>
      <c r="EEI26" s="1"/>
      <c r="EEJ26" s="1"/>
      <c r="EEK26" s="1"/>
      <c r="EEL26" s="1"/>
      <c r="EEM26" s="1"/>
      <c r="EEN26" s="1"/>
      <c r="EEO26" s="1"/>
      <c r="EEP26" s="1"/>
      <c r="EEQ26" s="1"/>
      <c r="EER26" s="1"/>
      <c r="EES26" s="1"/>
      <c r="EET26" s="1"/>
      <c r="EEU26" s="1"/>
      <c r="EEV26" s="1"/>
      <c r="EEW26" s="1"/>
      <c r="EEX26" s="1"/>
      <c r="EEY26" s="1"/>
      <c r="EEZ26" s="1"/>
      <c r="EFA26" s="1"/>
      <c r="EFB26" s="1"/>
      <c r="EFC26" s="1"/>
      <c r="EFD26" s="1"/>
      <c r="EFE26" s="1"/>
      <c r="EFF26" s="1"/>
      <c r="EFG26" s="1"/>
      <c r="EFH26" s="1"/>
      <c r="EFI26" s="1"/>
      <c r="EFJ26" s="1"/>
      <c r="EFK26" s="1"/>
      <c r="EFL26" s="1"/>
      <c r="EFM26" s="1"/>
      <c r="EFN26" s="1"/>
      <c r="EFO26" s="1"/>
      <c r="EFP26" s="1"/>
      <c r="EFQ26" s="1"/>
      <c r="EFR26" s="1"/>
      <c r="EFS26" s="1"/>
      <c r="EFT26" s="1"/>
      <c r="EFU26" s="1"/>
      <c r="EFV26" s="1"/>
      <c r="EFW26" s="1"/>
      <c r="EFX26" s="1"/>
      <c r="EFY26" s="1"/>
      <c r="EFZ26" s="1"/>
      <c r="EGA26" s="1"/>
      <c r="EGB26" s="1"/>
      <c r="EGC26" s="1"/>
      <c r="EGD26" s="1"/>
      <c r="EGE26" s="1"/>
      <c r="EGF26" s="1"/>
      <c r="EGG26" s="1"/>
      <c r="EGH26" s="1"/>
      <c r="EGI26" s="1"/>
      <c r="EGJ26" s="1"/>
      <c r="EGK26" s="1"/>
      <c r="EGL26" s="1"/>
      <c r="EGM26" s="1"/>
      <c r="EGN26" s="1"/>
      <c r="EGO26" s="1"/>
      <c r="EGP26" s="1"/>
      <c r="EGQ26" s="1"/>
      <c r="EGR26" s="1"/>
      <c r="EGS26" s="1"/>
      <c r="EGT26" s="1"/>
      <c r="EGU26" s="1"/>
      <c r="EGV26" s="1"/>
      <c r="EGW26" s="1"/>
      <c r="EGX26" s="1"/>
      <c r="EGY26" s="1"/>
      <c r="EGZ26" s="1"/>
      <c r="EHA26" s="1"/>
      <c r="EHB26" s="1"/>
      <c r="EHC26" s="1"/>
      <c r="EHD26" s="1"/>
      <c r="EHE26" s="1"/>
      <c r="EHF26" s="1"/>
      <c r="EHG26" s="1"/>
      <c r="EHH26" s="1"/>
      <c r="EHI26" s="1"/>
      <c r="EHJ26" s="1"/>
      <c r="EHK26" s="1"/>
      <c r="EHL26" s="1"/>
      <c r="EHM26" s="1"/>
      <c r="EHN26" s="1"/>
      <c r="EHO26" s="1"/>
      <c r="EHP26" s="1"/>
      <c r="EHQ26" s="1"/>
      <c r="EHR26" s="1"/>
      <c r="EHS26" s="1"/>
      <c r="EHT26" s="1"/>
      <c r="EHU26" s="1"/>
      <c r="EHV26" s="1"/>
      <c r="EHW26" s="1"/>
      <c r="EHX26" s="1"/>
      <c r="EHY26" s="1"/>
      <c r="EHZ26" s="1"/>
      <c r="EIA26" s="1"/>
      <c r="EIB26" s="1"/>
      <c r="EIC26" s="1"/>
      <c r="EID26" s="1"/>
      <c r="EIE26" s="1"/>
      <c r="EIF26" s="1"/>
      <c r="EIG26" s="1"/>
      <c r="EIH26" s="1"/>
      <c r="EII26" s="1"/>
      <c r="EIJ26" s="1"/>
      <c r="EIK26" s="1"/>
      <c r="EIL26" s="1"/>
      <c r="EIM26" s="1"/>
      <c r="EIN26" s="1"/>
      <c r="EIO26" s="1"/>
      <c r="EIP26" s="1"/>
      <c r="EIQ26" s="1"/>
      <c r="EIR26" s="1"/>
      <c r="EIS26" s="1"/>
      <c r="EIT26" s="1"/>
      <c r="EIU26" s="1"/>
      <c r="EIV26" s="1"/>
      <c r="EIW26" s="1"/>
      <c r="EIX26" s="1"/>
      <c r="EIY26" s="1"/>
      <c r="EIZ26" s="1"/>
      <c r="EJA26" s="1"/>
      <c r="EJB26" s="1"/>
      <c r="EJC26" s="1"/>
      <c r="EJD26" s="1"/>
      <c r="EJE26" s="1"/>
      <c r="EJF26" s="1"/>
      <c r="EJG26" s="1"/>
      <c r="EJH26" s="1"/>
      <c r="EJI26" s="1"/>
      <c r="EJJ26" s="1"/>
      <c r="EJK26" s="1"/>
      <c r="EJL26" s="1"/>
      <c r="EJM26" s="1"/>
      <c r="EJN26" s="1"/>
      <c r="EJO26" s="1"/>
      <c r="EJP26" s="1"/>
      <c r="EJQ26" s="1"/>
      <c r="EJR26" s="1"/>
      <c r="EJS26" s="1"/>
      <c r="EJT26" s="1"/>
      <c r="EJU26" s="1"/>
      <c r="EJV26" s="1"/>
      <c r="EJW26" s="1"/>
      <c r="EJX26" s="1"/>
      <c r="EJY26" s="1"/>
      <c r="EJZ26" s="1"/>
      <c r="EKA26" s="1"/>
      <c r="EKB26" s="1"/>
      <c r="EKC26" s="1"/>
      <c r="EKD26" s="1"/>
      <c r="EKE26" s="1"/>
      <c r="EKF26" s="1"/>
      <c r="EKG26" s="1"/>
      <c r="EKH26" s="1"/>
      <c r="EKI26" s="1"/>
      <c r="EKJ26" s="1"/>
      <c r="EKK26" s="1"/>
      <c r="EKL26" s="1"/>
      <c r="EKM26" s="1"/>
      <c r="EKN26" s="1"/>
      <c r="EKO26" s="1"/>
      <c r="EKP26" s="1"/>
      <c r="EKQ26" s="1"/>
      <c r="EKR26" s="1"/>
      <c r="EKS26" s="1"/>
      <c r="EKT26" s="1"/>
      <c r="EKU26" s="1"/>
      <c r="EKV26" s="1"/>
      <c r="EKW26" s="1"/>
      <c r="EKX26" s="1"/>
      <c r="EKY26" s="1"/>
      <c r="EKZ26" s="1"/>
      <c r="ELA26" s="1"/>
      <c r="ELB26" s="1"/>
      <c r="ELC26" s="1"/>
      <c r="ELD26" s="1"/>
      <c r="ELE26" s="1"/>
      <c r="ELF26" s="1"/>
      <c r="ELG26" s="1"/>
      <c r="ELH26" s="1"/>
      <c r="ELI26" s="1"/>
      <c r="ELJ26" s="1"/>
      <c r="ELK26" s="1"/>
      <c r="ELL26" s="1"/>
      <c r="ELM26" s="1"/>
      <c r="ELN26" s="1"/>
      <c r="ELO26" s="1"/>
      <c r="ELP26" s="1"/>
      <c r="ELQ26" s="1"/>
      <c r="ELR26" s="1"/>
      <c r="ELS26" s="1"/>
      <c r="ELT26" s="1"/>
      <c r="ELU26" s="1"/>
      <c r="ELV26" s="1"/>
      <c r="ELW26" s="1"/>
      <c r="ELX26" s="1"/>
      <c r="ELY26" s="1"/>
      <c r="ELZ26" s="1"/>
      <c r="EMA26" s="1"/>
      <c r="EMB26" s="1"/>
      <c r="EMC26" s="1"/>
      <c r="EMD26" s="1"/>
      <c r="EME26" s="1"/>
      <c r="EMF26" s="1"/>
      <c r="EMG26" s="1"/>
      <c r="EMH26" s="1"/>
      <c r="EMI26" s="1"/>
      <c r="EMJ26" s="1"/>
      <c r="EMK26" s="1"/>
      <c r="EML26" s="1"/>
      <c r="EMM26" s="1"/>
      <c r="EMN26" s="1"/>
      <c r="EMO26" s="1"/>
      <c r="EMP26" s="1"/>
      <c r="EMQ26" s="1"/>
      <c r="EMR26" s="1"/>
      <c r="EMS26" s="1"/>
      <c r="EMT26" s="1"/>
      <c r="EMU26" s="1"/>
      <c r="EMV26" s="1"/>
      <c r="EMW26" s="1"/>
      <c r="EMX26" s="1"/>
      <c r="EMY26" s="1"/>
      <c r="EMZ26" s="1"/>
      <c r="ENA26" s="1"/>
      <c r="ENB26" s="1"/>
      <c r="ENC26" s="1"/>
      <c r="END26" s="1"/>
      <c r="ENE26" s="1"/>
      <c r="ENF26" s="1"/>
      <c r="ENG26" s="1"/>
      <c r="ENH26" s="1"/>
      <c r="ENI26" s="1"/>
      <c r="ENJ26" s="1"/>
      <c r="ENK26" s="1"/>
      <c r="ENL26" s="1"/>
      <c r="ENM26" s="1"/>
      <c r="ENN26" s="1"/>
      <c r="ENO26" s="1"/>
      <c r="ENP26" s="1"/>
      <c r="ENQ26" s="1"/>
      <c r="ENR26" s="1"/>
      <c r="ENS26" s="1"/>
      <c r="ENT26" s="1"/>
      <c r="ENU26" s="1"/>
      <c r="ENV26" s="1"/>
      <c r="ENW26" s="1"/>
      <c r="ENX26" s="1"/>
      <c r="ENY26" s="1"/>
      <c r="ENZ26" s="1"/>
      <c r="EOA26" s="1"/>
      <c r="EOB26" s="1"/>
      <c r="EOC26" s="1"/>
      <c r="EOD26" s="1"/>
      <c r="EOE26" s="1"/>
      <c r="EOF26" s="1"/>
      <c r="EOG26" s="1"/>
      <c r="EOH26" s="1"/>
      <c r="EOI26" s="1"/>
      <c r="EOJ26" s="1"/>
      <c r="EOK26" s="1"/>
      <c r="EOL26" s="1"/>
      <c r="EOM26" s="1"/>
      <c r="EON26" s="1"/>
      <c r="EOO26" s="1"/>
      <c r="EOP26" s="1"/>
      <c r="EOQ26" s="1"/>
      <c r="EOR26" s="1"/>
      <c r="EOS26" s="1"/>
      <c r="EOT26" s="1"/>
      <c r="EOU26" s="1"/>
      <c r="EOV26" s="1"/>
      <c r="EOW26" s="1"/>
      <c r="EOX26" s="1"/>
      <c r="EOY26" s="1"/>
      <c r="EOZ26" s="1"/>
      <c r="EPA26" s="1"/>
      <c r="EPB26" s="1"/>
      <c r="EPC26" s="1"/>
      <c r="EPD26" s="1"/>
      <c r="EPE26" s="1"/>
      <c r="EPF26" s="1"/>
      <c r="EPG26" s="1"/>
      <c r="EPH26" s="1"/>
      <c r="EPI26" s="1"/>
      <c r="EPJ26" s="1"/>
      <c r="EPK26" s="1"/>
      <c r="EPL26" s="1"/>
      <c r="EPM26" s="1"/>
      <c r="EPN26" s="1"/>
      <c r="EPO26" s="1"/>
      <c r="EPP26" s="1"/>
      <c r="EPQ26" s="1"/>
      <c r="EPR26" s="1"/>
      <c r="EPS26" s="1"/>
      <c r="EPT26" s="1"/>
      <c r="EPU26" s="1"/>
      <c r="EPV26" s="1"/>
      <c r="EPW26" s="1"/>
      <c r="EPX26" s="1"/>
      <c r="EPY26" s="1"/>
      <c r="EPZ26" s="1"/>
      <c r="EQA26" s="1"/>
      <c r="EQB26" s="1"/>
      <c r="EQC26" s="1"/>
      <c r="EQD26" s="1"/>
      <c r="EQE26" s="1"/>
      <c r="EQF26" s="1"/>
      <c r="EQG26" s="1"/>
      <c r="EQH26" s="1"/>
      <c r="EQI26" s="1"/>
      <c r="EQJ26" s="1"/>
      <c r="EQK26" s="1"/>
      <c r="EQL26" s="1"/>
      <c r="EQM26" s="1"/>
      <c r="EQN26" s="1"/>
      <c r="EQO26" s="1"/>
      <c r="EQP26" s="1"/>
      <c r="EQQ26" s="1"/>
      <c r="EQR26" s="1"/>
      <c r="EQS26" s="1"/>
      <c r="EQT26" s="1"/>
      <c r="EQU26" s="1"/>
      <c r="EQV26" s="1"/>
      <c r="EQW26" s="1"/>
      <c r="EQX26" s="1"/>
      <c r="EQY26" s="1"/>
      <c r="EQZ26" s="1"/>
      <c r="ERA26" s="1"/>
      <c r="ERB26" s="1"/>
      <c r="ERC26" s="1"/>
      <c r="ERD26" s="1"/>
      <c r="ERE26" s="1"/>
      <c r="ERF26" s="1"/>
      <c r="ERG26" s="1"/>
      <c r="ERH26" s="1"/>
      <c r="ERI26" s="1"/>
      <c r="ERJ26" s="1"/>
      <c r="ERK26" s="1"/>
      <c r="ERL26" s="1"/>
      <c r="ERM26" s="1"/>
      <c r="ERN26" s="1"/>
      <c r="ERO26" s="1"/>
      <c r="ERP26" s="1"/>
      <c r="ERQ26" s="1"/>
      <c r="ERR26" s="1"/>
      <c r="ERS26" s="1"/>
      <c r="ERT26" s="1"/>
      <c r="ERU26" s="1"/>
      <c r="ERV26" s="1"/>
      <c r="ERW26" s="1"/>
      <c r="ERX26" s="1"/>
      <c r="ERY26" s="1"/>
      <c r="ERZ26" s="1"/>
      <c r="ESA26" s="1"/>
      <c r="ESB26" s="1"/>
      <c r="ESC26" s="1"/>
      <c r="ESD26" s="1"/>
      <c r="ESE26" s="1"/>
      <c r="ESF26" s="1"/>
      <c r="ESG26" s="1"/>
      <c r="ESH26" s="1"/>
      <c r="ESI26" s="1"/>
      <c r="ESJ26" s="1"/>
      <c r="ESK26" s="1"/>
      <c r="ESL26" s="1"/>
      <c r="ESM26" s="1"/>
      <c r="ESN26" s="1"/>
      <c r="ESO26" s="1"/>
      <c r="ESP26" s="1"/>
      <c r="ESQ26" s="1"/>
      <c r="ESR26" s="1"/>
      <c r="ESS26" s="1"/>
      <c r="EST26" s="1"/>
      <c r="ESU26" s="1"/>
      <c r="ESV26" s="1"/>
      <c r="ESW26" s="1"/>
      <c r="ESX26" s="1"/>
      <c r="ESY26" s="1"/>
      <c r="ESZ26" s="1"/>
      <c r="ETA26" s="1"/>
      <c r="ETB26" s="1"/>
      <c r="ETC26" s="1"/>
      <c r="ETD26" s="1"/>
      <c r="ETE26" s="1"/>
      <c r="ETF26" s="1"/>
      <c r="ETG26" s="1"/>
      <c r="ETH26" s="1"/>
      <c r="ETI26" s="1"/>
      <c r="ETJ26" s="1"/>
      <c r="ETK26" s="1"/>
      <c r="ETL26" s="1"/>
      <c r="ETM26" s="1"/>
      <c r="ETN26" s="1"/>
      <c r="ETO26" s="1"/>
      <c r="ETP26" s="1"/>
      <c r="ETQ26" s="1"/>
      <c r="ETR26" s="1"/>
      <c r="ETS26" s="1"/>
      <c r="ETT26" s="1"/>
      <c r="ETU26" s="1"/>
      <c r="ETV26" s="1"/>
      <c r="ETW26" s="1"/>
      <c r="ETX26" s="1"/>
      <c r="ETY26" s="1"/>
      <c r="ETZ26" s="1"/>
      <c r="EUA26" s="1"/>
      <c r="EUB26" s="1"/>
      <c r="EUC26" s="1"/>
      <c r="EUD26" s="1"/>
      <c r="EUE26" s="1"/>
      <c r="EUF26" s="1"/>
      <c r="EUG26" s="1"/>
      <c r="EUH26" s="1"/>
      <c r="EUI26" s="1"/>
      <c r="EUJ26" s="1"/>
      <c r="EUK26" s="1"/>
      <c r="EUL26" s="1"/>
      <c r="EUM26" s="1"/>
      <c r="EUN26" s="1"/>
      <c r="EUO26" s="1"/>
      <c r="EUP26" s="1"/>
      <c r="EUQ26" s="1"/>
      <c r="EUR26" s="1"/>
      <c r="EUS26" s="1"/>
      <c r="EUT26" s="1"/>
      <c r="EUU26" s="1"/>
      <c r="EUV26" s="1"/>
      <c r="EUW26" s="1"/>
      <c r="EUX26" s="1"/>
      <c r="EUY26" s="1"/>
      <c r="EUZ26" s="1"/>
      <c r="EVA26" s="1"/>
      <c r="EVB26" s="1"/>
      <c r="EVC26" s="1"/>
      <c r="EVD26" s="1"/>
      <c r="EVE26" s="1"/>
      <c r="EVF26" s="1"/>
      <c r="EVG26" s="1"/>
      <c r="EVH26" s="1"/>
      <c r="EVI26" s="1"/>
      <c r="EVJ26" s="1"/>
      <c r="EVK26" s="1"/>
      <c r="EVL26" s="1"/>
      <c r="EVM26" s="1"/>
      <c r="EVN26" s="1"/>
      <c r="EVO26" s="1"/>
      <c r="EVP26" s="1"/>
      <c r="EVQ26" s="1"/>
      <c r="EVR26" s="1"/>
      <c r="EVS26" s="1"/>
      <c r="EVT26" s="1"/>
      <c r="EVU26" s="1"/>
      <c r="EVV26" s="1"/>
      <c r="EVW26" s="1"/>
      <c r="EVX26" s="1"/>
      <c r="EVY26" s="1"/>
      <c r="EVZ26" s="1"/>
      <c r="EWA26" s="1"/>
      <c r="EWB26" s="1"/>
      <c r="EWC26" s="1"/>
      <c r="EWD26" s="1"/>
      <c r="EWE26" s="1"/>
      <c r="EWF26" s="1"/>
      <c r="EWG26" s="1"/>
      <c r="EWH26" s="1"/>
      <c r="EWI26" s="1"/>
      <c r="EWJ26" s="1"/>
      <c r="EWK26" s="1"/>
      <c r="EWL26" s="1"/>
      <c r="EWM26" s="1"/>
      <c r="EWN26" s="1"/>
      <c r="EWO26" s="1"/>
      <c r="EWP26" s="1"/>
      <c r="EWQ26" s="1"/>
      <c r="EWR26" s="1"/>
      <c r="EWS26" s="1"/>
      <c r="EWT26" s="1"/>
      <c r="EWU26" s="1"/>
      <c r="EWV26" s="1"/>
      <c r="EWW26" s="1"/>
      <c r="EWX26" s="1"/>
      <c r="EWY26" s="1"/>
      <c r="EWZ26" s="1"/>
      <c r="EXA26" s="1"/>
      <c r="EXB26" s="1"/>
      <c r="EXC26" s="1"/>
      <c r="EXD26" s="1"/>
      <c r="EXE26" s="1"/>
      <c r="EXF26" s="1"/>
      <c r="EXG26" s="1"/>
      <c r="EXH26" s="1"/>
      <c r="EXI26" s="1"/>
      <c r="EXJ26" s="1"/>
      <c r="EXK26" s="1"/>
      <c r="EXL26" s="1"/>
      <c r="EXM26" s="1"/>
      <c r="EXN26" s="1"/>
      <c r="EXO26" s="1"/>
      <c r="EXP26" s="1"/>
      <c r="EXQ26" s="1"/>
      <c r="EXR26" s="1"/>
      <c r="EXS26" s="1"/>
      <c r="EXT26" s="1"/>
      <c r="EXU26" s="1"/>
      <c r="EXV26" s="1"/>
      <c r="EXW26" s="1"/>
      <c r="EXX26" s="1"/>
      <c r="EXY26" s="1"/>
      <c r="EXZ26" s="1"/>
      <c r="EYA26" s="1"/>
      <c r="EYB26" s="1"/>
      <c r="EYC26" s="1"/>
      <c r="EYD26" s="1"/>
      <c r="EYE26" s="1"/>
      <c r="EYF26" s="1"/>
      <c r="EYG26" s="1"/>
      <c r="EYH26" s="1"/>
      <c r="EYI26" s="1"/>
      <c r="EYJ26" s="1"/>
      <c r="EYK26" s="1"/>
      <c r="EYL26" s="1"/>
      <c r="EYM26" s="1"/>
      <c r="EYN26" s="1"/>
      <c r="EYO26" s="1"/>
      <c r="EYP26" s="1"/>
      <c r="EYQ26" s="1"/>
      <c r="EYR26" s="1"/>
      <c r="EYS26" s="1"/>
      <c r="EYT26" s="1"/>
      <c r="EYU26" s="1"/>
      <c r="EYV26" s="1"/>
      <c r="EYW26" s="1"/>
      <c r="EYX26" s="1"/>
      <c r="EYY26" s="1"/>
      <c r="EYZ26" s="1"/>
      <c r="EZA26" s="1"/>
      <c r="EZB26" s="1"/>
      <c r="EZC26" s="1"/>
      <c r="EZD26" s="1"/>
      <c r="EZE26" s="1"/>
      <c r="EZF26" s="1"/>
      <c r="EZG26" s="1"/>
      <c r="EZH26" s="1"/>
      <c r="EZI26" s="1"/>
      <c r="EZJ26" s="1"/>
      <c r="EZK26" s="1"/>
      <c r="EZL26" s="1"/>
      <c r="EZM26" s="1"/>
      <c r="EZN26" s="1"/>
      <c r="EZO26" s="1"/>
      <c r="EZP26" s="1"/>
      <c r="EZQ26" s="1"/>
      <c r="EZR26" s="1"/>
      <c r="EZS26" s="1"/>
      <c r="EZT26" s="1"/>
      <c r="EZU26" s="1"/>
      <c r="EZV26" s="1"/>
      <c r="EZW26" s="1"/>
      <c r="EZX26" s="1"/>
      <c r="EZY26" s="1"/>
      <c r="EZZ26" s="1"/>
      <c r="FAA26" s="1"/>
      <c r="FAB26" s="1"/>
      <c r="FAC26" s="1"/>
      <c r="FAD26" s="1"/>
      <c r="FAE26" s="1"/>
      <c r="FAF26" s="1"/>
      <c r="FAG26" s="1"/>
      <c r="FAH26" s="1"/>
      <c r="FAI26" s="1"/>
      <c r="FAJ26" s="1"/>
      <c r="FAK26" s="1"/>
      <c r="FAL26" s="1"/>
      <c r="FAM26" s="1"/>
      <c r="FAN26" s="1"/>
      <c r="FAO26" s="1"/>
      <c r="FAP26" s="1"/>
      <c r="FAQ26" s="1"/>
      <c r="FAR26" s="1"/>
      <c r="FAS26" s="1"/>
      <c r="FAT26" s="1"/>
      <c r="FAU26" s="1"/>
      <c r="FAV26" s="1"/>
      <c r="FAW26" s="1"/>
      <c r="FAX26" s="1"/>
      <c r="FAY26" s="1"/>
      <c r="FAZ26" s="1"/>
      <c r="FBA26" s="1"/>
      <c r="FBB26" s="1"/>
      <c r="FBC26" s="1"/>
      <c r="FBD26" s="1"/>
      <c r="FBE26" s="1"/>
      <c r="FBF26" s="1"/>
      <c r="FBG26" s="1"/>
      <c r="FBH26" s="1"/>
      <c r="FBI26" s="1"/>
      <c r="FBJ26" s="1"/>
      <c r="FBK26" s="1"/>
      <c r="FBL26" s="1"/>
      <c r="FBM26" s="1"/>
      <c r="FBN26" s="1"/>
      <c r="FBO26" s="1"/>
      <c r="FBP26" s="1"/>
      <c r="FBQ26" s="1"/>
      <c r="FBR26" s="1"/>
      <c r="FBS26" s="1"/>
      <c r="FBT26" s="1"/>
      <c r="FBU26" s="1"/>
      <c r="FBV26" s="1"/>
      <c r="FBW26" s="1"/>
      <c r="FBX26" s="1"/>
      <c r="FBY26" s="1"/>
      <c r="FBZ26" s="1"/>
      <c r="FCA26" s="1"/>
      <c r="FCB26" s="1"/>
      <c r="FCC26" s="1"/>
      <c r="FCD26" s="1"/>
      <c r="FCE26" s="1"/>
      <c r="FCF26" s="1"/>
      <c r="FCG26" s="1"/>
      <c r="FCH26" s="1"/>
      <c r="FCI26" s="1"/>
      <c r="FCJ26" s="1"/>
      <c r="FCK26" s="1"/>
      <c r="FCL26" s="1"/>
      <c r="FCM26" s="1"/>
      <c r="FCN26" s="1"/>
      <c r="FCO26" s="1"/>
      <c r="FCP26" s="1"/>
      <c r="FCQ26" s="1"/>
      <c r="FCR26" s="1"/>
      <c r="FCS26" s="1"/>
      <c r="FCT26" s="1"/>
      <c r="FCU26" s="1"/>
      <c r="FCV26" s="1"/>
      <c r="FCW26" s="1"/>
      <c r="FCX26" s="1"/>
      <c r="FCY26" s="1"/>
      <c r="FCZ26" s="1"/>
      <c r="FDA26" s="1"/>
      <c r="FDB26" s="1"/>
      <c r="FDC26" s="1"/>
      <c r="FDD26" s="1"/>
      <c r="FDE26" s="1"/>
      <c r="FDF26" s="1"/>
      <c r="FDG26" s="1"/>
      <c r="FDH26" s="1"/>
      <c r="FDI26" s="1"/>
      <c r="FDJ26" s="1"/>
      <c r="FDK26" s="1"/>
      <c r="FDL26" s="1"/>
      <c r="FDM26" s="1"/>
      <c r="FDN26" s="1"/>
      <c r="FDO26" s="1"/>
      <c r="FDP26" s="1"/>
      <c r="FDQ26" s="1"/>
      <c r="FDR26" s="1"/>
      <c r="FDS26" s="1"/>
      <c r="FDT26" s="1"/>
      <c r="FDU26" s="1"/>
      <c r="FDV26" s="1"/>
      <c r="FDW26" s="1"/>
      <c r="FDX26" s="1"/>
      <c r="FDY26" s="1"/>
      <c r="FDZ26" s="1"/>
      <c r="FEA26" s="1"/>
      <c r="FEB26" s="1"/>
      <c r="FEC26" s="1"/>
      <c r="FED26" s="1"/>
      <c r="FEE26" s="1"/>
      <c r="FEF26" s="1"/>
      <c r="FEG26" s="1"/>
      <c r="FEH26" s="1"/>
      <c r="FEI26" s="1"/>
      <c r="FEJ26" s="1"/>
      <c r="FEK26" s="1"/>
      <c r="FEL26" s="1"/>
      <c r="FEM26" s="1"/>
      <c r="FEN26" s="1"/>
      <c r="FEO26" s="1"/>
      <c r="FEP26" s="1"/>
      <c r="FEQ26" s="1"/>
      <c r="FER26" s="1"/>
      <c r="FES26" s="1"/>
      <c r="FET26" s="1"/>
      <c r="FEU26" s="1"/>
      <c r="FEV26" s="1"/>
      <c r="FEW26" s="1"/>
      <c r="FEX26" s="1"/>
      <c r="FEY26" s="1"/>
      <c r="FEZ26" s="1"/>
      <c r="FFA26" s="1"/>
      <c r="FFB26" s="1"/>
      <c r="FFC26" s="1"/>
      <c r="FFD26" s="1"/>
      <c r="FFE26" s="1"/>
      <c r="FFF26" s="1"/>
      <c r="FFG26" s="1"/>
      <c r="FFH26" s="1"/>
      <c r="FFI26" s="1"/>
      <c r="FFJ26" s="1"/>
      <c r="FFK26" s="1"/>
      <c r="FFL26" s="1"/>
      <c r="FFM26" s="1"/>
      <c r="FFN26" s="1"/>
      <c r="FFO26" s="1"/>
      <c r="FFP26" s="1"/>
      <c r="FFQ26" s="1"/>
      <c r="FFR26" s="1"/>
      <c r="FFS26" s="1"/>
      <c r="FFT26" s="1"/>
      <c r="FFU26" s="1"/>
      <c r="FFV26" s="1"/>
      <c r="FFW26" s="1"/>
      <c r="FFX26" s="1"/>
      <c r="FFY26" s="1"/>
      <c r="FFZ26" s="1"/>
      <c r="FGA26" s="1"/>
      <c r="FGB26" s="1"/>
      <c r="FGC26" s="1"/>
      <c r="FGD26" s="1"/>
      <c r="FGE26" s="1"/>
      <c r="FGF26" s="1"/>
      <c r="FGG26" s="1"/>
      <c r="FGH26" s="1"/>
      <c r="FGI26" s="1"/>
      <c r="FGJ26" s="1"/>
      <c r="FGK26" s="1"/>
      <c r="FGL26" s="1"/>
      <c r="FGM26" s="1"/>
      <c r="FGN26" s="1"/>
      <c r="FGO26" s="1"/>
      <c r="FGP26" s="1"/>
      <c r="FGQ26" s="1"/>
      <c r="FGR26" s="1"/>
      <c r="FGS26" s="1"/>
      <c r="FGT26" s="1"/>
      <c r="FGU26" s="1"/>
      <c r="FGV26" s="1"/>
      <c r="FGW26" s="1"/>
      <c r="FGX26" s="1"/>
      <c r="FGY26" s="1"/>
      <c r="FGZ26" s="1"/>
      <c r="FHA26" s="1"/>
      <c r="FHB26" s="1"/>
      <c r="FHC26" s="1"/>
      <c r="FHD26" s="1"/>
      <c r="FHE26" s="1"/>
      <c r="FHF26" s="1"/>
      <c r="FHG26" s="1"/>
      <c r="FHH26" s="1"/>
      <c r="FHI26" s="1"/>
      <c r="FHJ26" s="1"/>
      <c r="FHK26" s="1"/>
      <c r="FHL26" s="1"/>
      <c r="FHM26" s="1"/>
      <c r="FHN26" s="1"/>
      <c r="FHO26" s="1"/>
      <c r="FHP26" s="1"/>
      <c r="FHQ26" s="1"/>
      <c r="FHR26" s="1"/>
      <c r="FHS26" s="1"/>
      <c r="FHT26" s="1"/>
      <c r="FHU26" s="1"/>
      <c r="FHV26" s="1"/>
      <c r="FHW26" s="1"/>
      <c r="FHX26" s="1"/>
      <c r="FHY26" s="1"/>
      <c r="FHZ26" s="1"/>
      <c r="FIA26" s="1"/>
      <c r="FIB26" s="1"/>
      <c r="FIC26" s="1"/>
      <c r="FID26" s="1"/>
      <c r="FIE26" s="1"/>
      <c r="FIF26" s="1"/>
      <c r="FIG26" s="1"/>
      <c r="FIH26" s="1"/>
      <c r="FII26" s="1"/>
      <c r="FIJ26" s="1"/>
      <c r="FIK26" s="1"/>
      <c r="FIL26" s="1"/>
      <c r="FIM26" s="1"/>
      <c r="FIN26" s="1"/>
      <c r="FIO26" s="1"/>
      <c r="FIP26" s="1"/>
      <c r="FIQ26" s="1"/>
      <c r="FIR26" s="1"/>
      <c r="FIS26" s="1"/>
      <c r="FIT26" s="1"/>
      <c r="FIU26" s="1"/>
      <c r="FIV26" s="1"/>
      <c r="FIW26" s="1"/>
      <c r="FIX26" s="1"/>
      <c r="FIY26" s="1"/>
      <c r="FIZ26" s="1"/>
      <c r="FJA26" s="1"/>
      <c r="FJB26" s="1"/>
      <c r="FJC26" s="1"/>
      <c r="FJD26" s="1"/>
      <c r="FJE26" s="1"/>
      <c r="FJF26" s="1"/>
      <c r="FJG26" s="1"/>
      <c r="FJH26" s="1"/>
      <c r="FJI26" s="1"/>
      <c r="FJJ26" s="1"/>
      <c r="FJK26" s="1"/>
      <c r="FJL26" s="1"/>
      <c r="FJM26" s="1"/>
      <c r="FJN26" s="1"/>
      <c r="FJO26" s="1"/>
      <c r="FJP26" s="1"/>
      <c r="FJQ26" s="1"/>
      <c r="FJR26" s="1"/>
      <c r="FJS26" s="1"/>
      <c r="FJT26" s="1"/>
      <c r="FJU26" s="1"/>
      <c r="FJV26" s="1"/>
      <c r="FJW26" s="1"/>
      <c r="FJX26" s="1"/>
      <c r="FJY26" s="1"/>
      <c r="FJZ26" s="1"/>
      <c r="FKA26" s="1"/>
      <c r="FKB26" s="1"/>
      <c r="FKC26" s="1"/>
      <c r="FKD26" s="1"/>
      <c r="FKE26" s="1"/>
      <c r="FKF26" s="1"/>
      <c r="FKG26" s="1"/>
      <c r="FKH26" s="1"/>
      <c r="FKI26" s="1"/>
      <c r="FKJ26" s="1"/>
      <c r="FKK26" s="1"/>
      <c r="FKL26" s="1"/>
      <c r="FKM26" s="1"/>
      <c r="FKN26" s="1"/>
      <c r="FKO26" s="1"/>
      <c r="FKP26" s="1"/>
      <c r="FKQ26" s="1"/>
      <c r="FKR26" s="1"/>
      <c r="FKS26" s="1"/>
      <c r="FKT26" s="1"/>
      <c r="FKU26" s="1"/>
      <c r="FKV26" s="1"/>
      <c r="FKW26" s="1"/>
      <c r="FKX26" s="1"/>
      <c r="FKY26" s="1"/>
      <c r="FKZ26" s="1"/>
      <c r="FLA26" s="1"/>
      <c r="FLB26" s="1"/>
      <c r="FLC26" s="1"/>
      <c r="FLD26" s="1"/>
      <c r="FLE26" s="1"/>
      <c r="FLF26" s="1"/>
      <c r="FLG26" s="1"/>
      <c r="FLH26" s="1"/>
      <c r="FLI26" s="1"/>
      <c r="FLJ26" s="1"/>
      <c r="FLK26" s="1"/>
      <c r="FLL26" s="1"/>
      <c r="FLM26" s="1"/>
      <c r="FLN26" s="1"/>
      <c r="FLO26" s="1"/>
      <c r="FLP26" s="1"/>
      <c r="FLQ26" s="1"/>
      <c r="FLR26" s="1"/>
      <c r="FLS26" s="1"/>
      <c r="FLT26" s="1"/>
      <c r="FLU26" s="1"/>
      <c r="FLV26" s="1"/>
      <c r="FLW26" s="1"/>
      <c r="FLX26" s="1"/>
      <c r="FLY26" s="1"/>
      <c r="FLZ26" s="1"/>
      <c r="FMA26" s="1"/>
      <c r="FMB26" s="1"/>
      <c r="FMC26" s="1"/>
      <c r="FMD26" s="1"/>
      <c r="FME26" s="1"/>
      <c r="FMF26" s="1"/>
      <c r="FMG26" s="1"/>
      <c r="FMH26" s="1"/>
      <c r="FMI26" s="1"/>
      <c r="FMJ26" s="1"/>
      <c r="FMK26" s="1"/>
      <c r="FML26" s="1"/>
      <c r="FMM26" s="1"/>
      <c r="FMN26" s="1"/>
      <c r="FMO26" s="1"/>
      <c r="FMP26" s="1"/>
      <c r="FMQ26" s="1"/>
      <c r="FMR26" s="1"/>
      <c r="FMS26" s="1"/>
      <c r="FMT26" s="1"/>
      <c r="FMU26" s="1"/>
      <c r="FMV26" s="1"/>
      <c r="FMW26" s="1"/>
      <c r="FMX26" s="1"/>
      <c r="FMY26" s="1"/>
      <c r="FMZ26" s="1"/>
      <c r="FNA26" s="1"/>
      <c r="FNB26" s="1"/>
      <c r="FNC26" s="1"/>
      <c r="FND26" s="1"/>
      <c r="FNE26" s="1"/>
      <c r="FNF26" s="1"/>
      <c r="FNG26" s="1"/>
      <c r="FNH26" s="1"/>
      <c r="FNI26" s="1"/>
      <c r="FNJ26" s="1"/>
      <c r="FNK26" s="1"/>
      <c r="FNL26" s="1"/>
      <c r="FNM26" s="1"/>
      <c r="FNN26" s="1"/>
      <c r="FNO26" s="1"/>
      <c r="FNP26" s="1"/>
      <c r="FNQ26" s="1"/>
      <c r="FNR26" s="1"/>
      <c r="FNS26" s="1"/>
      <c r="FNT26" s="1"/>
      <c r="FNU26" s="1"/>
      <c r="FNV26" s="1"/>
      <c r="FNW26" s="1"/>
      <c r="FNX26" s="1"/>
      <c r="FNY26" s="1"/>
      <c r="FNZ26" s="1"/>
      <c r="FOA26" s="1"/>
      <c r="FOB26" s="1"/>
      <c r="FOC26" s="1"/>
      <c r="FOD26" s="1"/>
      <c r="FOE26" s="1"/>
      <c r="FOF26" s="1"/>
      <c r="FOG26" s="1"/>
      <c r="FOH26" s="1"/>
      <c r="FOI26" s="1"/>
      <c r="FOJ26" s="1"/>
      <c r="FOK26" s="1"/>
      <c r="FOL26" s="1"/>
      <c r="FOM26" s="1"/>
      <c r="FON26" s="1"/>
      <c r="FOO26" s="1"/>
      <c r="FOP26" s="1"/>
      <c r="FOQ26" s="1"/>
      <c r="FOR26" s="1"/>
      <c r="FOS26" s="1"/>
      <c r="FOT26" s="1"/>
      <c r="FOU26" s="1"/>
      <c r="FOV26" s="1"/>
      <c r="FOW26" s="1"/>
      <c r="FOX26" s="1"/>
      <c r="FOY26" s="1"/>
      <c r="FOZ26" s="1"/>
      <c r="FPA26" s="1"/>
      <c r="FPB26" s="1"/>
      <c r="FPC26" s="1"/>
      <c r="FPD26" s="1"/>
      <c r="FPE26" s="1"/>
      <c r="FPF26" s="1"/>
      <c r="FPG26" s="1"/>
      <c r="FPH26" s="1"/>
      <c r="FPI26" s="1"/>
      <c r="FPJ26" s="1"/>
      <c r="FPK26" s="1"/>
      <c r="FPL26" s="1"/>
      <c r="FPM26" s="1"/>
      <c r="FPN26" s="1"/>
      <c r="FPO26" s="1"/>
      <c r="FPP26" s="1"/>
      <c r="FPQ26" s="1"/>
      <c r="FPR26" s="1"/>
      <c r="FPS26" s="1"/>
      <c r="FPT26" s="1"/>
      <c r="FPU26" s="1"/>
      <c r="FPV26" s="1"/>
      <c r="FPW26" s="1"/>
      <c r="FPX26" s="1"/>
      <c r="FPY26" s="1"/>
      <c r="FPZ26" s="1"/>
      <c r="FQA26" s="1"/>
      <c r="FQB26" s="1"/>
      <c r="FQC26" s="1"/>
      <c r="FQD26" s="1"/>
      <c r="FQE26" s="1"/>
      <c r="FQF26" s="1"/>
      <c r="FQG26" s="1"/>
      <c r="FQH26" s="1"/>
      <c r="FQI26" s="1"/>
      <c r="FQJ26" s="1"/>
      <c r="FQK26" s="1"/>
      <c r="FQL26" s="1"/>
      <c r="FQM26" s="1"/>
      <c r="FQN26" s="1"/>
      <c r="FQO26" s="1"/>
      <c r="FQP26" s="1"/>
      <c r="FQQ26" s="1"/>
      <c r="FQR26" s="1"/>
      <c r="FQS26" s="1"/>
      <c r="FQT26" s="1"/>
      <c r="FQU26" s="1"/>
      <c r="FQV26" s="1"/>
      <c r="FQW26" s="1"/>
      <c r="FQX26" s="1"/>
      <c r="FQY26" s="1"/>
      <c r="FQZ26" s="1"/>
      <c r="FRA26" s="1"/>
      <c r="FRB26" s="1"/>
      <c r="FRC26" s="1"/>
      <c r="FRD26" s="1"/>
      <c r="FRE26" s="1"/>
      <c r="FRF26" s="1"/>
      <c r="FRG26" s="1"/>
      <c r="FRH26" s="1"/>
      <c r="FRI26" s="1"/>
      <c r="FRJ26" s="1"/>
      <c r="FRK26" s="1"/>
      <c r="FRL26" s="1"/>
      <c r="FRM26" s="1"/>
      <c r="FRN26" s="1"/>
      <c r="FRO26" s="1"/>
      <c r="FRP26" s="1"/>
      <c r="FRQ26" s="1"/>
      <c r="FRR26" s="1"/>
      <c r="FRS26" s="1"/>
      <c r="FRT26" s="1"/>
      <c r="FRU26" s="1"/>
      <c r="FRV26" s="1"/>
      <c r="FRW26" s="1"/>
      <c r="FRX26" s="1"/>
      <c r="FRY26" s="1"/>
      <c r="FRZ26" s="1"/>
      <c r="FSA26" s="1"/>
      <c r="FSB26" s="1"/>
      <c r="FSC26" s="1"/>
      <c r="FSD26" s="1"/>
      <c r="FSE26" s="1"/>
      <c r="FSF26" s="1"/>
      <c r="FSG26" s="1"/>
      <c r="FSH26" s="1"/>
      <c r="FSI26" s="1"/>
      <c r="FSJ26" s="1"/>
      <c r="FSK26" s="1"/>
      <c r="FSL26" s="1"/>
      <c r="FSM26" s="1"/>
      <c r="FSN26" s="1"/>
      <c r="FSO26" s="1"/>
      <c r="FSP26" s="1"/>
      <c r="FSQ26" s="1"/>
      <c r="FSR26" s="1"/>
      <c r="FSS26" s="1"/>
      <c r="FST26" s="1"/>
      <c r="FSU26" s="1"/>
      <c r="FSV26" s="1"/>
      <c r="FSW26" s="1"/>
      <c r="FSX26" s="1"/>
      <c r="FSY26" s="1"/>
      <c r="FSZ26" s="1"/>
      <c r="FTA26" s="1"/>
      <c r="FTB26" s="1"/>
      <c r="FTC26" s="1"/>
      <c r="FTD26" s="1"/>
      <c r="FTE26" s="1"/>
      <c r="FTF26" s="1"/>
      <c r="FTG26" s="1"/>
      <c r="FTH26" s="1"/>
      <c r="FTI26" s="1"/>
      <c r="FTJ26" s="1"/>
      <c r="FTK26" s="1"/>
      <c r="FTL26" s="1"/>
      <c r="FTM26" s="1"/>
      <c r="FTN26" s="1"/>
      <c r="FTO26" s="1"/>
      <c r="FTP26" s="1"/>
      <c r="FTQ26" s="1"/>
      <c r="FTR26" s="1"/>
      <c r="FTS26" s="1"/>
      <c r="FTT26" s="1"/>
      <c r="FTU26" s="1"/>
      <c r="FTV26" s="1"/>
      <c r="FTW26" s="1"/>
      <c r="FTX26" s="1"/>
      <c r="FTY26" s="1"/>
      <c r="FTZ26" s="1"/>
      <c r="FUA26" s="1"/>
      <c r="FUB26" s="1"/>
      <c r="FUC26" s="1"/>
      <c r="FUD26" s="1"/>
      <c r="FUE26" s="1"/>
      <c r="FUF26" s="1"/>
      <c r="FUG26" s="1"/>
      <c r="FUH26" s="1"/>
      <c r="FUI26" s="1"/>
      <c r="FUJ26" s="1"/>
      <c r="FUK26" s="1"/>
      <c r="FUL26" s="1"/>
      <c r="FUM26" s="1"/>
      <c r="FUN26" s="1"/>
      <c r="FUO26" s="1"/>
      <c r="FUP26" s="1"/>
      <c r="FUQ26" s="1"/>
      <c r="FUR26" s="1"/>
      <c r="FUS26" s="1"/>
      <c r="FUT26" s="1"/>
      <c r="FUU26" s="1"/>
      <c r="FUV26" s="1"/>
      <c r="FUW26" s="1"/>
      <c r="FUX26" s="1"/>
      <c r="FUY26" s="1"/>
      <c r="FUZ26" s="1"/>
      <c r="FVA26" s="1"/>
      <c r="FVB26" s="1"/>
      <c r="FVC26" s="1"/>
      <c r="FVD26" s="1"/>
      <c r="FVE26" s="1"/>
      <c r="FVF26" s="1"/>
      <c r="FVG26" s="1"/>
      <c r="FVH26" s="1"/>
      <c r="FVI26" s="1"/>
      <c r="FVJ26" s="1"/>
      <c r="FVK26" s="1"/>
      <c r="FVL26" s="1"/>
      <c r="FVM26" s="1"/>
      <c r="FVN26" s="1"/>
      <c r="FVO26" s="1"/>
      <c r="FVP26" s="1"/>
      <c r="FVQ26" s="1"/>
      <c r="FVR26" s="1"/>
      <c r="FVS26" s="1"/>
      <c r="FVT26" s="1"/>
      <c r="FVU26" s="1"/>
      <c r="FVV26" s="1"/>
      <c r="FVW26" s="1"/>
      <c r="FVX26" s="1"/>
      <c r="FVY26" s="1"/>
      <c r="FVZ26" s="1"/>
      <c r="FWA26" s="1"/>
      <c r="FWB26" s="1"/>
      <c r="FWC26" s="1"/>
      <c r="FWD26" s="1"/>
      <c r="FWE26" s="1"/>
      <c r="FWF26" s="1"/>
      <c r="FWG26" s="1"/>
      <c r="FWH26" s="1"/>
      <c r="FWI26" s="1"/>
      <c r="FWJ26" s="1"/>
      <c r="FWK26" s="1"/>
      <c r="FWL26" s="1"/>
      <c r="FWM26" s="1"/>
      <c r="FWN26" s="1"/>
      <c r="FWO26" s="1"/>
      <c r="FWP26" s="1"/>
      <c r="FWQ26" s="1"/>
      <c r="FWR26" s="1"/>
      <c r="FWS26" s="1"/>
      <c r="FWT26" s="1"/>
      <c r="FWU26" s="1"/>
      <c r="FWV26" s="1"/>
      <c r="FWW26" s="1"/>
      <c r="FWX26" s="1"/>
      <c r="FWY26" s="1"/>
      <c r="FWZ26" s="1"/>
      <c r="FXA26" s="1"/>
      <c r="FXB26" s="1"/>
      <c r="FXC26" s="1"/>
      <c r="FXD26" s="1"/>
      <c r="FXE26" s="1"/>
      <c r="FXF26" s="1"/>
      <c r="FXG26" s="1"/>
      <c r="FXH26" s="1"/>
      <c r="FXI26" s="1"/>
      <c r="FXJ26" s="1"/>
      <c r="FXK26" s="1"/>
      <c r="FXL26" s="1"/>
      <c r="FXM26" s="1"/>
      <c r="FXN26" s="1"/>
      <c r="FXO26" s="1"/>
      <c r="FXP26" s="1"/>
      <c r="FXQ26" s="1"/>
      <c r="FXR26" s="1"/>
      <c r="FXS26" s="1"/>
      <c r="FXT26" s="1"/>
      <c r="FXU26" s="1"/>
      <c r="FXV26" s="1"/>
      <c r="FXW26" s="1"/>
      <c r="FXX26" s="1"/>
      <c r="FXY26" s="1"/>
      <c r="FXZ26" s="1"/>
      <c r="FYA26" s="1"/>
      <c r="FYB26" s="1"/>
      <c r="FYC26" s="1"/>
      <c r="FYD26" s="1"/>
      <c r="FYE26" s="1"/>
      <c r="FYF26" s="1"/>
      <c r="FYG26" s="1"/>
      <c r="FYH26" s="1"/>
      <c r="FYI26" s="1"/>
      <c r="FYJ26" s="1"/>
      <c r="FYK26" s="1"/>
      <c r="FYL26" s="1"/>
      <c r="FYM26" s="1"/>
      <c r="FYN26" s="1"/>
      <c r="FYO26" s="1"/>
      <c r="FYP26" s="1"/>
      <c r="FYQ26" s="1"/>
      <c r="FYR26" s="1"/>
      <c r="FYS26" s="1"/>
      <c r="FYT26" s="1"/>
      <c r="FYU26" s="1"/>
      <c r="FYV26" s="1"/>
      <c r="FYW26" s="1"/>
      <c r="FYX26" s="1"/>
      <c r="FYY26" s="1"/>
      <c r="FYZ26" s="1"/>
      <c r="FZA26" s="1"/>
      <c r="FZB26" s="1"/>
      <c r="FZC26" s="1"/>
      <c r="FZD26" s="1"/>
      <c r="FZE26" s="1"/>
      <c r="FZF26" s="1"/>
      <c r="FZG26" s="1"/>
      <c r="FZH26" s="1"/>
      <c r="FZI26" s="1"/>
      <c r="FZJ26" s="1"/>
      <c r="FZK26" s="1"/>
      <c r="FZL26" s="1"/>
      <c r="FZM26" s="1"/>
      <c r="FZN26" s="1"/>
      <c r="FZO26" s="1"/>
      <c r="FZP26" s="1"/>
      <c r="FZQ26" s="1"/>
      <c r="FZR26" s="1"/>
      <c r="FZS26" s="1"/>
      <c r="FZT26" s="1"/>
      <c r="FZU26" s="1"/>
      <c r="FZV26" s="1"/>
      <c r="FZW26" s="1"/>
      <c r="FZX26" s="1"/>
      <c r="FZY26" s="1"/>
      <c r="FZZ26" s="1"/>
      <c r="GAA26" s="1"/>
      <c r="GAB26" s="1"/>
      <c r="GAC26" s="1"/>
      <c r="GAD26" s="1"/>
      <c r="GAE26" s="1"/>
      <c r="GAF26" s="1"/>
      <c r="GAG26" s="1"/>
      <c r="GAH26" s="1"/>
      <c r="GAI26" s="1"/>
      <c r="GAJ26" s="1"/>
      <c r="GAK26" s="1"/>
      <c r="GAL26" s="1"/>
      <c r="GAM26" s="1"/>
      <c r="GAN26" s="1"/>
      <c r="GAO26" s="1"/>
      <c r="GAP26" s="1"/>
      <c r="GAQ26" s="1"/>
      <c r="GAR26" s="1"/>
      <c r="GAS26" s="1"/>
      <c r="GAT26" s="1"/>
      <c r="GAU26" s="1"/>
      <c r="GAV26" s="1"/>
      <c r="GAW26" s="1"/>
      <c r="GAX26" s="1"/>
      <c r="GAY26" s="1"/>
      <c r="GAZ26" s="1"/>
      <c r="GBA26" s="1"/>
      <c r="GBB26" s="1"/>
      <c r="GBC26" s="1"/>
      <c r="GBD26" s="1"/>
      <c r="GBE26" s="1"/>
      <c r="GBF26" s="1"/>
      <c r="GBG26" s="1"/>
      <c r="GBH26" s="1"/>
      <c r="GBI26" s="1"/>
      <c r="GBJ26" s="1"/>
      <c r="GBK26" s="1"/>
      <c r="GBL26" s="1"/>
      <c r="GBM26" s="1"/>
      <c r="GBN26" s="1"/>
      <c r="GBO26" s="1"/>
      <c r="GBP26" s="1"/>
      <c r="GBQ26" s="1"/>
      <c r="GBR26" s="1"/>
      <c r="GBS26" s="1"/>
      <c r="GBT26" s="1"/>
      <c r="GBU26" s="1"/>
      <c r="GBV26" s="1"/>
      <c r="GBW26" s="1"/>
      <c r="GBX26" s="1"/>
      <c r="GBY26" s="1"/>
      <c r="GBZ26" s="1"/>
      <c r="GCA26" s="1"/>
      <c r="GCB26" s="1"/>
      <c r="GCC26" s="1"/>
      <c r="GCD26" s="1"/>
      <c r="GCE26" s="1"/>
      <c r="GCF26" s="1"/>
      <c r="GCG26" s="1"/>
      <c r="GCH26" s="1"/>
      <c r="GCI26" s="1"/>
      <c r="GCJ26" s="1"/>
      <c r="GCK26" s="1"/>
      <c r="GCL26" s="1"/>
      <c r="GCM26" s="1"/>
      <c r="GCN26" s="1"/>
      <c r="GCO26" s="1"/>
      <c r="GCP26" s="1"/>
      <c r="GCQ26" s="1"/>
      <c r="GCR26" s="1"/>
      <c r="GCS26" s="1"/>
      <c r="GCT26" s="1"/>
      <c r="GCU26" s="1"/>
      <c r="GCV26" s="1"/>
      <c r="GCW26" s="1"/>
      <c r="GCX26" s="1"/>
      <c r="GCY26" s="1"/>
      <c r="GCZ26" s="1"/>
      <c r="GDA26" s="1"/>
      <c r="GDB26" s="1"/>
      <c r="GDC26" s="1"/>
      <c r="GDD26" s="1"/>
      <c r="GDE26" s="1"/>
      <c r="GDF26" s="1"/>
      <c r="GDG26" s="1"/>
      <c r="GDH26" s="1"/>
      <c r="GDI26" s="1"/>
      <c r="GDJ26" s="1"/>
      <c r="GDK26" s="1"/>
      <c r="GDL26" s="1"/>
      <c r="GDM26" s="1"/>
      <c r="GDN26" s="1"/>
      <c r="GDO26" s="1"/>
      <c r="GDP26" s="1"/>
      <c r="GDQ26" s="1"/>
      <c r="GDR26" s="1"/>
      <c r="GDS26" s="1"/>
      <c r="GDT26" s="1"/>
      <c r="GDU26" s="1"/>
      <c r="GDV26" s="1"/>
      <c r="GDW26" s="1"/>
      <c r="GDX26" s="1"/>
      <c r="GDY26" s="1"/>
      <c r="GDZ26" s="1"/>
      <c r="GEA26" s="1"/>
      <c r="GEB26" s="1"/>
      <c r="GEC26" s="1"/>
      <c r="GED26" s="1"/>
      <c r="GEE26" s="1"/>
      <c r="GEF26" s="1"/>
      <c r="GEG26" s="1"/>
      <c r="GEH26" s="1"/>
      <c r="GEI26" s="1"/>
      <c r="GEJ26" s="1"/>
      <c r="GEK26" s="1"/>
      <c r="GEL26" s="1"/>
      <c r="GEM26" s="1"/>
      <c r="GEN26" s="1"/>
      <c r="GEO26" s="1"/>
      <c r="GEP26" s="1"/>
      <c r="GEQ26" s="1"/>
      <c r="GER26" s="1"/>
      <c r="GES26" s="1"/>
      <c r="GET26" s="1"/>
      <c r="GEU26" s="1"/>
      <c r="GEV26" s="1"/>
      <c r="GEW26" s="1"/>
      <c r="GEX26" s="1"/>
      <c r="GEY26" s="1"/>
      <c r="GEZ26" s="1"/>
      <c r="GFA26" s="1"/>
      <c r="GFB26" s="1"/>
      <c r="GFC26" s="1"/>
      <c r="GFD26" s="1"/>
      <c r="GFE26" s="1"/>
      <c r="GFF26" s="1"/>
      <c r="GFG26" s="1"/>
      <c r="GFH26" s="1"/>
      <c r="GFI26" s="1"/>
      <c r="GFJ26" s="1"/>
      <c r="GFK26" s="1"/>
      <c r="GFL26" s="1"/>
      <c r="GFM26" s="1"/>
      <c r="GFN26" s="1"/>
      <c r="GFO26" s="1"/>
      <c r="GFP26" s="1"/>
      <c r="GFQ26" s="1"/>
      <c r="GFR26" s="1"/>
      <c r="GFS26" s="1"/>
      <c r="GFT26" s="1"/>
      <c r="GFU26" s="1"/>
      <c r="GFV26" s="1"/>
      <c r="GFW26" s="1"/>
      <c r="GFX26" s="1"/>
      <c r="GFY26" s="1"/>
      <c r="GFZ26" s="1"/>
      <c r="GGA26" s="1"/>
      <c r="GGB26" s="1"/>
      <c r="GGC26" s="1"/>
      <c r="GGD26" s="1"/>
      <c r="GGE26" s="1"/>
      <c r="GGF26" s="1"/>
      <c r="GGG26" s="1"/>
      <c r="GGH26" s="1"/>
      <c r="GGI26" s="1"/>
      <c r="GGJ26" s="1"/>
      <c r="GGK26" s="1"/>
      <c r="GGL26" s="1"/>
      <c r="GGM26" s="1"/>
      <c r="GGN26" s="1"/>
      <c r="GGO26" s="1"/>
      <c r="GGP26" s="1"/>
      <c r="GGQ26" s="1"/>
      <c r="GGR26" s="1"/>
      <c r="GGS26" s="1"/>
      <c r="GGT26" s="1"/>
      <c r="GGU26" s="1"/>
      <c r="GGV26" s="1"/>
      <c r="GGW26" s="1"/>
      <c r="GGX26" s="1"/>
      <c r="GGY26" s="1"/>
      <c r="GGZ26" s="1"/>
      <c r="GHA26" s="1"/>
      <c r="GHB26" s="1"/>
      <c r="GHC26" s="1"/>
      <c r="GHD26" s="1"/>
      <c r="GHE26" s="1"/>
      <c r="GHF26" s="1"/>
      <c r="GHG26" s="1"/>
      <c r="GHH26" s="1"/>
      <c r="GHI26" s="1"/>
      <c r="GHJ26" s="1"/>
      <c r="GHK26" s="1"/>
      <c r="GHL26" s="1"/>
      <c r="GHM26" s="1"/>
      <c r="GHN26" s="1"/>
      <c r="GHO26" s="1"/>
      <c r="GHP26" s="1"/>
      <c r="GHQ26" s="1"/>
      <c r="GHR26" s="1"/>
      <c r="GHS26" s="1"/>
      <c r="GHT26" s="1"/>
      <c r="GHU26" s="1"/>
      <c r="GHV26" s="1"/>
      <c r="GHW26" s="1"/>
      <c r="GHX26" s="1"/>
      <c r="GHY26" s="1"/>
      <c r="GHZ26" s="1"/>
      <c r="GIA26" s="1"/>
      <c r="GIB26" s="1"/>
      <c r="GIC26" s="1"/>
      <c r="GID26" s="1"/>
      <c r="GIE26" s="1"/>
      <c r="GIF26" s="1"/>
      <c r="GIG26" s="1"/>
      <c r="GIH26" s="1"/>
      <c r="GII26" s="1"/>
      <c r="GIJ26" s="1"/>
      <c r="GIK26" s="1"/>
      <c r="GIL26" s="1"/>
      <c r="GIM26" s="1"/>
      <c r="GIN26" s="1"/>
      <c r="GIO26" s="1"/>
      <c r="GIP26" s="1"/>
      <c r="GIQ26" s="1"/>
      <c r="GIR26" s="1"/>
      <c r="GIS26" s="1"/>
      <c r="GIT26" s="1"/>
      <c r="GIU26" s="1"/>
      <c r="GIV26" s="1"/>
      <c r="GIW26" s="1"/>
      <c r="GIX26" s="1"/>
      <c r="GIY26" s="1"/>
      <c r="GIZ26" s="1"/>
      <c r="GJA26" s="1"/>
      <c r="GJB26" s="1"/>
      <c r="GJC26" s="1"/>
      <c r="GJD26" s="1"/>
      <c r="GJE26" s="1"/>
      <c r="GJF26" s="1"/>
      <c r="GJG26" s="1"/>
      <c r="GJH26" s="1"/>
      <c r="GJI26" s="1"/>
      <c r="GJJ26" s="1"/>
      <c r="GJK26" s="1"/>
      <c r="GJL26" s="1"/>
      <c r="GJM26" s="1"/>
      <c r="GJN26" s="1"/>
      <c r="GJO26" s="1"/>
      <c r="GJP26" s="1"/>
      <c r="GJQ26" s="1"/>
      <c r="GJR26" s="1"/>
      <c r="GJS26" s="1"/>
      <c r="GJT26" s="1"/>
      <c r="GJU26" s="1"/>
      <c r="GJV26" s="1"/>
      <c r="GJW26" s="1"/>
      <c r="GJX26" s="1"/>
      <c r="GJY26" s="1"/>
      <c r="GJZ26" s="1"/>
      <c r="GKA26" s="1"/>
      <c r="GKB26" s="1"/>
      <c r="GKC26" s="1"/>
      <c r="GKD26" s="1"/>
      <c r="GKE26" s="1"/>
      <c r="GKF26" s="1"/>
      <c r="GKG26" s="1"/>
      <c r="GKH26" s="1"/>
      <c r="GKI26" s="1"/>
      <c r="GKJ26" s="1"/>
      <c r="GKK26" s="1"/>
      <c r="GKL26" s="1"/>
      <c r="GKM26" s="1"/>
      <c r="GKN26" s="1"/>
      <c r="GKO26" s="1"/>
      <c r="GKP26" s="1"/>
      <c r="GKQ26" s="1"/>
      <c r="GKR26" s="1"/>
      <c r="GKS26" s="1"/>
      <c r="GKT26" s="1"/>
      <c r="GKU26" s="1"/>
      <c r="GKV26" s="1"/>
      <c r="GKW26" s="1"/>
      <c r="GKX26" s="1"/>
      <c r="GKY26" s="1"/>
      <c r="GKZ26" s="1"/>
      <c r="GLA26" s="1"/>
      <c r="GLB26" s="1"/>
      <c r="GLC26" s="1"/>
      <c r="GLD26" s="1"/>
      <c r="GLE26" s="1"/>
      <c r="GLF26" s="1"/>
      <c r="GLG26" s="1"/>
      <c r="GLH26" s="1"/>
      <c r="GLI26" s="1"/>
      <c r="GLJ26" s="1"/>
      <c r="GLK26" s="1"/>
      <c r="GLL26" s="1"/>
      <c r="GLM26" s="1"/>
      <c r="GLN26" s="1"/>
      <c r="GLO26" s="1"/>
      <c r="GLP26" s="1"/>
      <c r="GLQ26" s="1"/>
      <c r="GLR26" s="1"/>
      <c r="GLS26" s="1"/>
      <c r="GLT26" s="1"/>
      <c r="GLU26" s="1"/>
      <c r="GLV26" s="1"/>
      <c r="GLW26" s="1"/>
      <c r="GLX26" s="1"/>
      <c r="GLY26" s="1"/>
      <c r="GLZ26" s="1"/>
      <c r="GMA26" s="1"/>
      <c r="GMB26" s="1"/>
      <c r="GMC26" s="1"/>
      <c r="GMD26" s="1"/>
      <c r="GME26" s="1"/>
      <c r="GMF26" s="1"/>
      <c r="GMG26" s="1"/>
      <c r="GMH26" s="1"/>
      <c r="GMI26" s="1"/>
      <c r="GMJ26" s="1"/>
      <c r="GMK26" s="1"/>
      <c r="GML26" s="1"/>
      <c r="GMM26" s="1"/>
      <c r="GMN26" s="1"/>
      <c r="GMO26" s="1"/>
      <c r="GMP26" s="1"/>
      <c r="GMQ26" s="1"/>
      <c r="GMR26" s="1"/>
      <c r="GMS26" s="1"/>
      <c r="GMT26" s="1"/>
      <c r="GMU26" s="1"/>
      <c r="GMV26" s="1"/>
      <c r="GMW26" s="1"/>
      <c r="GMX26" s="1"/>
      <c r="GMY26" s="1"/>
      <c r="GMZ26" s="1"/>
      <c r="GNA26" s="1"/>
      <c r="GNB26" s="1"/>
      <c r="GNC26" s="1"/>
      <c r="GND26" s="1"/>
      <c r="GNE26" s="1"/>
      <c r="GNF26" s="1"/>
      <c r="GNG26" s="1"/>
      <c r="GNH26" s="1"/>
      <c r="GNI26" s="1"/>
      <c r="GNJ26" s="1"/>
      <c r="GNK26" s="1"/>
      <c r="GNL26" s="1"/>
      <c r="GNM26" s="1"/>
      <c r="GNN26" s="1"/>
      <c r="GNO26" s="1"/>
      <c r="GNP26" s="1"/>
      <c r="GNQ26" s="1"/>
      <c r="GNR26" s="1"/>
      <c r="GNS26" s="1"/>
      <c r="GNT26" s="1"/>
      <c r="GNU26" s="1"/>
      <c r="GNV26" s="1"/>
      <c r="GNW26" s="1"/>
      <c r="GNX26" s="1"/>
      <c r="GNY26" s="1"/>
      <c r="GNZ26" s="1"/>
      <c r="GOA26" s="1"/>
      <c r="GOB26" s="1"/>
      <c r="GOC26" s="1"/>
      <c r="GOD26" s="1"/>
      <c r="GOE26" s="1"/>
      <c r="GOF26" s="1"/>
      <c r="GOG26" s="1"/>
      <c r="GOH26" s="1"/>
      <c r="GOI26" s="1"/>
      <c r="GOJ26" s="1"/>
      <c r="GOK26" s="1"/>
      <c r="GOL26" s="1"/>
      <c r="GOM26" s="1"/>
      <c r="GON26" s="1"/>
      <c r="GOO26" s="1"/>
      <c r="GOP26" s="1"/>
      <c r="GOQ26" s="1"/>
      <c r="GOR26" s="1"/>
      <c r="GOS26" s="1"/>
      <c r="GOT26" s="1"/>
      <c r="GOU26" s="1"/>
      <c r="GOV26" s="1"/>
      <c r="GOW26" s="1"/>
      <c r="GOX26" s="1"/>
      <c r="GOY26" s="1"/>
      <c r="GOZ26" s="1"/>
      <c r="GPA26" s="1"/>
      <c r="GPB26" s="1"/>
      <c r="GPC26" s="1"/>
      <c r="GPD26" s="1"/>
      <c r="GPE26" s="1"/>
      <c r="GPF26" s="1"/>
      <c r="GPG26" s="1"/>
      <c r="GPH26" s="1"/>
      <c r="GPI26" s="1"/>
      <c r="GPJ26" s="1"/>
      <c r="GPK26" s="1"/>
      <c r="GPL26" s="1"/>
      <c r="GPM26" s="1"/>
      <c r="GPN26" s="1"/>
      <c r="GPO26" s="1"/>
      <c r="GPP26" s="1"/>
      <c r="GPQ26" s="1"/>
      <c r="GPR26" s="1"/>
      <c r="GPS26" s="1"/>
      <c r="GPT26" s="1"/>
      <c r="GPU26" s="1"/>
      <c r="GPV26" s="1"/>
      <c r="GPW26" s="1"/>
      <c r="GPX26" s="1"/>
      <c r="GPY26" s="1"/>
      <c r="GPZ26" s="1"/>
      <c r="GQA26" s="1"/>
      <c r="GQB26" s="1"/>
      <c r="GQC26" s="1"/>
      <c r="GQD26" s="1"/>
      <c r="GQE26" s="1"/>
      <c r="GQF26" s="1"/>
      <c r="GQG26" s="1"/>
      <c r="GQH26" s="1"/>
      <c r="GQI26" s="1"/>
      <c r="GQJ26" s="1"/>
      <c r="GQK26" s="1"/>
      <c r="GQL26" s="1"/>
      <c r="GQM26" s="1"/>
      <c r="GQN26" s="1"/>
      <c r="GQO26" s="1"/>
      <c r="GQP26" s="1"/>
      <c r="GQQ26" s="1"/>
      <c r="GQR26" s="1"/>
      <c r="GQS26" s="1"/>
      <c r="GQT26" s="1"/>
      <c r="GQU26" s="1"/>
      <c r="GQV26" s="1"/>
      <c r="GQW26" s="1"/>
      <c r="GQX26" s="1"/>
      <c r="GQY26" s="1"/>
      <c r="GQZ26" s="1"/>
      <c r="GRA26" s="1"/>
      <c r="GRB26" s="1"/>
      <c r="GRC26" s="1"/>
      <c r="GRD26" s="1"/>
      <c r="GRE26" s="1"/>
      <c r="GRF26" s="1"/>
      <c r="GRG26" s="1"/>
      <c r="GRH26" s="1"/>
      <c r="GRI26" s="1"/>
      <c r="GRJ26" s="1"/>
      <c r="GRK26" s="1"/>
      <c r="GRL26" s="1"/>
      <c r="GRM26" s="1"/>
      <c r="GRN26" s="1"/>
      <c r="GRO26" s="1"/>
      <c r="GRP26" s="1"/>
      <c r="GRQ26" s="1"/>
      <c r="GRR26" s="1"/>
      <c r="GRS26" s="1"/>
      <c r="GRT26" s="1"/>
      <c r="GRU26" s="1"/>
      <c r="GRV26" s="1"/>
      <c r="GRW26" s="1"/>
      <c r="GRX26" s="1"/>
      <c r="GRY26" s="1"/>
      <c r="GRZ26" s="1"/>
      <c r="GSA26" s="1"/>
      <c r="GSB26" s="1"/>
      <c r="GSC26" s="1"/>
      <c r="GSD26" s="1"/>
      <c r="GSE26" s="1"/>
      <c r="GSF26" s="1"/>
      <c r="GSG26" s="1"/>
      <c r="GSH26" s="1"/>
      <c r="GSI26" s="1"/>
      <c r="GSJ26" s="1"/>
      <c r="GSK26" s="1"/>
      <c r="GSL26" s="1"/>
      <c r="GSM26" s="1"/>
      <c r="GSN26" s="1"/>
      <c r="GSO26" s="1"/>
      <c r="GSP26" s="1"/>
      <c r="GSQ26" s="1"/>
      <c r="GSR26" s="1"/>
      <c r="GSS26" s="1"/>
      <c r="GST26" s="1"/>
      <c r="GSU26" s="1"/>
      <c r="GSV26" s="1"/>
      <c r="GSW26" s="1"/>
      <c r="GSX26" s="1"/>
      <c r="GSY26" s="1"/>
      <c r="GSZ26" s="1"/>
      <c r="GTA26" s="1"/>
      <c r="GTB26" s="1"/>
      <c r="GTC26" s="1"/>
      <c r="GTD26" s="1"/>
      <c r="GTE26" s="1"/>
      <c r="GTF26" s="1"/>
      <c r="GTG26" s="1"/>
      <c r="GTH26" s="1"/>
      <c r="GTI26" s="1"/>
      <c r="GTJ26" s="1"/>
      <c r="GTK26" s="1"/>
      <c r="GTL26" s="1"/>
      <c r="GTM26" s="1"/>
      <c r="GTN26" s="1"/>
      <c r="GTO26" s="1"/>
      <c r="GTP26" s="1"/>
      <c r="GTQ26" s="1"/>
      <c r="GTR26" s="1"/>
      <c r="GTS26" s="1"/>
      <c r="GTT26" s="1"/>
      <c r="GTU26" s="1"/>
      <c r="GTV26" s="1"/>
      <c r="GTW26" s="1"/>
      <c r="GTX26" s="1"/>
      <c r="GTY26" s="1"/>
      <c r="GTZ26" s="1"/>
      <c r="GUA26" s="1"/>
      <c r="GUB26" s="1"/>
      <c r="GUC26" s="1"/>
      <c r="GUD26" s="1"/>
      <c r="GUE26" s="1"/>
      <c r="GUF26" s="1"/>
      <c r="GUG26" s="1"/>
      <c r="GUH26" s="1"/>
      <c r="GUI26" s="1"/>
      <c r="GUJ26" s="1"/>
      <c r="GUK26" s="1"/>
      <c r="GUL26" s="1"/>
      <c r="GUM26" s="1"/>
      <c r="GUN26" s="1"/>
      <c r="GUO26" s="1"/>
      <c r="GUP26" s="1"/>
      <c r="GUQ26" s="1"/>
      <c r="GUR26" s="1"/>
      <c r="GUS26" s="1"/>
      <c r="GUT26" s="1"/>
      <c r="GUU26" s="1"/>
      <c r="GUV26" s="1"/>
      <c r="GUW26" s="1"/>
      <c r="GUX26" s="1"/>
      <c r="GUY26" s="1"/>
      <c r="GUZ26" s="1"/>
      <c r="GVA26" s="1"/>
      <c r="GVB26" s="1"/>
      <c r="GVC26" s="1"/>
      <c r="GVD26" s="1"/>
      <c r="GVE26" s="1"/>
      <c r="GVF26" s="1"/>
      <c r="GVG26" s="1"/>
      <c r="GVH26" s="1"/>
      <c r="GVI26" s="1"/>
      <c r="GVJ26" s="1"/>
      <c r="GVK26" s="1"/>
      <c r="GVL26" s="1"/>
      <c r="GVM26" s="1"/>
      <c r="GVN26" s="1"/>
      <c r="GVO26" s="1"/>
      <c r="GVP26" s="1"/>
      <c r="GVQ26" s="1"/>
      <c r="GVR26" s="1"/>
      <c r="GVS26" s="1"/>
      <c r="GVT26" s="1"/>
      <c r="GVU26" s="1"/>
      <c r="GVV26" s="1"/>
      <c r="GVW26" s="1"/>
      <c r="GVX26" s="1"/>
      <c r="GVY26" s="1"/>
      <c r="GVZ26" s="1"/>
      <c r="GWA26" s="1"/>
      <c r="GWB26" s="1"/>
      <c r="GWC26" s="1"/>
      <c r="GWD26" s="1"/>
      <c r="GWE26" s="1"/>
      <c r="GWF26" s="1"/>
      <c r="GWG26" s="1"/>
      <c r="GWH26" s="1"/>
      <c r="GWI26" s="1"/>
      <c r="GWJ26" s="1"/>
      <c r="GWK26" s="1"/>
      <c r="GWL26" s="1"/>
      <c r="GWM26" s="1"/>
      <c r="GWN26" s="1"/>
      <c r="GWO26" s="1"/>
      <c r="GWP26" s="1"/>
      <c r="GWQ26" s="1"/>
      <c r="GWR26" s="1"/>
      <c r="GWS26" s="1"/>
      <c r="GWT26" s="1"/>
      <c r="GWU26" s="1"/>
      <c r="GWV26" s="1"/>
      <c r="GWW26" s="1"/>
      <c r="GWX26" s="1"/>
      <c r="GWY26" s="1"/>
      <c r="GWZ26" s="1"/>
      <c r="GXA26" s="1"/>
      <c r="GXB26" s="1"/>
      <c r="GXC26" s="1"/>
      <c r="GXD26" s="1"/>
      <c r="GXE26" s="1"/>
      <c r="GXF26" s="1"/>
      <c r="GXG26" s="1"/>
      <c r="GXH26" s="1"/>
      <c r="GXI26" s="1"/>
      <c r="GXJ26" s="1"/>
      <c r="GXK26" s="1"/>
      <c r="GXL26" s="1"/>
      <c r="GXM26" s="1"/>
      <c r="GXN26" s="1"/>
      <c r="GXO26" s="1"/>
      <c r="GXP26" s="1"/>
      <c r="GXQ26" s="1"/>
      <c r="GXR26" s="1"/>
      <c r="GXS26" s="1"/>
      <c r="GXT26" s="1"/>
      <c r="GXU26" s="1"/>
      <c r="GXV26" s="1"/>
      <c r="GXW26" s="1"/>
      <c r="GXX26" s="1"/>
      <c r="GXY26" s="1"/>
      <c r="GXZ26" s="1"/>
      <c r="GYA26" s="1"/>
      <c r="GYB26" s="1"/>
      <c r="GYC26" s="1"/>
      <c r="GYD26" s="1"/>
      <c r="GYE26" s="1"/>
      <c r="GYF26" s="1"/>
      <c r="GYG26" s="1"/>
      <c r="GYH26" s="1"/>
      <c r="GYI26" s="1"/>
      <c r="GYJ26" s="1"/>
      <c r="GYK26" s="1"/>
      <c r="GYL26" s="1"/>
      <c r="GYM26" s="1"/>
      <c r="GYN26" s="1"/>
      <c r="GYO26" s="1"/>
      <c r="GYP26" s="1"/>
      <c r="GYQ26" s="1"/>
      <c r="GYR26" s="1"/>
      <c r="GYS26" s="1"/>
      <c r="GYT26" s="1"/>
      <c r="GYU26" s="1"/>
      <c r="GYV26" s="1"/>
      <c r="GYW26" s="1"/>
      <c r="GYX26" s="1"/>
      <c r="GYY26" s="1"/>
      <c r="GYZ26" s="1"/>
      <c r="GZA26" s="1"/>
      <c r="GZB26" s="1"/>
      <c r="GZC26" s="1"/>
      <c r="GZD26" s="1"/>
      <c r="GZE26" s="1"/>
      <c r="GZF26" s="1"/>
      <c r="GZG26" s="1"/>
      <c r="GZH26" s="1"/>
      <c r="GZI26" s="1"/>
      <c r="GZJ26" s="1"/>
      <c r="GZK26" s="1"/>
      <c r="GZL26" s="1"/>
      <c r="GZM26" s="1"/>
      <c r="GZN26" s="1"/>
      <c r="GZO26" s="1"/>
      <c r="GZP26" s="1"/>
      <c r="GZQ26" s="1"/>
      <c r="GZR26" s="1"/>
      <c r="GZS26" s="1"/>
      <c r="GZT26" s="1"/>
      <c r="GZU26" s="1"/>
      <c r="GZV26" s="1"/>
      <c r="GZW26" s="1"/>
      <c r="GZX26" s="1"/>
      <c r="GZY26" s="1"/>
      <c r="GZZ26" s="1"/>
      <c r="HAA26" s="1"/>
      <c r="HAB26" s="1"/>
      <c r="HAC26" s="1"/>
      <c r="HAD26" s="1"/>
      <c r="HAE26" s="1"/>
      <c r="HAF26" s="1"/>
      <c r="HAG26" s="1"/>
      <c r="HAH26" s="1"/>
      <c r="HAI26" s="1"/>
      <c r="HAJ26" s="1"/>
      <c r="HAK26" s="1"/>
      <c r="HAL26" s="1"/>
      <c r="HAM26" s="1"/>
      <c r="HAN26" s="1"/>
      <c r="HAO26" s="1"/>
      <c r="HAP26" s="1"/>
      <c r="HAQ26" s="1"/>
      <c r="HAR26" s="1"/>
      <c r="HAS26" s="1"/>
      <c r="HAT26" s="1"/>
      <c r="HAU26" s="1"/>
      <c r="HAV26" s="1"/>
      <c r="HAW26" s="1"/>
      <c r="HAX26" s="1"/>
      <c r="HAY26" s="1"/>
      <c r="HAZ26" s="1"/>
      <c r="HBA26" s="1"/>
      <c r="HBB26" s="1"/>
      <c r="HBC26" s="1"/>
      <c r="HBD26" s="1"/>
      <c r="HBE26" s="1"/>
      <c r="HBF26" s="1"/>
      <c r="HBG26" s="1"/>
      <c r="HBH26" s="1"/>
      <c r="HBI26" s="1"/>
      <c r="HBJ26" s="1"/>
      <c r="HBK26" s="1"/>
      <c r="HBL26" s="1"/>
      <c r="HBM26" s="1"/>
      <c r="HBN26" s="1"/>
      <c r="HBO26" s="1"/>
      <c r="HBP26" s="1"/>
      <c r="HBQ26" s="1"/>
      <c r="HBR26" s="1"/>
      <c r="HBS26" s="1"/>
      <c r="HBT26" s="1"/>
      <c r="HBU26" s="1"/>
      <c r="HBV26" s="1"/>
      <c r="HBW26" s="1"/>
      <c r="HBX26" s="1"/>
      <c r="HBY26" s="1"/>
      <c r="HBZ26" s="1"/>
      <c r="HCA26" s="1"/>
      <c r="HCB26" s="1"/>
      <c r="HCC26" s="1"/>
      <c r="HCD26" s="1"/>
      <c r="HCE26" s="1"/>
      <c r="HCF26" s="1"/>
      <c r="HCG26" s="1"/>
      <c r="HCH26" s="1"/>
      <c r="HCI26" s="1"/>
      <c r="HCJ26" s="1"/>
      <c r="HCK26" s="1"/>
      <c r="HCL26" s="1"/>
      <c r="HCM26" s="1"/>
      <c r="HCN26" s="1"/>
      <c r="HCO26" s="1"/>
      <c r="HCP26" s="1"/>
      <c r="HCQ26" s="1"/>
      <c r="HCR26" s="1"/>
      <c r="HCS26" s="1"/>
      <c r="HCT26" s="1"/>
      <c r="HCU26" s="1"/>
      <c r="HCV26" s="1"/>
      <c r="HCW26" s="1"/>
      <c r="HCX26" s="1"/>
      <c r="HCY26" s="1"/>
      <c r="HCZ26" s="1"/>
      <c r="HDA26" s="1"/>
      <c r="HDB26" s="1"/>
      <c r="HDC26" s="1"/>
      <c r="HDD26" s="1"/>
      <c r="HDE26" s="1"/>
      <c r="HDF26" s="1"/>
      <c r="HDG26" s="1"/>
      <c r="HDH26" s="1"/>
      <c r="HDI26" s="1"/>
      <c r="HDJ26" s="1"/>
      <c r="HDK26" s="1"/>
      <c r="HDL26" s="1"/>
      <c r="HDM26" s="1"/>
      <c r="HDN26" s="1"/>
      <c r="HDO26" s="1"/>
      <c r="HDP26" s="1"/>
      <c r="HDQ26" s="1"/>
      <c r="HDR26" s="1"/>
      <c r="HDS26" s="1"/>
      <c r="HDT26" s="1"/>
      <c r="HDU26" s="1"/>
      <c r="HDV26" s="1"/>
      <c r="HDW26" s="1"/>
      <c r="HDX26" s="1"/>
      <c r="HDY26" s="1"/>
      <c r="HDZ26" s="1"/>
      <c r="HEA26" s="1"/>
      <c r="HEB26" s="1"/>
      <c r="HEC26" s="1"/>
      <c r="HED26" s="1"/>
      <c r="HEE26" s="1"/>
      <c r="HEF26" s="1"/>
      <c r="HEG26" s="1"/>
      <c r="HEH26" s="1"/>
      <c r="HEI26" s="1"/>
      <c r="HEJ26" s="1"/>
      <c r="HEK26" s="1"/>
      <c r="HEL26" s="1"/>
      <c r="HEM26" s="1"/>
      <c r="HEN26" s="1"/>
      <c r="HEO26" s="1"/>
      <c r="HEP26" s="1"/>
      <c r="HEQ26" s="1"/>
      <c r="HER26" s="1"/>
      <c r="HES26" s="1"/>
      <c r="HET26" s="1"/>
      <c r="HEU26" s="1"/>
      <c r="HEV26" s="1"/>
      <c r="HEW26" s="1"/>
      <c r="HEX26" s="1"/>
      <c r="HEY26" s="1"/>
      <c r="HEZ26" s="1"/>
      <c r="HFA26" s="1"/>
      <c r="HFB26" s="1"/>
      <c r="HFC26" s="1"/>
      <c r="HFD26" s="1"/>
      <c r="HFE26" s="1"/>
      <c r="HFF26" s="1"/>
      <c r="HFG26" s="1"/>
      <c r="HFH26" s="1"/>
      <c r="HFI26" s="1"/>
      <c r="HFJ26" s="1"/>
      <c r="HFK26" s="1"/>
      <c r="HFL26" s="1"/>
      <c r="HFM26" s="1"/>
      <c r="HFN26" s="1"/>
      <c r="HFO26" s="1"/>
      <c r="HFP26" s="1"/>
      <c r="HFQ26" s="1"/>
      <c r="HFR26" s="1"/>
      <c r="HFS26" s="1"/>
      <c r="HFT26" s="1"/>
      <c r="HFU26" s="1"/>
      <c r="HFV26" s="1"/>
      <c r="HFW26" s="1"/>
      <c r="HFX26" s="1"/>
      <c r="HFY26" s="1"/>
      <c r="HFZ26" s="1"/>
      <c r="HGA26" s="1"/>
      <c r="HGB26" s="1"/>
      <c r="HGC26" s="1"/>
      <c r="HGD26" s="1"/>
      <c r="HGE26" s="1"/>
      <c r="HGF26" s="1"/>
      <c r="HGG26" s="1"/>
      <c r="HGH26" s="1"/>
      <c r="HGI26" s="1"/>
      <c r="HGJ26" s="1"/>
      <c r="HGK26" s="1"/>
      <c r="HGL26" s="1"/>
      <c r="HGM26" s="1"/>
      <c r="HGN26" s="1"/>
      <c r="HGO26" s="1"/>
      <c r="HGP26" s="1"/>
      <c r="HGQ26" s="1"/>
      <c r="HGR26" s="1"/>
      <c r="HGS26" s="1"/>
      <c r="HGT26" s="1"/>
      <c r="HGU26" s="1"/>
      <c r="HGV26" s="1"/>
      <c r="HGW26" s="1"/>
      <c r="HGX26" s="1"/>
      <c r="HGY26" s="1"/>
      <c r="HGZ26" s="1"/>
      <c r="HHA26" s="1"/>
      <c r="HHB26" s="1"/>
      <c r="HHC26" s="1"/>
      <c r="HHD26" s="1"/>
      <c r="HHE26" s="1"/>
      <c r="HHF26" s="1"/>
      <c r="HHG26" s="1"/>
      <c r="HHH26" s="1"/>
      <c r="HHI26" s="1"/>
      <c r="HHJ26" s="1"/>
      <c r="HHK26" s="1"/>
      <c r="HHL26" s="1"/>
      <c r="HHM26" s="1"/>
      <c r="HHN26" s="1"/>
      <c r="HHO26" s="1"/>
      <c r="HHP26" s="1"/>
      <c r="HHQ26" s="1"/>
      <c r="HHR26" s="1"/>
      <c r="HHS26" s="1"/>
      <c r="HHT26" s="1"/>
      <c r="HHU26" s="1"/>
      <c r="HHV26" s="1"/>
      <c r="HHW26" s="1"/>
      <c r="HHX26" s="1"/>
      <c r="HHY26" s="1"/>
      <c r="HHZ26" s="1"/>
      <c r="HIA26" s="1"/>
      <c r="HIB26" s="1"/>
      <c r="HIC26" s="1"/>
      <c r="HID26" s="1"/>
      <c r="HIE26" s="1"/>
      <c r="HIF26" s="1"/>
      <c r="HIG26" s="1"/>
      <c r="HIH26" s="1"/>
      <c r="HII26" s="1"/>
      <c r="HIJ26" s="1"/>
      <c r="HIK26" s="1"/>
      <c r="HIL26" s="1"/>
      <c r="HIM26" s="1"/>
      <c r="HIN26" s="1"/>
      <c r="HIO26" s="1"/>
      <c r="HIP26" s="1"/>
      <c r="HIQ26" s="1"/>
      <c r="HIR26" s="1"/>
      <c r="HIS26" s="1"/>
      <c r="HIT26" s="1"/>
      <c r="HIU26" s="1"/>
      <c r="HIV26" s="1"/>
      <c r="HIW26" s="1"/>
      <c r="HIX26" s="1"/>
      <c r="HIY26" s="1"/>
      <c r="HIZ26" s="1"/>
      <c r="HJA26" s="1"/>
      <c r="HJB26" s="1"/>
      <c r="HJC26" s="1"/>
      <c r="HJD26" s="1"/>
      <c r="HJE26" s="1"/>
      <c r="HJF26" s="1"/>
      <c r="HJG26" s="1"/>
      <c r="HJH26" s="1"/>
      <c r="HJI26" s="1"/>
      <c r="HJJ26" s="1"/>
      <c r="HJK26" s="1"/>
      <c r="HJL26" s="1"/>
      <c r="HJM26" s="1"/>
      <c r="HJN26" s="1"/>
      <c r="HJO26" s="1"/>
      <c r="HJP26" s="1"/>
      <c r="HJQ26" s="1"/>
      <c r="HJR26" s="1"/>
      <c r="HJS26" s="1"/>
      <c r="HJT26" s="1"/>
      <c r="HJU26" s="1"/>
      <c r="HJV26" s="1"/>
      <c r="HJW26" s="1"/>
      <c r="HJX26" s="1"/>
      <c r="HJY26" s="1"/>
      <c r="HJZ26" s="1"/>
      <c r="HKA26" s="1"/>
      <c r="HKB26" s="1"/>
      <c r="HKC26" s="1"/>
      <c r="HKD26" s="1"/>
      <c r="HKE26" s="1"/>
      <c r="HKF26" s="1"/>
      <c r="HKG26" s="1"/>
      <c r="HKH26" s="1"/>
      <c r="HKI26" s="1"/>
      <c r="HKJ26" s="1"/>
      <c r="HKK26" s="1"/>
      <c r="HKL26" s="1"/>
      <c r="HKM26" s="1"/>
      <c r="HKN26" s="1"/>
      <c r="HKO26" s="1"/>
      <c r="HKP26" s="1"/>
      <c r="HKQ26" s="1"/>
      <c r="HKR26" s="1"/>
      <c r="HKS26" s="1"/>
      <c r="HKT26" s="1"/>
      <c r="HKU26" s="1"/>
      <c r="HKV26" s="1"/>
      <c r="HKW26" s="1"/>
      <c r="HKX26" s="1"/>
      <c r="HKY26" s="1"/>
      <c r="HKZ26" s="1"/>
      <c r="HLA26" s="1"/>
      <c r="HLB26" s="1"/>
      <c r="HLC26" s="1"/>
      <c r="HLD26" s="1"/>
      <c r="HLE26" s="1"/>
      <c r="HLF26" s="1"/>
      <c r="HLG26" s="1"/>
      <c r="HLH26" s="1"/>
      <c r="HLI26" s="1"/>
      <c r="HLJ26" s="1"/>
      <c r="HLK26" s="1"/>
      <c r="HLL26" s="1"/>
      <c r="HLM26" s="1"/>
      <c r="HLN26" s="1"/>
      <c r="HLO26" s="1"/>
      <c r="HLP26" s="1"/>
      <c r="HLQ26" s="1"/>
      <c r="HLR26" s="1"/>
      <c r="HLS26" s="1"/>
      <c r="HLT26" s="1"/>
      <c r="HLU26" s="1"/>
      <c r="HLV26" s="1"/>
      <c r="HLW26" s="1"/>
      <c r="HLX26" s="1"/>
      <c r="HLY26" s="1"/>
      <c r="HLZ26" s="1"/>
      <c r="HMA26" s="1"/>
      <c r="HMB26" s="1"/>
      <c r="HMC26" s="1"/>
      <c r="HMD26" s="1"/>
      <c r="HME26" s="1"/>
      <c r="HMF26" s="1"/>
      <c r="HMG26" s="1"/>
      <c r="HMH26" s="1"/>
      <c r="HMI26" s="1"/>
      <c r="HMJ26" s="1"/>
      <c r="HMK26" s="1"/>
      <c r="HML26" s="1"/>
      <c r="HMM26" s="1"/>
      <c r="HMN26" s="1"/>
      <c r="HMO26" s="1"/>
      <c r="HMP26" s="1"/>
      <c r="HMQ26" s="1"/>
      <c r="HMR26" s="1"/>
      <c r="HMS26" s="1"/>
      <c r="HMT26" s="1"/>
      <c r="HMU26" s="1"/>
      <c r="HMV26" s="1"/>
      <c r="HMW26" s="1"/>
      <c r="HMX26" s="1"/>
      <c r="HMY26" s="1"/>
      <c r="HMZ26" s="1"/>
      <c r="HNA26" s="1"/>
      <c r="HNB26" s="1"/>
      <c r="HNC26" s="1"/>
      <c r="HND26" s="1"/>
      <c r="HNE26" s="1"/>
      <c r="HNF26" s="1"/>
      <c r="HNG26" s="1"/>
      <c r="HNH26" s="1"/>
      <c r="HNI26" s="1"/>
      <c r="HNJ26" s="1"/>
      <c r="HNK26" s="1"/>
      <c r="HNL26" s="1"/>
      <c r="HNM26" s="1"/>
      <c r="HNN26" s="1"/>
      <c r="HNO26" s="1"/>
      <c r="HNP26" s="1"/>
      <c r="HNQ26" s="1"/>
      <c r="HNR26" s="1"/>
      <c r="HNS26" s="1"/>
      <c r="HNT26" s="1"/>
      <c r="HNU26" s="1"/>
      <c r="HNV26" s="1"/>
      <c r="HNW26" s="1"/>
      <c r="HNX26" s="1"/>
      <c r="HNY26" s="1"/>
      <c r="HNZ26" s="1"/>
      <c r="HOA26" s="1"/>
      <c r="HOB26" s="1"/>
      <c r="HOC26" s="1"/>
      <c r="HOD26" s="1"/>
      <c r="HOE26" s="1"/>
      <c r="HOF26" s="1"/>
      <c r="HOG26" s="1"/>
      <c r="HOH26" s="1"/>
      <c r="HOI26" s="1"/>
      <c r="HOJ26" s="1"/>
      <c r="HOK26" s="1"/>
      <c r="HOL26" s="1"/>
      <c r="HOM26" s="1"/>
      <c r="HON26" s="1"/>
      <c r="HOO26" s="1"/>
      <c r="HOP26" s="1"/>
      <c r="HOQ26" s="1"/>
      <c r="HOR26" s="1"/>
      <c r="HOS26" s="1"/>
      <c r="HOT26" s="1"/>
      <c r="HOU26" s="1"/>
      <c r="HOV26" s="1"/>
      <c r="HOW26" s="1"/>
      <c r="HOX26" s="1"/>
      <c r="HOY26" s="1"/>
      <c r="HOZ26" s="1"/>
      <c r="HPA26" s="1"/>
      <c r="HPB26" s="1"/>
      <c r="HPC26" s="1"/>
      <c r="HPD26" s="1"/>
      <c r="HPE26" s="1"/>
      <c r="HPF26" s="1"/>
      <c r="HPG26" s="1"/>
      <c r="HPH26" s="1"/>
      <c r="HPI26" s="1"/>
      <c r="HPJ26" s="1"/>
      <c r="HPK26" s="1"/>
      <c r="HPL26" s="1"/>
      <c r="HPM26" s="1"/>
      <c r="HPN26" s="1"/>
      <c r="HPO26" s="1"/>
      <c r="HPP26" s="1"/>
      <c r="HPQ26" s="1"/>
      <c r="HPR26" s="1"/>
      <c r="HPS26" s="1"/>
      <c r="HPT26" s="1"/>
      <c r="HPU26" s="1"/>
      <c r="HPV26" s="1"/>
      <c r="HPW26" s="1"/>
      <c r="HPX26" s="1"/>
      <c r="HPY26" s="1"/>
      <c r="HPZ26" s="1"/>
      <c r="HQA26" s="1"/>
      <c r="HQB26" s="1"/>
      <c r="HQC26" s="1"/>
      <c r="HQD26" s="1"/>
      <c r="HQE26" s="1"/>
      <c r="HQF26" s="1"/>
      <c r="HQG26" s="1"/>
      <c r="HQH26" s="1"/>
      <c r="HQI26" s="1"/>
      <c r="HQJ26" s="1"/>
      <c r="HQK26" s="1"/>
      <c r="HQL26" s="1"/>
      <c r="HQM26" s="1"/>
      <c r="HQN26" s="1"/>
      <c r="HQO26" s="1"/>
      <c r="HQP26" s="1"/>
      <c r="HQQ26" s="1"/>
      <c r="HQR26" s="1"/>
      <c r="HQS26" s="1"/>
      <c r="HQT26" s="1"/>
      <c r="HQU26" s="1"/>
      <c r="HQV26" s="1"/>
      <c r="HQW26" s="1"/>
      <c r="HQX26" s="1"/>
      <c r="HQY26" s="1"/>
      <c r="HQZ26" s="1"/>
      <c r="HRA26" s="1"/>
      <c r="HRB26" s="1"/>
      <c r="HRC26" s="1"/>
      <c r="HRD26" s="1"/>
      <c r="HRE26" s="1"/>
      <c r="HRF26" s="1"/>
      <c r="HRG26" s="1"/>
      <c r="HRH26" s="1"/>
      <c r="HRI26" s="1"/>
      <c r="HRJ26" s="1"/>
      <c r="HRK26" s="1"/>
      <c r="HRL26" s="1"/>
      <c r="HRM26" s="1"/>
      <c r="HRN26" s="1"/>
      <c r="HRO26" s="1"/>
      <c r="HRP26" s="1"/>
      <c r="HRQ26" s="1"/>
      <c r="HRR26" s="1"/>
      <c r="HRS26" s="1"/>
      <c r="HRT26" s="1"/>
      <c r="HRU26" s="1"/>
      <c r="HRV26" s="1"/>
      <c r="HRW26" s="1"/>
      <c r="HRX26" s="1"/>
      <c r="HRY26" s="1"/>
      <c r="HRZ26" s="1"/>
      <c r="HSA26" s="1"/>
      <c r="HSB26" s="1"/>
      <c r="HSC26" s="1"/>
      <c r="HSD26" s="1"/>
      <c r="HSE26" s="1"/>
      <c r="HSF26" s="1"/>
      <c r="HSG26" s="1"/>
      <c r="HSH26" s="1"/>
      <c r="HSI26" s="1"/>
      <c r="HSJ26" s="1"/>
      <c r="HSK26" s="1"/>
      <c r="HSL26" s="1"/>
      <c r="HSM26" s="1"/>
      <c r="HSN26" s="1"/>
      <c r="HSO26" s="1"/>
      <c r="HSP26" s="1"/>
      <c r="HSQ26" s="1"/>
      <c r="HSR26" s="1"/>
      <c r="HSS26" s="1"/>
      <c r="HST26" s="1"/>
      <c r="HSU26" s="1"/>
      <c r="HSV26" s="1"/>
      <c r="HSW26" s="1"/>
      <c r="HSX26" s="1"/>
      <c r="HSY26" s="1"/>
      <c r="HSZ26" s="1"/>
      <c r="HTA26" s="1"/>
      <c r="HTB26" s="1"/>
      <c r="HTC26" s="1"/>
      <c r="HTD26" s="1"/>
      <c r="HTE26" s="1"/>
      <c r="HTF26" s="1"/>
      <c r="HTG26" s="1"/>
      <c r="HTH26" s="1"/>
      <c r="HTI26" s="1"/>
      <c r="HTJ26" s="1"/>
      <c r="HTK26" s="1"/>
      <c r="HTL26" s="1"/>
      <c r="HTM26" s="1"/>
      <c r="HTN26" s="1"/>
      <c r="HTO26" s="1"/>
      <c r="HTP26" s="1"/>
      <c r="HTQ26" s="1"/>
      <c r="HTR26" s="1"/>
      <c r="HTS26" s="1"/>
      <c r="HTT26" s="1"/>
      <c r="HTU26" s="1"/>
      <c r="HTV26" s="1"/>
      <c r="HTW26" s="1"/>
      <c r="HTX26" s="1"/>
      <c r="HTY26" s="1"/>
      <c r="HTZ26" s="1"/>
      <c r="HUA26" s="1"/>
      <c r="HUB26" s="1"/>
      <c r="HUC26" s="1"/>
      <c r="HUD26" s="1"/>
      <c r="HUE26" s="1"/>
      <c r="HUF26" s="1"/>
      <c r="HUG26" s="1"/>
      <c r="HUH26" s="1"/>
      <c r="HUI26" s="1"/>
      <c r="HUJ26" s="1"/>
      <c r="HUK26" s="1"/>
      <c r="HUL26" s="1"/>
      <c r="HUM26" s="1"/>
      <c r="HUN26" s="1"/>
      <c r="HUO26" s="1"/>
      <c r="HUP26" s="1"/>
      <c r="HUQ26" s="1"/>
      <c r="HUR26" s="1"/>
      <c r="HUS26" s="1"/>
      <c r="HUT26" s="1"/>
      <c r="HUU26" s="1"/>
      <c r="HUV26" s="1"/>
      <c r="HUW26" s="1"/>
      <c r="HUX26" s="1"/>
      <c r="HUY26" s="1"/>
      <c r="HUZ26" s="1"/>
      <c r="HVA26" s="1"/>
      <c r="HVB26" s="1"/>
      <c r="HVC26" s="1"/>
      <c r="HVD26" s="1"/>
      <c r="HVE26" s="1"/>
      <c r="HVF26" s="1"/>
      <c r="HVG26" s="1"/>
      <c r="HVH26" s="1"/>
      <c r="HVI26" s="1"/>
      <c r="HVJ26" s="1"/>
      <c r="HVK26" s="1"/>
      <c r="HVL26" s="1"/>
      <c r="HVM26" s="1"/>
      <c r="HVN26" s="1"/>
      <c r="HVO26" s="1"/>
      <c r="HVP26" s="1"/>
      <c r="HVQ26" s="1"/>
      <c r="HVR26" s="1"/>
      <c r="HVS26" s="1"/>
      <c r="HVT26" s="1"/>
      <c r="HVU26" s="1"/>
      <c r="HVV26" s="1"/>
      <c r="HVW26" s="1"/>
      <c r="HVX26" s="1"/>
      <c r="HVY26" s="1"/>
      <c r="HVZ26" s="1"/>
      <c r="HWA26" s="1"/>
      <c r="HWB26" s="1"/>
      <c r="HWC26" s="1"/>
      <c r="HWD26" s="1"/>
      <c r="HWE26" s="1"/>
      <c r="HWF26" s="1"/>
      <c r="HWG26" s="1"/>
      <c r="HWH26" s="1"/>
      <c r="HWI26" s="1"/>
      <c r="HWJ26" s="1"/>
      <c r="HWK26" s="1"/>
      <c r="HWL26" s="1"/>
      <c r="HWM26" s="1"/>
      <c r="HWN26" s="1"/>
      <c r="HWO26" s="1"/>
      <c r="HWP26" s="1"/>
      <c r="HWQ26" s="1"/>
      <c r="HWR26" s="1"/>
      <c r="HWS26" s="1"/>
      <c r="HWT26" s="1"/>
      <c r="HWU26" s="1"/>
      <c r="HWV26" s="1"/>
      <c r="HWW26" s="1"/>
      <c r="HWX26" s="1"/>
      <c r="HWY26" s="1"/>
      <c r="HWZ26" s="1"/>
      <c r="HXA26" s="1"/>
      <c r="HXB26" s="1"/>
      <c r="HXC26" s="1"/>
      <c r="HXD26" s="1"/>
      <c r="HXE26" s="1"/>
      <c r="HXF26" s="1"/>
      <c r="HXG26" s="1"/>
      <c r="HXH26" s="1"/>
      <c r="HXI26" s="1"/>
      <c r="HXJ26" s="1"/>
      <c r="HXK26" s="1"/>
      <c r="HXL26" s="1"/>
      <c r="HXM26" s="1"/>
      <c r="HXN26" s="1"/>
      <c r="HXO26" s="1"/>
      <c r="HXP26" s="1"/>
      <c r="HXQ26" s="1"/>
      <c r="HXR26" s="1"/>
      <c r="HXS26" s="1"/>
      <c r="HXT26" s="1"/>
      <c r="HXU26" s="1"/>
      <c r="HXV26" s="1"/>
      <c r="HXW26" s="1"/>
      <c r="HXX26" s="1"/>
      <c r="HXY26" s="1"/>
      <c r="HXZ26" s="1"/>
      <c r="HYA26" s="1"/>
      <c r="HYB26" s="1"/>
      <c r="HYC26" s="1"/>
      <c r="HYD26" s="1"/>
      <c r="HYE26" s="1"/>
      <c r="HYF26" s="1"/>
      <c r="HYG26" s="1"/>
      <c r="HYH26" s="1"/>
      <c r="HYI26" s="1"/>
      <c r="HYJ26" s="1"/>
      <c r="HYK26" s="1"/>
      <c r="HYL26" s="1"/>
      <c r="HYM26" s="1"/>
      <c r="HYN26" s="1"/>
      <c r="HYO26" s="1"/>
      <c r="HYP26" s="1"/>
      <c r="HYQ26" s="1"/>
      <c r="HYR26" s="1"/>
      <c r="HYS26" s="1"/>
      <c r="HYT26" s="1"/>
      <c r="HYU26" s="1"/>
      <c r="HYV26" s="1"/>
      <c r="HYW26" s="1"/>
      <c r="HYX26" s="1"/>
      <c r="HYY26" s="1"/>
      <c r="HYZ26" s="1"/>
      <c r="HZA26" s="1"/>
      <c r="HZB26" s="1"/>
      <c r="HZC26" s="1"/>
      <c r="HZD26" s="1"/>
      <c r="HZE26" s="1"/>
      <c r="HZF26" s="1"/>
      <c r="HZG26" s="1"/>
      <c r="HZH26" s="1"/>
      <c r="HZI26" s="1"/>
      <c r="HZJ26" s="1"/>
      <c r="HZK26" s="1"/>
      <c r="HZL26" s="1"/>
      <c r="HZM26" s="1"/>
      <c r="HZN26" s="1"/>
      <c r="HZO26" s="1"/>
      <c r="HZP26" s="1"/>
      <c r="HZQ26" s="1"/>
      <c r="HZR26" s="1"/>
      <c r="HZS26" s="1"/>
      <c r="HZT26" s="1"/>
      <c r="HZU26" s="1"/>
      <c r="HZV26" s="1"/>
      <c r="HZW26" s="1"/>
      <c r="HZX26" s="1"/>
      <c r="HZY26" s="1"/>
      <c r="HZZ26" s="1"/>
      <c r="IAA26" s="1"/>
      <c r="IAB26" s="1"/>
      <c r="IAC26" s="1"/>
      <c r="IAD26" s="1"/>
      <c r="IAE26" s="1"/>
      <c r="IAF26" s="1"/>
      <c r="IAG26" s="1"/>
      <c r="IAH26" s="1"/>
      <c r="IAI26" s="1"/>
      <c r="IAJ26" s="1"/>
      <c r="IAK26" s="1"/>
      <c r="IAL26" s="1"/>
      <c r="IAM26" s="1"/>
      <c r="IAN26" s="1"/>
      <c r="IAO26" s="1"/>
      <c r="IAP26" s="1"/>
      <c r="IAQ26" s="1"/>
      <c r="IAR26" s="1"/>
      <c r="IAS26" s="1"/>
      <c r="IAT26" s="1"/>
      <c r="IAU26" s="1"/>
      <c r="IAV26" s="1"/>
      <c r="IAW26" s="1"/>
      <c r="IAX26" s="1"/>
      <c r="IAY26" s="1"/>
      <c r="IAZ26" s="1"/>
      <c r="IBA26" s="1"/>
      <c r="IBB26" s="1"/>
      <c r="IBC26" s="1"/>
      <c r="IBD26" s="1"/>
      <c r="IBE26" s="1"/>
      <c r="IBF26" s="1"/>
      <c r="IBG26" s="1"/>
      <c r="IBH26" s="1"/>
      <c r="IBI26" s="1"/>
      <c r="IBJ26" s="1"/>
      <c r="IBK26" s="1"/>
      <c r="IBL26" s="1"/>
      <c r="IBM26" s="1"/>
      <c r="IBN26" s="1"/>
      <c r="IBO26" s="1"/>
      <c r="IBP26" s="1"/>
      <c r="IBQ26" s="1"/>
      <c r="IBR26" s="1"/>
      <c r="IBS26" s="1"/>
      <c r="IBT26" s="1"/>
      <c r="IBU26" s="1"/>
      <c r="IBV26" s="1"/>
      <c r="IBW26" s="1"/>
      <c r="IBX26" s="1"/>
      <c r="IBY26" s="1"/>
      <c r="IBZ26" s="1"/>
      <c r="ICA26" s="1"/>
      <c r="ICB26" s="1"/>
      <c r="ICC26" s="1"/>
      <c r="ICD26" s="1"/>
      <c r="ICE26" s="1"/>
      <c r="ICF26" s="1"/>
      <c r="ICG26" s="1"/>
      <c r="ICH26" s="1"/>
      <c r="ICI26" s="1"/>
      <c r="ICJ26" s="1"/>
      <c r="ICK26" s="1"/>
      <c r="ICL26" s="1"/>
      <c r="ICM26" s="1"/>
      <c r="ICN26" s="1"/>
      <c r="ICO26" s="1"/>
      <c r="ICP26" s="1"/>
      <c r="ICQ26" s="1"/>
      <c r="ICR26" s="1"/>
      <c r="ICS26" s="1"/>
      <c r="ICT26" s="1"/>
      <c r="ICU26" s="1"/>
      <c r="ICV26" s="1"/>
      <c r="ICW26" s="1"/>
      <c r="ICX26" s="1"/>
      <c r="ICY26" s="1"/>
      <c r="ICZ26" s="1"/>
      <c r="IDA26" s="1"/>
      <c r="IDB26" s="1"/>
      <c r="IDC26" s="1"/>
      <c r="IDD26" s="1"/>
      <c r="IDE26" s="1"/>
      <c r="IDF26" s="1"/>
      <c r="IDG26" s="1"/>
      <c r="IDH26" s="1"/>
      <c r="IDI26" s="1"/>
      <c r="IDJ26" s="1"/>
      <c r="IDK26" s="1"/>
      <c r="IDL26" s="1"/>
      <c r="IDM26" s="1"/>
      <c r="IDN26" s="1"/>
      <c r="IDO26" s="1"/>
      <c r="IDP26" s="1"/>
      <c r="IDQ26" s="1"/>
      <c r="IDR26" s="1"/>
      <c r="IDS26" s="1"/>
      <c r="IDT26" s="1"/>
      <c r="IDU26" s="1"/>
      <c r="IDV26" s="1"/>
      <c r="IDW26" s="1"/>
      <c r="IDX26" s="1"/>
      <c r="IDY26" s="1"/>
      <c r="IDZ26" s="1"/>
      <c r="IEA26" s="1"/>
      <c r="IEB26" s="1"/>
      <c r="IEC26" s="1"/>
      <c r="IED26" s="1"/>
      <c r="IEE26" s="1"/>
      <c r="IEF26" s="1"/>
      <c r="IEG26" s="1"/>
      <c r="IEH26" s="1"/>
      <c r="IEI26" s="1"/>
      <c r="IEJ26" s="1"/>
      <c r="IEK26" s="1"/>
      <c r="IEL26" s="1"/>
      <c r="IEM26" s="1"/>
      <c r="IEN26" s="1"/>
      <c r="IEO26" s="1"/>
      <c r="IEP26" s="1"/>
      <c r="IEQ26" s="1"/>
      <c r="IER26" s="1"/>
      <c r="IES26" s="1"/>
      <c r="IET26" s="1"/>
      <c r="IEU26" s="1"/>
      <c r="IEV26" s="1"/>
      <c r="IEW26" s="1"/>
      <c r="IEX26" s="1"/>
      <c r="IEY26" s="1"/>
      <c r="IEZ26" s="1"/>
      <c r="IFA26" s="1"/>
      <c r="IFB26" s="1"/>
      <c r="IFC26" s="1"/>
      <c r="IFD26" s="1"/>
      <c r="IFE26" s="1"/>
      <c r="IFF26" s="1"/>
      <c r="IFG26" s="1"/>
      <c r="IFH26" s="1"/>
      <c r="IFI26" s="1"/>
      <c r="IFJ26" s="1"/>
      <c r="IFK26" s="1"/>
      <c r="IFL26" s="1"/>
      <c r="IFM26" s="1"/>
      <c r="IFN26" s="1"/>
      <c r="IFO26" s="1"/>
      <c r="IFP26" s="1"/>
      <c r="IFQ26" s="1"/>
      <c r="IFR26" s="1"/>
      <c r="IFS26" s="1"/>
      <c r="IFT26" s="1"/>
      <c r="IFU26" s="1"/>
      <c r="IFV26" s="1"/>
      <c r="IFW26" s="1"/>
      <c r="IFX26" s="1"/>
      <c r="IFY26" s="1"/>
      <c r="IFZ26" s="1"/>
      <c r="IGA26" s="1"/>
      <c r="IGB26" s="1"/>
      <c r="IGC26" s="1"/>
      <c r="IGD26" s="1"/>
      <c r="IGE26" s="1"/>
      <c r="IGF26" s="1"/>
      <c r="IGG26" s="1"/>
      <c r="IGH26" s="1"/>
      <c r="IGI26" s="1"/>
      <c r="IGJ26" s="1"/>
      <c r="IGK26" s="1"/>
      <c r="IGL26" s="1"/>
      <c r="IGM26" s="1"/>
      <c r="IGN26" s="1"/>
      <c r="IGO26" s="1"/>
      <c r="IGP26" s="1"/>
      <c r="IGQ26" s="1"/>
      <c r="IGR26" s="1"/>
      <c r="IGS26" s="1"/>
      <c r="IGT26" s="1"/>
      <c r="IGU26" s="1"/>
      <c r="IGV26" s="1"/>
      <c r="IGW26" s="1"/>
      <c r="IGX26" s="1"/>
      <c r="IGY26" s="1"/>
      <c r="IGZ26" s="1"/>
      <c r="IHA26" s="1"/>
      <c r="IHB26" s="1"/>
      <c r="IHC26" s="1"/>
      <c r="IHD26" s="1"/>
      <c r="IHE26" s="1"/>
      <c r="IHF26" s="1"/>
      <c r="IHG26" s="1"/>
      <c r="IHH26" s="1"/>
      <c r="IHI26" s="1"/>
      <c r="IHJ26" s="1"/>
      <c r="IHK26" s="1"/>
      <c r="IHL26" s="1"/>
      <c r="IHM26" s="1"/>
      <c r="IHN26" s="1"/>
      <c r="IHO26" s="1"/>
      <c r="IHP26" s="1"/>
      <c r="IHQ26" s="1"/>
      <c r="IHR26" s="1"/>
      <c r="IHS26" s="1"/>
      <c r="IHT26" s="1"/>
      <c r="IHU26" s="1"/>
      <c r="IHV26" s="1"/>
      <c r="IHW26" s="1"/>
      <c r="IHX26" s="1"/>
      <c r="IHY26" s="1"/>
      <c r="IHZ26" s="1"/>
      <c r="IIA26" s="1"/>
      <c r="IIB26" s="1"/>
      <c r="IIC26" s="1"/>
      <c r="IID26" s="1"/>
      <c r="IIE26" s="1"/>
      <c r="IIF26" s="1"/>
      <c r="IIG26" s="1"/>
      <c r="IIH26" s="1"/>
      <c r="III26" s="1"/>
      <c r="IIJ26" s="1"/>
      <c r="IIK26" s="1"/>
      <c r="IIL26" s="1"/>
      <c r="IIM26" s="1"/>
      <c r="IIN26" s="1"/>
      <c r="IIO26" s="1"/>
      <c r="IIP26" s="1"/>
      <c r="IIQ26" s="1"/>
      <c r="IIR26" s="1"/>
      <c r="IIS26" s="1"/>
      <c r="IIT26" s="1"/>
      <c r="IIU26" s="1"/>
      <c r="IIV26" s="1"/>
      <c r="IIW26" s="1"/>
      <c r="IIX26" s="1"/>
      <c r="IIY26" s="1"/>
      <c r="IIZ26" s="1"/>
      <c r="IJA26" s="1"/>
      <c r="IJB26" s="1"/>
      <c r="IJC26" s="1"/>
      <c r="IJD26" s="1"/>
      <c r="IJE26" s="1"/>
      <c r="IJF26" s="1"/>
      <c r="IJG26" s="1"/>
      <c r="IJH26" s="1"/>
      <c r="IJI26" s="1"/>
      <c r="IJJ26" s="1"/>
      <c r="IJK26" s="1"/>
      <c r="IJL26" s="1"/>
      <c r="IJM26" s="1"/>
      <c r="IJN26" s="1"/>
      <c r="IJO26" s="1"/>
      <c r="IJP26" s="1"/>
      <c r="IJQ26" s="1"/>
      <c r="IJR26" s="1"/>
      <c r="IJS26" s="1"/>
      <c r="IJT26" s="1"/>
      <c r="IJU26" s="1"/>
      <c r="IJV26" s="1"/>
      <c r="IJW26" s="1"/>
      <c r="IJX26" s="1"/>
      <c r="IJY26" s="1"/>
      <c r="IJZ26" s="1"/>
      <c r="IKA26" s="1"/>
      <c r="IKB26" s="1"/>
      <c r="IKC26" s="1"/>
      <c r="IKD26" s="1"/>
      <c r="IKE26" s="1"/>
      <c r="IKF26" s="1"/>
      <c r="IKG26" s="1"/>
      <c r="IKH26" s="1"/>
      <c r="IKI26" s="1"/>
      <c r="IKJ26" s="1"/>
      <c r="IKK26" s="1"/>
      <c r="IKL26" s="1"/>
      <c r="IKM26" s="1"/>
      <c r="IKN26" s="1"/>
      <c r="IKO26" s="1"/>
      <c r="IKP26" s="1"/>
      <c r="IKQ26" s="1"/>
      <c r="IKR26" s="1"/>
      <c r="IKS26" s="1"/>
      <c r="IKT26" s="1"/>
      <c r="IKU26" s="1"/>
      <c r="IKV26" s="1"/>
      <c r="IKW26" s="1"/>
      <c r="IKX26" s="1"/>
      <c r="IKY26" s="1"/>
      <c r="IKZ26" s="1"/>
      <c r="ILA26" s="1"/>
      <c r="ILB26" s="1"/>
      <c r="ILC26" s="1"/>
      <c r="ILD26" s="1"/>
      <c r="ILE26" s="1"/>
      <c r="ILF26" s="1"/>
      <c r="ILG26" s="1"/>
      <c r="ILH26" s="1"/>
      <c r="ILI26" s="1"/>
      <c r="ILJ26" s="1"/>
      <c r="ILK26" s="1"/>
      <c r="ILL26" s="1"/>
      <c r="ILM26" s="1"/>
      <c r="ILN26" s="1"/>
      <c r="ILO26" s="1"/>
      <c r="ILP26" s="1"/>
      <c r="ILQ26" s="1"/>
      <c r="ILR26" s="1"/>
      <c r="ILS26" s="1"/>
      <c r="ILT26" s="1"/>
      <c r="ILU26" s="1"/>
      <c r="ILV26" s="1"/>
      <c r="ILW26" s="1"/>
      <c r="ILX26" s="1"/>
      <c r="ILY26" s="1"/>
      <c r="ILZ26" s="1"/>
      <c r="IMA26" s="1"/>
      <c r="IMB26" s="1"/>
      <c r="IMC26" s="1"/>
      <c r="IMD26" s="1"/>
      <c r="IME26" s="1"/>
      <c r="IMF26" s="1"/>
      <c r="IMG26" s="1"/>
      <c r="IMH26" s="1"/>
      <c r="IMI26" s="1"/>
      <c r="IMJ26" s="1"/>
      <c r="IMK26" s="1"/>
      <c r="IML26" s="1"/>
      <c r="IMM26" s="1"/>
      <c r="IMN26" s="1"/>
      <c r="IMO26" s="1"/>
      <c r="IMP26" s="1"/>
      <c r="IMQ26" s="1"/>
      <c r="IMR26" s="1"/>
      <c r="IMS26" s="1"/>
      <c r="IMT26" s="1"/>
      <c r="IMU26" s="1"/>
      <c r="IMV26" s="1"/>
      <c r="IMW26" s="1"/>
      <c r="IMX26" s="1"/>
      <c r="IMY26" s="1"/>
      <c r="IMZ26" s="1"/>
      <c r="INA26" s="1"/>
      <c r="INB26" s="1"/>
      <c r="INC26" s="1"/>
      <c r="IND26" s="1"/>
      <c r="INE26" s="1"/>
      <c r="INF26" s="1"/>
      <c r="ING26" s="1"/>
      <c r="INH26" s="1"/>
      <c r="INI26" s="1"/>
      <c r="INJ26" s="1"/>
      <c r="INK26" s="1"/>
      <c r="INL26" s="1"/>
      <c r="INM26" s="1"/>
      <c r="INN26" s="1"/>
      <c r="INO26" s="1"/>
      <c r="INP26" s="1"/>
      <c r="INQ26" s="1"/>
      <c r="INR26" s="1"/>
      <c r="INS26" s="1"/>
      <c r="INT26" s="1"/>
      <c r="INU26" s="1"/>
      <c r="INV26" s="1"/>
      <c r="INW26" s="1"/>
      <c r="INX26" s="1"/>
      <c r="INY26" s="1"/>
      <c r="INZ26" s="1"/>
      <c r="IOA26" s="1"/>
      <c r="IOB26" s="1"/>
      <c r="IOC26" s="1"/>
      <c r="IOD26" s="1"/>
      <c r="IOE26" s="1"/>
      <c r="IOF26" s="1"/>
      <c r="IOG26" s="1"/>
      <c r="IOH26" s="1"/>
      <c r="IOI26" s="1"/>
      <c r="IOJ26" s="1"/>
      <c r="IOK26" s="1"/>
      <c r="IOL26" s="1"/>
      <c r="IOM26" s="1"/>
      <c r="ION26" s="1"/>
      <c r="IOO26" s="1"/>
      <c r="IOP26" s="1"/>
      <c r="IOQ26" s="1"/>
      <c r="IOR26" s="1"/>
      <c r="IOS26" s="1"/>
      <c r="IOT26" s="1"/>
      <c r="IOU26" s="1"/>
      <c r="IOV26" s="1"/>
      <c r="IOW26" s="1"/>
      <c r="IOX26" s="1"/>
      <c r="IOY26" s="1"/>
      <c r="IOZ26" s="1"/>
      <c r="IPA26" s="1"/>
      <c r="IPB26" s="1"/>
      <c r="IPC26" s="1"/>
      <c r="IPD26" s="1"/>
      <c r="IPE26" s="1"/>
      <c r="IPF26" s="1"/>
      <c r="IPG26" s="1"/>
      <c r="IPH26" s="1"/>
      <c r="IPI26" s="1"/>
      <c r="IPJ26" s="1"/>
      <c r="IPK26" s="1"/>
      <c r="IPL26" s="1"/>
      <c r="IPM26" s="1"/>
      <c r="IPN26" s="1"/>
      <c r="IPO26" s="1"/>
      <c r="IPP26" s="1"/>
      <c r="IPQ26" s="1"/>
      <c r="IPR26" s="1"/>
      <c r="IPS26" s="1"/>
      <c r="IPT26" s="1"/>
      <c r="IPU26" s="1"/>
      <c r="IPV26" s="1"/>
      <c r="IPW26" s="1"/>
      <c r="IPX26" s="1"/>
      <c r="IPY26" s="1"/>
      <c r="IPZ26" s="1"/>
      <c r="IQA26" s="1"/>
      <c r="IQB26" s="1"/>
      <c r="IQC26" s="1"/>
      <c r="IQD26" s="1"/>
      <c r="IQE26" s="1"/>
      <c r="IQF26" s="1"/>
      <c r="IQG26" s="1"/>
      <c r="IQH26" s="1"/>
      <c r="IQI26" s="1"/>
      <c r="IQJ26" s="1"/>
      <c r="IQK26" s="1"/>
      <c r="IQL26" s="1"/>
      <c r="IQM26" s="1"/>
      <c r="IQN26" s="1"/>
      <c r="IQO26" s="1"/>
      <c r="IQP26" s="1"/>
      <c r="IQQ26" s="1"/>
      <c r="IQR26" s="1"/>
      <c r="IQS26" s="1"/>
      <c r="IQT26" s="1"/>
      <c r="IQU26" s="1"/>
      <c r="IQV26" s="1"/>
      <c r="IQW26" s="1"/>
      <c r="IQX26" s="1"/>
      <c r="IQY26" s="1"/>
      <c r="IQZ26" s="1"/>
      <c r="IRA26" s="1"/>
      <c r="IRB26" s="1"/>
      <c r="IRC26" s="1"/>
      <c r="IRD26" s="1"/>
      <c r="IRE26" s="1"/>
      <c r="IRF26" s="1"/>
      <c r="IRG26" s="1"/>
      <c r="IRH26" s="1"/>
      <c r="IRI26" s="1"/>
      <c r="IRJ26" s="1"/>
      <c r="IRK26" s="1"/>
      <c r="IRL26" s="1"/>
      <c r="IRM26" s="1"/>
      <c r="IRN26" s="1"/>
      <c r="IRO26" s="1"/>
      <c r="IRP26" s="1"/>
      <c r="IRQ26" s="1"/>
      <c r="IRR26" s="1"/>
      <c r="IRS26" s="1"/>
      <c r="IRT26" s="1"/>
      <c r="IRU26" s="1"/>
      <c r="IRV26" s="1"/>
      <c r="IRW26" s="1"/>
      <c r="IRX26" s="1"/>
      <c r="IRY26" s="1"/>
      <c r="IRZ26" s="1"/>
      <c r="ISA26" s="1"/>
      <c r="ISB26" s="1"/>
      <c r="ISC26" s="1"/>
      <c r="ISD26" s="1"/>
      <c r="ISE26" s="1"/>
      <c r="ISF26" s="1"/>
      <c r="ISG26" s="1"/>
      <c r="ISH26" s="1"/>
      <c r="ISI26" s="1"/>
      <c r="ISJ26" s="1"/>
      <c r="ISK26" s="1"/>
      <c r="ISL26" s="1"/>
      <c r="ISM26" s="1"/>
      <c r="ISN26" s="1"/>
      <c r="ISO26" s="1"/>
      <c r="ISP26" s="1"/>
      <c r="ISQ26" s="1"/>
      <c r="ISR26" s="1"/>
      <c r="ISS26" s="1"/>
      <c r="IST26" s="1"/>
      <c r="ISU26" s="1"/>
      <c r="ISV26" s="1"/>
      <c r="ISW26" s="1"/>
      <c r="ISX26" s="1"/>
      <c r="ISY26" s="1"/>
      <c r="ISZ26" s="1"/>
      <c r="ITA26" s="1"/>
      <c r="ITB26" s="1"/>
      <c r="ITC26" s="1"/>
      <c r="ITD26" s="1"/>
      <c r="ITE26" s="1"/>
      <c r="ITF26" s="1"/>
      <c r="ITG26" s="1"/>
      <c r="ITH26" s="1"/>
      <c r="ITI26" s="1"/>
      <c r="ITJ26" s="1"/>
      <c r="ITK26" s="1"/>
      <c r="ITL26" s="1"/>
      <c r="ITM26" s="1"/>
      <c r="ITN26" s="1"/>
      <c r="ITO26" s="1"/>
      <c r="ITP26" s="1"/>
      <c r="ITQ26" s="1"/>
      <c r="ITR26" s="1"/>
      <c r="ITS26" s="1"/>
      <c r="ITT26" s="1"/>
      <c r="ITU26" s="1"/>
      <c r="ITV26" s="1"/>
      <c r="ITW26" s="1"/>
      <c r="ITX26" s="1"/>
      <c r="ITY26" s="1"/>
      <c r="ITZ26" s="1"/>
      <c r="IUA26" s="1"/>
      <c r="IUB26" s="1"/>
      <c r="IUC26" s="1"/>
      <c r="IUD26" s="1"/>
      <c r="IUE26" s="1"/>
      <c r="IUF26" s="1"/>
      <c r="IUG26" s="1"/>
      <c r="IUH26" s="1"/>
      <c r="IUI26" s="1"/>
      <c r="IUJ26" s="1"/>
      <c r="IUK26" s="1"/>
      <c r="IUL26" s="1"/>
      <c r="IUM26" s="1"/>
      <c r="IUN26" s="1"/>
      <c r="IUO26" s="1"/>
      <c r="IUP26" s="1"/>
      <c r="IUQ26" s="1"/>
      <c r="IUR26" s="1"/>
      <c r="IUS26" s="1"/>
      <c r="IUT26" s="1"/>
      <c r="IUU26" s="1"/>
      <c r="IUV26" s="1"/>
      <c r="IUW26" s="1"/>
      <c r="IUX26" s="1"/>
      <c r="IUY26" s="1"/>
      <c r="IUZ26" s="1"/>
      <c r="IVA26" s="1"/>
      <c r="IVB26" s="1"/>
      <c r="IVC26" s="1"/>
      <c r="IVD26" s="1"/>
      <c r="IVE26" s="1"/>
      <c r="IVF26" s="1"/>
      <c r="IVG26" s="1"/>
      <c r="IVH26" s="1"/>
      <c r="IVI26" s="1"/>
      <c r="IVJ26" s="1"/>
      <c r="IVK26" s="1"/>
      <c r="IVL26" s="1"/>
      <c r="IVM26" s="1"/>
      <c r="IVN26" s="1"/>
      <c r="IVO26" s="1"/>
      <c r="IVP26" s="1"/>
      <c r="IVQ26" s="1"/>
      <c r="IVR26" s="1"/>
      <c r="IVS26" s="1"/>
      <c r="IVT26" s="1"/>
      <c r="IVU26" s="1"/>
      <c r="IVV26" s="1"/>
      <c r="IVW26" s="1"/>
      <c r="IVX26" s="1"/>
      <c r="IVY26" s="1"/>
      <c r="IVZ26" s="1"/>
      <c r="IWA26" s="1"/>
      <c r="IWB26" s="1"/>
      <c r="IWC26" s="1"/>
      <c r="IWD26" s="1"/>
      <c r="IWE26" s="1"/>
      <c r="IWF26" s="1"/>
      <c r="IWG26" s="1"/>
      <c r="IWH26" s="1"/>
      <c r="IWI26" s="1"/>
      <c r="IWJ26" s="1"/>
      <c r="IWK26" s="1"/>
      <c r="IWL26" s="1"/>
      <c r="IWM26" s="1"/>
      <c r="IWN26" s="1"/>
      <c r="IWO26" s="1"/>
      <c r="IWP26" s="1"/>
      <c r="IWQ26" s="1"/>
      <c r="IWR26" s="1"/>
      <c r="IWS26" s="1"/>
      <c r="IWT26" s="1"/>
      <c r="IWU26" s="1"/>
      <c r="IWV26" s="1"/>
      <c r="IWW26" s="1"/>
      <c r="IWX26" s="1"/>
      <c r="IWY26" s="1"/>
      <c r="IWZ26" s="1"/>
      <c r="IXA26" s="1"/>
      <c r="IXB26" s="1"/>
      <c r="IXC26" s="1"/>
      <c r="IXD26" s="1"/>
      <c r="IXE26" s="1"/>
      <c r="IXF26" s="1"/>
      <c r="IXG26" s="1"/>
      <c r="IXH26" s="1"/>
      <c r="IXI26" s="1"/>
      <c r="IXJ26" s="1"/>
      <c r="IXK26" s="1"/>
      <c r="IXL26" s="1"/>
      <c r="IXM26" s="1"/>
      <c r="IXN26" s="1"/>
      <c r="IXO26" s="1"/>
      <c r="IXP26" s="1"/>
      <c r="IXQ26" s="1"/>
      <c r="IXR26" s="1"/>
      <c r="IXS26" s="1"/>
      <c r="IXT26" s="1"/>
      <c r="IXU26" s="1"/>
      <c r="IXV26" s="1"/>
      <c r="IXW26" s="1"/>
      <c r="IXX26" s="1"/>
      <c r="IXY26" s="1"/>
      <c r="IXZ26" s="1"/>
      <c r="IYA26" s="1"/>
      <c r="IYB26" s="1"/>
      <c r="IYC26" s="1"/>
      <c r="IYD26" s="1"/>
      <c r="IYE26" s="1"/>
      <c r="IYF26" s="1"/>
      <c r="IYG26" s="1"/>
      <c r="IYH26" s="1"/>
      <c r="IYI26" s="1"/>
      <c r="IYJ26" s="1"/>
      <c r="IYK26" s="1"/>
      <c r="IYL26" s="1"/>
      <c r="IYM26" s="1"/>
      <c r="IYN26" s="1"/>
      <c r="IYO26" s="1"/>
      <c r="IYP26" s="1"/>
      <c r="IYQ26" s="1"/>
      <c r="IYR26" s="1"/>
      <c r="IYS26" s="1"/>
      <c r="IYT26" s="1"/>
      <c r="IYU26" s="1"/>
      <c r="IYV26" s="1"/>
      <c r="IYW26" s="1"/>
      <c r="IYX26" s="1"/>
      <c r="IYY26" s="1"/>
      <c r="IYZ26" s="1"/>
      <c r="IZA26" s="1"/>
      <c r="IZB26" s="1"/>
      <c r="IZC26" s="1"/>
      <c r="IZD26" s="1"/>
      <c r="IZE26" s="1"/>
      <c r="IZF26" s="1"/>
      <c r="IZG26" s="1"/>
      <c r="IZH26" s="1"/>
      <c r="IZI26" s="1"/>
      <c r="IZJ26" s="1"/>
      <c r="IZK26" s="1"/>
      <c r="IZL26" s="1"/>
      <c r="IZM26" s="1"/>
      <c r="IZN26" s="1"/>
      <c r="IZO26" s="1"/>
      <c r="IZP26" s="1"/>
      <c r="IZQ26" s="1"/>
      <c r="IZR26" s="1"/>
      <c r="IZS26" s="1"/>
      <c r="IZT26" s="1"/>
      <c r="IZU26" s="1"/>
      <c r="IZV26" s="1"/>
      <c r="IZW26" s="1"/>
      <c r="IZX26" s="1"/>
      <c r="IZY26" s="1"/>
      <c r="IZZ26" s="1"/>
      <c r="JAA26" s="1"/>
      <c r="JAB26" s="1"/>
      <c r="JAC26" s="1"/>
      <c r="JAD26" s="1"/>
      <c r="JAE26" s="1"/>
      <c r="JAF26" s="1"/>
      <c r="JAG26" s="1"/>
      <c r="JAH26" s="1"/>
      <c r="JAI26" s="1"/>
      <c r="JAJ26" s="1"/>
      <c r="JAK26" s="1"/>
      <c r="JAL26" s="1"/>
      <c r="JAM26" s="1"/>
      <c r="JAN26" s="1"/>
      <c r="JAO26" s="1"/>
      <c r="JAP26" s="1"/>
      <c r="JAQ26" s="1"/>
      <c r="JAR26" s="1"/>
      <c r="JAS26" s="1"/>
      <c r="JAT26" s="1"/>
      <c r="JAU26" s="1"/>
      <c r="JAV26" s="1"/>
      <c r="JAW26" s="1"/>
      <c r="JAX26" s="1"/>
      <c r="JAY26" s="1"/>
      <c r="JAZ26" s="1"/>
      <c r="JBA26" s="1"/>
      <c r="JBB26" s="1"/>
      <c r="JBC26" s="1"/>
      <c r="JBD26" s="1"/>
      <c r="JBE26" s="1"/>
      <c r="JBF26" s="1"/>
      <c r="JBG26" s="1"/>
      <c r="JBH26" s="1"/>
      <c r="JBI26" s="1"/>
      <c r="JBJ26" s="1"/>
      <c r="JBK26" s="1"/>
      <c r="JBL26" s="1"/>
      <c r="JBM26" s="1"/>
      <c r="JBN26" s="1"/>
      <c r="JBO26" s="1"/>
      <c r="JBP26" s="1"/>
      <c r="JBQ26" s="1"/>
      <c r="JBR26" s="1"/>
      <c r="JBS26" s="1"/>
      <c r="JBT26" s="1"/>
      <c r="JBU26" s="1"/>
      <c r="JBV26" s="1"/>
      <c r="JBW26" s="1"/>
      <c r="JBX26" s="1"/>
      <c r="JBY26" s="1"/>
      <c r="JBZ26" s="1"/>
      <c r="JCA26" s="1"/>
      <c r="JCB26" s="1"/>
      <c r="JCC26" s="1"/>
      <c r="JCD26" s="1"/>
      <c r="JCE26" s="1"/>
      <c r="JCF26" s="1"/>
      <c r="JCG26" s="1"/>
      <c r="JCH26" s="1"/>
      <c r="JCI26" s="1"/>
      <c r="JCJ26" s="1"/>
      <c r="JCK26" s="1"/>
      <c r="JCL26" s="1"/>
      <c r="JCM26" s="1"/>
      <c r="JCN26" s="1"/>
      <c r="JCO26" s="1"/>
      <c r="JCP26" s="1"/>
      <c r="JCQ26" s="1"/>
      <c r="JCR26" s="1"/>
      <c r="JCS26" s="1"/>
      <c r="JCT26" s="1"/>
      <c r="JCU26" s="1"/>
      <c r="JCV26" s="1"/>
      <c r="JCW26" s="1"/>
      <c r="JCX26" s="1"/>
      <c r="JCY26" s="1"/>
      <c r="JCZ26" s="1"/>
      <c r="JDA26" s="1"/>
      <c r="JDB26" s="1"/>
      <c r="JDC26" s="1"/>
      <c r="JDD26" s="1"/>
      <c r="JDE26" s="1"/>
      <c r="JDF26" s="1"/>
      <c r="JDG26" s="1"/>
      <c r="JDH26" s="1"/>
      <c r="JDI26" s="1"/>
      <c r="JDJ26" s="1"/>
      <c r="JDK26" s="1"/>
      <c r="JDL26" s="1"/>
      <c r="JDM26" s="1"/>
      <c r="JDN26" s="1"/>
      <c r="JDO26" s="1"/>
      <c r="JDP26" s="1"/>
      <c r="JDQ26" s="1"/>
      <c r="JDR26" s="1"/>
      <c r="JDS26" s="1"/>
      <c r="JDT26" s="1"/>
      <c r="JDU26" s="1"/>
      <c r="JDV26" s="1"/>
      <c r="JDW26" s="1"/>
      <c r="JDX26" s="1"/>
      <c r="JDY26" s="1"/>
      <c r="JDZ26" s="1"/>
      <c r="JEA26" s="1"/>
      <c r="JEB26" s="1"/>
      <c r="JEC26" s="1"/>
      <c r="JED26" s="1"/>
      <c r="JEE26" s="1"/>
      <c r="JEF26" s="1"/>
      <c r="JEG26" s="1"/>
      <c r="JEH26" s="1"/>
      <c r="JEI26" s="1"/>
      <c r="JEJ26" s="1"/>
      <c r="JEK26" s="1"/>
      <c r="JEL26" s="1"/>
      <c r="JEM26" s="1"/>
      <c r="JEN26" s="1"/>
      <c r="JEO26" s="1"/>
      <c r="JEP26" s="1"/>
      <c r="JEQ26" s="1"/>
      <c r="JER26" s="1"/>
      <c r="JES26" s="1"/>
      <c r="JET26" s="1"/>
      <c r="JEU26" s="1"/>
      <c r="JEV26" s="1"/>
      <c r="JEW26" s="1"/>
      <c r="JEX26" s="1"/>
      <c r="JEY26" s="1"/>
      <c r="JEZ26" s="1"/>
      <c r="JFA26" s="1"/>
      <c r="JFB26" s="1"/>
      <c r="JFC26" s="1"/>
      <c r="JFD26" s="1"/>
      <c r="JFE26" s="1"/>
      <c r="JFF26" s="1"/>
      <c r="JFG26" s="1"/>
      <c r="JFH26" s="1"/>
      <c r="JFI26" s="1"/>
      <c r="JFJ26" s="1"/>
      <c r="JFK26" s="1"/>
      <c r="JFL26" s="1"/>
      <c r="JFM26" s="1"/>
      <c r="JFN26" s="1"/>
      <c r="JFO26" s="1"/>
      <c r="JFP26" s="1"/>
      <c r="JFQ26" s="1"/>
      <c r="JFR26" s="1"/>
      <c r="JFS26" s="1"/>
      <c r="JFT26" s="1"/>
      <c r="JFU26" s="1"/>
      <c r="JFV26" s="1"/>
      <c r="JFW26" s="1"/>
      <c r="JFX26" s="1"/>
      <c r="JFY26" s="1"/>
      <c r="JFZ26" s="1"/>
      <c r="JGA26" s="1"/>
      <c r="JGB26" s="1"/>
      <c r="JGC26" s="1"/>
      <c r="JGD26" s="1"/>
      <c r="JGE26" s="1"/>
      <c r="JGF26" s="1"/>
      <c r="JGG26" s="1"/>
      <c r="JGH26" s="1"/>
      <c r="JGI26" s="1"/>
      <c r="JGJ26" s="1"/>
      <c r="JGK26" s="1"/>
      <c r="JGL26" s="1"/>
      <c r="JGM26" s="1"/>
      <c r="JGN26" s="1"/>
      <c r="JGO26" s="1"/>
      <c r="JGP26" s="1"/>
      <c r="JGQ26" s="1"/>
      <c r="JGR26" s="1"/>
      <c r="JGS26" s="1"/>
      <c r="JGT26" s="1"/>
      <c r="JGU26" s="1"/>
      <c r="JGV26" s="1"/>
      <c r="JGW26" s="1"/>
      <c r="JGX26" s="1"/>
      <c r="JGY26" s="1"/>
      <c r="JGZ26" s="1"/>
      <c r="JHA26" s="1"/>
      <c r="JHB26" s="1"/>
      <c r="JHC26" s="1"/>
      <c r="JHD26" s="1"/>
      <c r="JHE26" s="1"/>
      <c r="JHF26" s="1"/>
      <c r="JHG26" s="1"/>
      <c r="JHH26" s="1"/>
      <c r="JHI26" s="1"/>
      <c r="JHJ26" s="1"/>
      <c r="JHK26" s="1"/>
      <c r="JHL26" s="1"/>
      <c r="JHM26" s="1"/>
      <c r="JHN26" s="1"/>
      <c r="JHO26" s="1"/>
      <c r="JHP26" s="1"/>
      <c r="JHQ26" s="1"/>
      <c r="JHR26" s="1"/>
      <c r="JHS26" s="1"/>
      <c r="JHT26" s="1"/>
      <c r="JHU26" s="1"/>
      <c r="JHV26" s="1"/>
      <c r="JHW26" s="1"/>
      <c r="JHX26" s="1"/>
      <c r="JHY26" s="1"/>
      <c r="JHZ26" s="1"/>
      <c r="JIA26" s="1"/>
      <c r="JIB26" s="1"/>
      <c r="JIC26" s="1"/>
      <c r="JID26" s="1"/>
      <c r="JIE26" s="1"/>
      <c r="JIF26" s="1"/>
      <c r="JIG26" s="1"/>
      <c r="JIH26" s="1"/>
      <c r="JII26" s="1"/>
      <c r="JIJ26" s="1"/>
      <c r="JIK26" s="1"/>
      <c r="JIL26" s="1"/>
      <c r="JIM26" s="1"/>
      <c r="JIN26" s="1"/>
      <c r="JIO26" s="1"/>
      <c r="JIP26" s="1"/>
      <c r="JIQ26" s="1"/>
      <c r="JIR26" s="1"/>
      <c r="JIS26" s="1"/>
      <c r="JIT26" s="1"/>
      <c r="JIU26" s="1"/>
      <c r="JIV26" s="1"/>
      <c r="JIW26" s="1"/>
      <c r="JIX26" s="1"/>
      <c r="JIY26" s="1"/>
      <c r="JIZ26" s="1"/>
      <c r="JJA26" s="1"/>
      <c r="JJB26" s="1"/>
      <c r="JJC26" s="1"/>
      <c r="JJD26" s="1"/>
      <c r="JJE26" s="1"/>
      <c r="JJF26" s="1"/>
      <c r="JJG26" s="1"/>
      <c r="JJH26" s="1"/>
      <c r="JJI26" s="1"/>
      <c r="JJJ26" s="1"/>
      <c r="JJK26" s="1"/>
      <c r="JJL26" s="1"/>
      <c r="JJM26" s="1"/>
      <c r="JJN26" s="1"/>
      <c r="JJO26" s="1"/>
      <c r="JJP26" s="1"/>
      <c r="JJQ26" s="1"/>
      <c r="JJR26" s="1"/>
      <c r="JJS26" s="1"/>
      <c r="JJT26" s="1"/>
      <c r="JJU26" s="1"/>
      <c r="JJV26" s="1"/>
      <c r="JJW26" s="1"/>
      <c r="JJX26" s="1"/>
      <c r="JJY26" s="1"/>
      <c r="JJZ26" s="1"/>
      <c r="JKA26" s="1"/>
      <c r="JKB26" s="1"/>
      <c r="JKC26" s="1"/>
      <c r="JKD26" s="1"/>
      <c r="JKE26" s="1"/>
      <c r="JKF26" s="1"/>
      <c r="JKG26" s="1"/>
      <c r="JKH26" s="1"/>
      <c r="JKI26" s="1"/>
      <c r="JKJ26" s="1"/>
      <c r="JKK26" s="1"/>
      <c r="JKL26" s="1"/>
      <c r="JKM26" s="1"/>
      <c r="JKN26" s="1"/>
      <c r="JKO26" s="1"/>
      <c r="JKP26" s="1"/>
      <c r="JKQ26" s="1"/>
      <c r="JKR26" s="1"/>
      <c r="JKS26" s="1"/>
      <c r="JKT26" s="1"/>
      <c r="JKU26" s="1"/>
      <c r="JKV26" s="1"/>
      <c r="JKW26" s="1"/>
      <c r="JKX26" s="1"/>
      <c r="JKY26" s="1"/>
      <c r="JKZ26" s="1"/>
      <c r="JLA26" s="1"/>
      <c r="JLB26" s="1"/>
      <c r="JLC26" s="1"/>
      <c r="JLD26" s="1"/>
      <c r="JLE26" s="1"/>
      <c r="JLF26" s="1"/>
      <c r="JLG26" s="1"/>
      <c r="JLH26" s="1"/>
      <c r="JLI26" s="1"/>
      <c r="JLJ26" s="1"/>
      <c r="JLK26" s="1"/>
      <c r="JLL26" s="1"/>
      <c r="JLM26" s="1"/>
      <c r="JLN26" s="1"/>
      <c r="JLO26" s="1"/>
      <c r="JLP26" s="1"/>
      <c r="JLQ26" s="1"/>
      <c r="JLR26" s="1"/>
      <c r="JLS26" s="1"/>
      <c r="JLT26" s="1"/>
      <c r="JLU26" s="1"/>
      <c r="JLV26" s="1"/>
      <c r="JLW26" s="1"/>
      <c r="JLX26" s="1"/>
      <c r="JLY26" s="1"/>
      <c r="JLZ26" s="1"/>
      <c r="JMA26" s="1"/>
      <c r="JMB26" s="1"/>
      <c r="JMC26" s="1"/>
      <c r="JMD26" s="1"/>
      <c r="JME26" s="1"/>
      <c r="JMF26" s="1"/>
      <c r="JMG26" s="1"/>
      <c r="JMH26" s="1"/>
      <c r="JMI26" s="1"/>
      <c r="JMJ26" s="1"/>
      <c r="JMK26" s="1"/>
      <c r="JML26" s="1"/>
      <c r="JMM26" s="1"/>
      <c r="JMN26" s="1"/>
      <c r="JMO26" s="1"/>
      <c r="JMP26" s="1"/>
      <c r="JMQ26" s="1"/>
      <c r="JMR26" s="1"/>
      <c r="JMS26" s="1"/>
      <c r="JMT26" s="1"/>
      <c r="JMU26" s="1"/>
      <c r="JMV26" s="1"/>
      <c r="JMW26" s="1"/>
      <c r="JMX26" s="1"/>
      <c r="JMY26" s="1"/>
      <c r="JMZ26" s="1"/>
      <c r="JNA26" s="1"/>
      <c r="JNB26" s="1"/>
      <c r="JNC26" s="1"/>
      <c r="JND26" s="1"/>
      <c r="JNE26" s="1"/>
      <c r="JNF26" s="1"/>
      <c r="JNG26" s="1"/>
      <c r="JNH26" s="1"/>
      <c r="JNI26" s="1"/>
      <c r="JNJ26" s="1"/>
      <c r="JNK26" s="1"/>
      <c r="JNL26" s="1"/>
      <c r="JNM26" s="1"/>
      <c r="JNN26" s="1"/>
      <c r="JNO26" s="1"/>
      <c r="JNP26" s="1"/>
      <c r="JNQ26" s="1"/>
      <c r="JNR26" s="1"/>
      <c r="JNS26" s="1"/>
      <c r="JNT26" s="1"/>
      <c r="JNU26" s="1"/>
      <c r="JNV26" s="1"/>
      <c r="JNW26" s="1"/>
      <c r="JNX26" s="1"/>
      <c r="JNY26" s="1"/>
      <c r="JNZ26" s="1"/>
      <c r="JOA26" s="1"/>
      <c r="JOB26" s="1"/>
      <c r="JOC26" s="1"/>
      <c r="JOD26" s="1"/>
      <c r="JOE26" s="1"/>
      <c r="JOF26" s="1"/>
      <c r="JOG26" s="1"/>
      <c r="JOH26" s="1"/>
      <c r="JOI26" s="1"/>
      <c r="JOJ26" s="1"/>
      <c r="JOK26" s="1"/>
      <c r="JOL26" s="1"/>
      <c r="JOM26" s="1"/>
      <c r="JON26" s="1"/>
      <c r="JOO26" s="1"/>
      <c r="JOP26" s="1"/>
      <c r="JOQ26" s="1"/>
      <c r="JOR26" s="1"/>
      <c r="JOS26" s="1"/>
      <c r="JOT26" s="1"/>
      <c r="JOU26" s="1"/>
      <c r="JOV26" s="1"/>
      <c r="JOW26" s="1"/>
      <c r="JOX26" s="1"/>
      <c r="JOY26" s="1"/>
      <c r="JOZ26" s="1"/>
      <c r="JPA26" s="1"/>
      <c r="JPB26" s="1"/>
      <c r="JPC26" s="1"/>
      <c r="JPD26" s="1"/>
      <c r="JPE26" s="1"/>
      <c r="JPF26" s="1"/>
      <c r="JPG26" s="1"/>
      <c r="JPH26" s="1"/>
      <c r="JPI26" s="1"/>
      <c r="JPJ26" s="1"/>
      <c r="JPK26" s="1"/>
      <c r="JPL26" s="1"/>
      <c r="JPM26" s="1"/>
      <c r="JPN26" s="1"/>
      <c r="JPO26" s="1"/>
      <c r="JPP26" s="1"/>
      <c r="JPQ26" s="1"/>
      <c r="JPR26" s="1"/>
      <c r="JPS26" s="1"/>
      <c r="JPT26" s="1"/>
      <c r="JPU26" s="1"/>
      <c r="JPV26" s="1"/>
      <c r="JPW26" s="1"/>
      <c r="JPX26" s="1"/>
      <c r="JPY26" s="1"/>
      <c r="JPZ26" s="1"/>
      <c r="JQA26" s="1"/>
      <c r="JQB26" s="1"/>
      <c r="JQC26" s="1"/>
      <c r="JQD26" s="1"/>
      <c r="JQE26" s="1"/>
      <c r="JQF26" s="1"/>
      <c r="JQG26" s="1"/>
      <c r="JQH26" s="1"/>
      <c r="JQI26" s="1"/>
      <c r="JQJ26" s="1"/>
      <c r="JQK26" s="1"/>
      <c r="JQL26" s="1"/>
      <c r="JQM26" s="1"/>
      <c r="JQN26" s="1"/>
      <c r="JQO26" s="1"/>
      <c r="JQP26" s="1"/>
      <c r="JQQ26" s="1"/>
      <c r="JQR26" s="1"/>
      <c r="JQS26" s="1"/>
      <c r="JQT26" s="1"/>
      <c r="JQU26" s="1"/>
      <c r="JQV26" s="1"/>
      <c r="JQW26" s="1"/>
      <c r="JQX26" s="1"/>
      <c r="JQY26" s="1"/>
      <c r="JQZ26" s="1"/>
      <c r="JRA26" s="1"/>
      <c r="JRB26" s="1"/>
      <c r="JRC26" s="1"/>
      <c r="JRD26" s="1"/>
      <c r="JRE26" s="1"/>
      <c r="JRF26" s="1"/>
      <c r="JRG26" s="1"/>
      <c r="JRH26" s="1"/>
      <c r="JRI26" s="1"/>
      <c r="JRJ26" s="1"/>
      <c r="JRK26" s="1"/>
      <c r="JRL26" s="1"/>
      <c r="JRM26" s="1"/>
      <c r="JRN26" s="1"/>
      <c r="JRO26" s="1"/>
      <c r="JRP26" s="1"/>
      <c r="JRQ26" s="1"/>
      <c r="JRR26" s="1"/>
      <c r="JRS26" s="1"/>
      <c r="JRT26" s="1"/>
      <c r="JRU26" s="1"/>
      <c r="JRV26" s="1"/>
      <c r="JRW26" s="1"/>
      <c r="JRX26" s="1"/>
      <c r="JRY26" s="1"/>
      <c r="JRZ26" s="1"/>
      <c r="JSA26" s="1"/>
      <c r="JSB26" s="1"/>
      <c r="JSC26" s="1"/>
      <c r="JSD26" s="1"/>
      <c r="JSE26" s="1"/>
      <c r="JSF26" s="1"/>
      <c r="JSG26" s="1"/>
      <c r="JSH26" s="1"/>
      <c r="JSI26" s="1"/>
      <c r="JSJ26" s="1"/>
      <c r="JSK26" s="1"/>
      <c r="JSL26" s="1"/>
      <c r="JSM26" s="1"/>
      <c r="JSN26" s="1"/>
      <c r="JSO26" s="1"/>
      <c r="JSP26" s="1"/>
      <c r="JSQ26" s="1"/>
      <c r="JSR26" s="1"/>
      <c r="JSS26" s="1"/>
      <c r="JST26" s="1"/>
      <c r="JSU26" s="1"/>
      <c r="JSV26" s="1"/>
      <c r="JSW26" s="1"/>
      <c r="JSX26" s="1"/>
      <c r="JSY26" s="1"/>
      <c r="JSZ26" s="1"/>
      <c r="JTA26" s="1"/>
      <c r="JTB26" s="1"/>
      <c r="JTC26" s="1"/>
      <c r="JTD26" s="1"/>
      <c r="JTE26" s="1"/>
      <c r="JTF26" s="1"/>
      <c r="JTG26" s="1"/>
      <c r="JTH26" s="1"/>
      <c r="JTI26" s="1"/>
      <c r="JTJ26" s="1"/>
      <c r="JTK26" s="1"/>
      <c r="JTL26" s="1"/>
      <c r="JTM26" s="1"/>
      <c r="JTN26" s="1"/>
      <c r="JTO26" s="1"/>
      <c r="JTP26" s="1"/>
      <c r="JTQ26" s="1"/>
      <c r="JTR26" s="1"/>
      <c r="JTS26" s="1"/>
      <c r="JTT26" s="1"/>
      <c r="JTU26" s="1"/>
      <c r="JTV26" s="1"/>
      <c r="JTW26" s="1"/>
      <c r="JTX26" s="1"/>
      <c r="JTY26" s="1"/>
      <c r="JTZ26" s="1"/>
      <c r="JUA26" s="1"/>
      <c r="JUB26" s="1"/>
      <c r="JUC26" s="1"/>
      <c r="JUD26" s="1"/>
      <c r="JUE26" s="1"/>
      <c r="JUF26" s="1"/>
      <c r="JUG26" s="1"/>
      <c r="JUH26" s="1"/>
      <c r="JUI26" s="1"/>
      <c r="JUJ26" s="1"/>
      <c r="JUK26" s="1"/>
      <c r="JUL26" s="1"/>
      <c r="JUM26" s="1"/>
      <c r="JUN26" s="1"/>
      <c r="JUO26" s="1"/>
      <c r="JUP26" s="1"/>
      <c r="JUQ26" s="1"/>
      <c r="JUR26" s="1"/>
      <c r="JUS26" s="1"/>
      <c r="JUT26" s="1"/>
      <c r="JUU26" s="1"/>
      <c r="JUV26" s="1"/>
      <c r="JUW26" s="1"/>
      <c r="JUX26" s="1"/>
      <c r="JUY26" s="1"/>
      <c r="JUZ26" s="1"/>
      <c r="JVA26" s="1"/>
      <c r="JVB26" s="1"/>
      <c r="JVC26" s="1"/>
      <c r="JVD26" s="1"/>
      <c r="JVE26" s="1"/>
      <c r="JVF26" s="1"/>
      <c r="JVG26" s="1"/>
      <c r="JVH26" s="1"/>
      <c r="JVI26" s="1"/>
      <c r="JVJ26" s="1"/>
      <c r="JVK26" s="1"/>
      <c r="JVL26" s="1"/>
      <c r="JVM26" s="1"/>
      <c r="JVN26" s="1"/>
      <c r="JVO26" s="1"/>
      <c r="JVP26" s="1"/>
      <c r="JVQ26" s="1"/>
      <c r="JVR26" s="1"/>
      <c r="JVS26" s="1"/>
      <c r="JVT26" s="1"/>
      <c r="JVU26" s="1"/>
      <c r="JVV26" s="1"/>
      <c r="JVW26" s="1"/>
      <c r="JVX26" s="1"/>
      <c r="JVY26" s="1"/>
      <c r="JVZ26" s="1"/>
      <c r="JWA26" s="1"/>
      <c r="JWB26" s="1"/>
      <c r="JWC26" s="1"/>
      <c r="JWD26" s="1"/>
      <c r="JWE26" s="1"/>
      <c r="JWF26" s="1"/>
      <c r="JWG26" s="1"/>
      <c r="JWH26" s="1"/>
      <c r="JWI26" s="1"/>
      <c r="JWJ26" s="1"/>
      <c r="JWK26" s="1"/>
      <c r="JWL26" s="1"/>
      <c r="JWM26" s="1"/>
      <c r="JWN26" s="1"/>
      <c r="JWO26" s="1"/>
      <c r="JWP26" s="1"/>
      <c r="JWQ26" s="1"/>
      <c r="JWR26" s="1"/>
      <c r="JWS26" s="1"/>
      <c r="JWT26" s="1"/>
      <c r="JWU26" s="1"/>
      <c r="JWV26" s="1"/>
      <c r="JWW26" s="1"/>
      <c r="JWX26" s="1"/>
      <c r="JWY26" s="1"/>
      <c r="JWZ26" s="1"/>
      <c r="JXA26" s="1"/>
      <c r="JXB26" s="1"/>
      <c r="JXC26" s="1"/>
      <c r="JXD26" s="1"/>
      <c r="JXE26" s="1"/>
      <c r="JXF26" s="1"/>
      <c r="JXG26" s="1"/>
      <c r="JXH26" s="1"/>
      <c r="JXI26" s="1"/>
      <c r="JXJ26" s="1"/>
      <c r="JXK26" s="1"/>
      <c r="JXL26" s="1"/>
      <c r="JXM26" s="1"/>
      <c r="JXN26" s="1"/>
      <c r="JXO26" s="1"/>
      <c r="JXP26" s="1"/>
      <c r="JXQ26" s="1"/>
      <c r="JXR26" s="1"/>
      <c r="JXS26" s="1"/>
      <c r="JXT26" s="1"/>
      <c r="JXU26" s="1"/>
      <c r="JXV26" s="1"/>
      <c r="JXW26" s="1"/>
      <c r="JXX26" s="1"/>
      <c r="JXY26" s="1"/>
      <c r="JXZ26" s="1"/>
      <c r="JYA26" s="1"/>
      <c r="JYB26" s="1"/>
      <c r="JYC26" s="1"/>
      <c r="JYD26" s="1"/>
      <c r="JYE26" s="1"/>
      <c r="JYF26" s="1"/>
      <c r="JYG26" s="1"/>
      <c r="JYH26" s="1"/>
      <c r="JYI26" s="1"/>
      <c r="JYJ26" s="1"/>
      <c r="JYK26" s="1"/>
      <c r="JYL26" s="1"/>
      <c r="JYM26" s="1"/>
      <c r="JYN26" s="1"/>
      <c r="JYO26" s="1"/>
      <c r="JYP26" s="1"/>
      <c r="JYQ26" s="1"/>
      <c r="JYR26" s="1"/>
      <c r="JYS26" s="1"/>
      <c r="JYT26" s="1"/>
      <c r="JYU26" s="1"/>
      <c r="JYV26" s="1"/>
      <c r="JYW26" s="1"/>
      <c r="JYX26" s="1"/>
      <c r="JYY26" s="1"/>
      <c r="JYZ26" s="1"/>
      <c r="JZA26" s="1"/>
      <c r="JZB26" s="1"/>
      <c r="JZC26" s="1"/>
      <c r="JZD26" s="1"/>
      <c r="JZE26" s="1"/>
      <c r="JZF26" s="1"/>
      <c r="JZG26" s="1"/>
      <c r="JZH26" s="1"/>
      <c r="JZI26" s="1"/>
      <c r="JZJ26" s="1"/>
      <c r="JZK26" s="1"/>
      <c r="JZL26" s="1"/>
      <c r="JZM26" s="1"/>
      <c r="JZN26" s="1"/>
      <c r="JZO26" s="1"/>
      <c r="JZP26" s="1"/>
      <c r="JZQ26" s="1"/>
      <c r="JZR26" s="1"/>
      <c r="JZS26" s="1"/>
      <c r="JZT26" s="1"/>
      <c r="JZU26" s="1"/>
      <c r="JZV26" s="1"/>
      <c r="JZW26" s="1"/>
      <c r="JZX26" s="1"/>
      <c r="JZY26" s="1"/>
      <c r="JZZ26" s="1"/>
      <c r="KAA26" s="1"/>
      <c r="KAB26" s="1"/>
      <c r="KAC26" s="1"/>
      <c r="KAD26" s="1"/>
      <c r="KAE26" s="1"/>
      <c r="KAF26" s="1"/>
      <c r="KAG26" s="1"/>
      <c r="KAH26" s="1"/>
      <c r="KAI26" s="1"/>
      <c r="KAJ26" s="1"/>
      <c r="KAK26" s="1"/>
      <c r="KAL26" s="1"/>
      <c r="KAM26" s="1"/>
      <c r="KAN26" s="1"/>
      <c r="KAO26" s="1"/>
      <c r="KAP26" s="1"/>
      <c r="KAQ26" s="1"/>
      <c r="KAR26" s="1"/>
      <c r="KAS26" s="1"/>
      <c r="KAT26" s="1"/>
      <c r="KAU26" s="1"/>
      <c r="KAV26" s="1"/>
      <c r="KAW26" s="1"/>
      <c r="KAX26" s="1"/>
      <c r="KAY26" s="1"/>
      <c r="KAZ26" s="1"/>
      <c r="KBA26" s="1"/>
      <c r="KBB26" s="1"/>
      <c r="KBC26" s="1"/>
      <c r="KBD26" s="1"/>
      <c r="KBE26" s="1"/>
      <c r="KBF26" s="1"/>
      <c r="KBG26" s="1"/>
      <c r="KBH26" s="1"/>
      <c r="KBI26" s="1"/>
      <c r="KBJ26" s="1"/>
      <c r="KBK26" s="1"/>
      <c r="KBL26" s="1"/>
      <c r="KBM26" s="1"/>
      <c r="KBN26" s="1"/>
      <c r="KBO26" s="1"/>
      <c r="KBP26" s="1"/>
      <c r="KBQ26" s="1"/>
      <c r="KBR26" s="1"/>
      <c r="KBS26" s="1"/>
      <c r="KBT26" s="1"/>
      <c r="KBU26" s="1"/>
      <c r="KBV26" s="1"/>
      <c r="KBW26" s="1"/>
      <c r="KBX26" s="1"/>
      <c r="KBY26" s="1"/>
      <c r="KBZ26" s="1"/>
      <c r="KCA26" s="1"/>
      <c r="KCB26" s="1"/>
      <c r="KCC26" s="1"/>
      <c r="KCD26" s="1"/>
      <c r="KCE26" s="1"/>
      <c r="KCF26" s="1"/>
      <c r="KCG26" s="1"/>
      <c r="KCH26" s="1"/>
      <c r="KCI26" s="1"/>
      <c r="KCJ26" s="1"/>
      <c r="KCK26" s="1"/>
      <c r="KCL26" s="1"/>
      <c r="KCM26" s="1"/>
      <c r="KCN26" s="1"/>
      <c r="KCO26" s="1"/>
      <c r="KCP26" s="1"/>
      <c r="KCQ26" s="1"/>
      <c r="KCR26" s="1"/>
      <c r="KCS26" s="1"/>
      <c r="KCT26" s="1"/>
      <c r="KCU26" s="1"/>
      <c r="KCV26" s="1"/>
      <c r="KCW26" s="1"/>
      <c r="KCX26" s="1"/>
      <c r="KCY26" s="1"/>
      <c r="KCZ26" s="1"/>
      <c r="KDA26" s="1"/>
      <c r="KDB26" s="1"/>
      <c r="KDC26" s="1"/>
      <c r="KDD26" s="1"/>
      <c r="KDE26" s="1"/>
      <c r="KDF26" s="1"/>
      <c r="KDG26" s="1"/>
      <c r="KDH26" s="1"/>
      <c r="KDI26" s="1"/>
      <c r="KDJ26" s="1"/>
      <c r="KDK26" s="1"/>
      <c r="KDL26" s="1"/>
      <c r="KDM26" s="1"/>
      <c r="KDN26" s="1"/>
      <c r="KDO26" s="1"/>
      <c r="KDP26" s="1"/>
      <c r="KDQ26" s="1"/>
      <c r="KDR26" s="1"/>
      <c r="KDS26" s="1"/>
      <c r="KDT26" s="1"/>
      <c r="KDU26" s="1"/>
      <c r="KDV26" s="1"/>
      <c r="KDW26" s="1"/>
      <c r="KDX26" s="1"/>
      <c r="KDY26" s="1"/>
      <c r="KDZ26" s="1"/>
      <c r="KEA26" s="1"/>
      <c r="KEB26" s="1"/>
      <c r="KEC26" s="1"/>
      <c r="KED26" s="1"/>
      <c r="KEE26" s="1"/>
      <c r="KEF26" s="1"/>
      <c r="KEG26" s="1"/>
      <c r="KEH26" s="1"/>
      <c r="KEI26" s="1"/>
      <c r="KEJ26" s="1"/>
      <c r="KEK26" s="1"/>
      <c r="KEL26" s="1"/>
      <c r="KEM26" s="1"/>
      <c r="KEN26" s="1"/>
      <c r="KEO26" s="1"/>
      <c r="KEP26" s="1"/>
      <c r="KEQ26" s="1"/>
      <c r="KER26" s="1"/>
      <c r="KES26" s="1"/>
      <c r="KET26" s="1"/>
      <c r="KEU26" s="1"/>
      <c r="KEV26" s="1"/>
      <c r="KEW26" s="1"/>
      <c r="KEX26" s="1"/>
      <c r="KEY26" s="1"/>
      <c r="KEZ26" s="1"/>
      <c r="KFA26" s="1"/>
      <c r="KFB26" s="1"/>
      <c r="KFC26" s="1"/>
      <c r="KFD26" s="1"/>
      <c r="KFE26" s="1"/>
      <c r="KFF26" s="1"/>
      <c r="KFG26" s="1"/>
      <c r="KFH26" s="1"/>
      <c r="KFI26" s="1"/>
      <c r="KFJ26" s="1"/>
      <c r="KFK26" s="1"/>
      <c r="KFL26" s="1"/>
      <c r="KFM26" s="1"/>
      <c r="KFN26" s="1"/>
      <c r="KFO26" s="1"/>
      <c r="KFP26" s="1"/>
      <c r="KFQ26" s="1"/>
      <c r="KFR26" s="1"/>
      <c r="KFS26" s="1"/>
      <c r="KFT26" s="1"/>
      <c r="KFU26" s="1"/>
      <c r="KFV26" s="1"/>
      <c r="KFW26" s="1"/>
      <c r="KFX26" s="1"/>
      <c r="KFY26" s="1"/>
      <c r="KFZ26" s="1"/>
      <c r="KGA26" s="1"/>
      <c r="KGB26" s="1"/>
      <c r="KGC26" s="1"/>
      <c r="KGD26" s="1"/>
      <c r="KGE26" s="1"/>
      <c r="KGF26" s="1"/>
      <c r="KGG26" s="1"/>
      <c r="KGH26" s="1"/>
      <c r="KGI26" s="1"/>
      <c r="KGJ26" s="1"/>
      <c r="KGK26" s="1"/>
      <c r="KGL26" s="1"/>
      <c r="KGM26" s="1"/>
      <c r="KGN26" s="1"/>
      <c r="KGO26" s="1"/>
      <c r="KGP26" s="1"/>
      <c r="KGQ26" s="1"/>
      <c r="KGR26" s="1"/>
      <c r="KGS26" s="1"/>
      <c r="KGT26" s="1"/>
      <c r="KGU26" s="1"/>
      <c r="KGV26" s="1"/>
      <c r="KGW26" s="1"/>
      <c r="KGX26" s="1"/>
      <c r="KGY26" s="1"/>
      <c r="KGZ26" s="1"/>
      <c r="KHA26" s="1"/>
      <c r="KHB26" s="1"/>
      <c r="KHC26" s="1"/>
      <c r="KHD26" s="1"/>
      <c r="KHE26" s="1"/>
      <c r="KHF26" s="1"/>
      <c r="KHG26" s="1"/>
      <c r="KHH26" s="1"/>
      <c r="KHI26" s="1"/>
      <c r="KHJ26" s="1"/>
      <c r="KHK26" s="1"/>
      <c r="KHL26" s="1"/>
      <c r="KHM26" s="1"/>
      <c r="KHN26" s="1"/>
      <c r="KHO26" s="1"/>
      <c r="KHP26" s="1"/>
      <c r="KHQ26" s="1"/>
      <c r="KHR26" s="1"/>
      <c r="KHS26" s="1"/>
      <c r="KHT26" s="1"/>
      <c r="KHU26" s="1"/>
      <c r="KHV26" s="1"/>
      <c r="KHW26" s="1"/>
      <c r="KHX26" s="1"/>
      <c r="KHY26" s="1"/>
      <c r="KHZ26" s="1"/>
      <c r="KIA26" s="1"/>
      <c r="KIB26" s="1"/>
      <c r="KIC26" s="1"/>
      <c r="KID26" s="1"/>
      <c r="KIE26" s="1"/>
      <c r="KIF26" s="1"/>
      <c r="KIG26" s="1"/>
      <c r="KIH26" s="1"/>
      <c r="KII26" s="1"/>
      <c r="KIJ26" s="1"/>
      <c r="KIK26" s="1"/>
      <c r="KIL26" s="1"/>
      <c r="KIM26" s="1"/>
      <c r="KIN26" s="1"/>
      <c r="KIO26" s="1"/>
      <c r="KIP26" s="1"/>
      <c r="KIQ26" s="1"/>
      <c r="KIR26" s="1"/>
      <c r="KIS26" s="1"/>
      <c r="KIT26" s="1"/>
      <c r="KIU26" s="1"/>
      <c r="KIV26" s="1"/>
      <c r="KIW26" s="1"/>
      <c r="KIX26" s="1"/>
      <c r="KIY26" s="1"/>
      <c r="KIZ26" s="1"/>
      <c r="KJA26" s="1"/>
      <c r="KJB26" s="1"/>
      <c r="KJC26" s="1"/>
      <c r="KJD26" s="1"/>
      <c r="KJE26" s="1"/>
      <c r="KJF26" s="1"/>
      <c r="KJG26" s="1"/>
      <c r="KJH26" s="1"/>
      <c r="KJI26" s="1"/>
      <c r="KJJ26" s="1"/>
      <c r="KJK26" s="1"/>
      <c r="KJL26" s="1"/>
      <c r="KJM26" s="1"/>
      <c r="KJN26" s="1"/>
      <c r="KJO26" s="1"/>
      <c r="KJP26" s="1"/>
      <c r="KJQ26" s="1"/>
      <c r="KJR26" s="1"/>
      <c r="KJS26" s="1"/>
      <c r="KJT26" s="1"/>
      <c r="KJU26" s="1"/>
      <c r="KJV26" s="1"/>
      <c r="KJW26" s="1"/>
      <c r="KJX26" s="1"/>
      <c r="KJY26" s="1"/>
      <c r="KJZ26" s="1"/>
      <c r="KKA26" s="1"/>
      <c r="KKB26" s="1"/>
      <c r="KKC26" s="1"/>
      <c r="KKD26" s="1"/>
      <c r="KKE26" s="1"/>
      <c r="KKF26" s="1"/>
      <c r="KKG26" s="1"/>
      <c r="KKH26" s="1"/>
      <c r="KKI26" s="1"/>
      <c r="KKJ26" s="1"/>
      <c r="KKK26" s="1"/>
      <c r="KKL26" s="1"/>
      <c r="KKM26" s="1"/>
      <c r="KKN26" s="1"/>
      <c r="KKO26" s="1"/>
      <c r="KKP26" s="1"/>
      <c r="KKQ26" s="1"/>
      <c r="KKR26" s="1"/>
      <c r="KKS26" s="1"/>
      <c r="KKT26" s="1"/>
      <c r="KKU26" s="1"/>
      <c r="KKV26" s="1"/>
      <c r="KKW26" s="1"/>
      <c r="KKX26" s="1"/>
      <c r="KKY26" s="1"/>
      <c r="KKZ26" s="1"/>
      <c r="KLA26" s="1"/>
      <c r="KLB26" s="1"/>
      <c r="KLC26" s="1"/>
      <c r="KLD26" s="1"/>
      <c r="KLE26" s="1"/>
      <c r="KLF26" s="1"/>
      <c r="KLG26" s="1"/>
      <c r="KLH26" s="1"/>
      <c r="KLI26" s="1"/>
      <c r="KLJ26" s="1"/>
      <c r="KLK26" s="1"/>
      <c r="KLL26" s="1"/>
      <c r="KLM26" s="1"/>
      <c r="KLN26" s="1"/>
      <c r="KLO26" s="1"/>
      <c r="KLP26" s="1"/>
      <c r="KLQ26" s="1"/>
      <c r="KLR26" s="1"/>
      <c r="KLS26" s="1"/>
      <c r="KLT26" s="1"/>
      <c r="KLU26" s="1"/>
      <c r="KLV26" s="1"/>
      <c r="KLW26" s="1"/>
      <c r="KLX26" s="1"/>
      <c r="KLY26" s="1"/>
      <c r="KLZ26" s="1"/>
      <c r="KMA26" s="1"/>
      <c r="KMB26" s="1"/>
      <c r="KMC26" s="1"/>
      <c r="KMD26" s="1"/>
      <c r="KME26" s="1"/>
      <c r="KMF26" s="1"/>
      <c r="KMG26" s="1"/>
      <c r="KMH26" s="1"/>
      <c r="KMI26" s="1"/>
      <c r="KMJ26" s="1"/>
      <c r="KMK26" s="1"/>
      <c r="KML26" s="1"/>
      <c r="KMM26" s="1"/>
      <c r="KMN26" s="1"/>
      <c r="KMO26" s="1"/>
      <c r="KMP26" s="1"/>
      <c r="KMQ26" s="1"/>
      <c r="KMR26" s="1"/>
      <c r="KMS26" s="1"/>
      <c r="KMT26" s="1"/>
      <c r="KMU26" s="1"/>
      <c r="KMV26" s="1"/>
      <c r="KMW26" s="1"/>
      <c r="KMX26" s="1"/>
      <c r="KMY26" s="1"/>
      <c r="KMZ26" s="1"/>
      <c r="KNA26" s="1"/>
      <c r="KNB26" s="1"/>
      <c r="KNC26" s="1"/>
      <c r="KND26" s="1"/>
      <c r="KNE26" s="1"/>
      <c r="KNF26" s="1"/>
      <c r="KNG26" s="1"/>
      <c r="KNH26" s="1"/>
      <c r="KNI26" s="1"/>
      <c r="KNJ26" s="1"/>
      <c r="KNK26" s="1"/>
      <c r="KNL26" s="1"/>
      <c r="KNM26" s="1"/>
      <c r="KNN26" s="1"/>
      <c r="KNO26" s="1"/>
      <c r="KNP26" s="1"/>
      <c r="KNQ26" s="1"/>
      <c r="KNR26" s="1"/>
      <c r="KNS26" s="1"/>
      <c r="KNT26" s="1"/>
      <c r="KNU26" s="1"/>
      <c r="KNV26" s="1"/>
      <c r="KNW26" s="1"/>
      <c r="KNX26" s="1"/>
      <c r="KNY26" s="1"/>
      <c r="KNZ26" s="1"/>
      <c r="KOA26" s="1"/>
      <c r="KOB26" s="1"/>
      <c r="KOC26" s="1"/>
      <c r="KOD26" s="1"/>
      <c r="KOE26" s="1"/>
      <c r="KOF26" s="1"/>
      <c r="KOG26" s="1"/>
      <c r="KOH26" s="1"/>
      <c r="KOI26" s="1"/>
      <c r="KOJ26" s="1"/>
      <c r="KOK26" s="1"/>
      <c r="KOL26" s="1"/>
      <c r="KOM26" s="1"/>
      <c r="KON26" s="1"/>
      <c r="KOO26" s="1"/>
      <c r="KOP26" s="1"/>
      <c r="KOQ26" s="1"/>
      <c r="KOR26" s="1"/>
      <c r="KOS26" s="1"/>
      <c r="KOT26" s="1"/>
      <c r="KOU26" s="1"/>
      <c r="KOV26" s="1"/>
      <c r="KOW26" s="1"/>
      <c r="KOX26" s="1"/>
      <c r="KOY26" s="1"/>
      <c r="KOZ26" s="1"/>
      <c r="KPA26" s="1"/>
      <c r="KPB26" s="1"/>
      <c r="KPC26" s="1"/>
      <c r="KPD26" s="1"/>
      <c r="KPE26" s="1"/>
      <c r="KPF26" s="1"/>
      <c r="KPG26" s="1"/>
      <c r="KPH26" s="1"/>
      <c r="KPI26" s="1"/>
      <c r="KPJ26" s="1"/>
      <c r="KPK26" s="1"/>
      <c r="KPL26" s="1"/>
      <c r="KPM26" s="1"/>
      <c r="KPN26" s="1"/>
      <c r="KPO26" s="1"/>
      <c r="KPP26" s="1"/>
      <c r="KPQ26" s="1"/>
      <c r="KPR26" s="1"/>
      <c r="KPS26" s="1"/>
      <c r="KPT26" s="1"/>
      <c r="KPU26" s="1"/>
      <c r="KPV26" s="1"/>
      <c r="KPW26" s="1"/>
      <c r="KPX26" s="1"/>
      <c r="KPY26" s="1"/>
      <c r="KPZ26" s="1"/>
      <c r="KQA26" s="1"/>
      <c r="KQB26" s="1"/>
      <c r="KQC26" s="1"/>
      <c r="KQD26" s="1"/>
      <c r="KQE26" s="1"/>
      <c r="KQF26" s="1"/>
      <c r="KQG26" s="1"/>
      <c r="KQH26" s="1"/>
      <c r="KQI26" s="1"/>
      <c r="KQJ26" s="1"/>
      <c r="KQK26" s="1"/>
      <c r="KQL26" s="1"/>
      <c r="KQM26" s="1"/>
      <c r="KQN26" s="1"/>
      <c r="KQO26" s="1"/>
      <c r="KQP26" s="1"/>
      <c r="KQQ26" s="1"/>
      <c r="KQR26" s="1"/>
      <c r="KQS26" s="1"/>
      <c r="KQT26" s="1"/>
      <c r="KQU26" s="1"/>
      <c r="KQV26" s="1"/>
      <c r="KQW26" s="1"/>
      <c r="KQX26" s="1"/>
      <c r="KQY26" s="1"/>
      <c r="KQZ26" s="1"/>
      <c r="KRA26" s="1"/>
      <c r="KRB26" s="1"/>
      <c r="KRC26" s="1"/>
      <c r="KRD26" s="1"/>
      <c r="KRE26" s="1"/>
      <c r="KRF26" s="1"/>
      <c r="KRG26" s="1"/>
      <c r="KRH26" s="1"/>
      <c r="KRI26" s="1"/>
      <c r="KRJ26" s="1"/>
      <c r="KRK26" s="1"/>
      <c r="KRL26" s="1"/>
      <c r="KRM26" s="1"/>
      <c r="KRN26" s="1"/>
      <c r="KRO26" s="1"/>
      <c r="KRP26" s="1"/>
      <c r="KRQ26" s="1"/>
      <c r="KRR26" s="1"/>
      <c r="KRS26" s="1"/>
      <c r="KRT26" s="1"/>
      <c r="KRU26" s="1"/>
      <c r="KRV26" s="1"/>
      <c r="KRW26" s="1"/>
      <c r="KRX26" s="1"/>
      <c r="KRY26" s="1"/>
      <c r="KRZ26" s="1"/>
      <c r="KSA26" s="1"/>
      <c r="KSB26" s="1"/>
      <c r="KSC26" s="1"/>
      <c r="KSD26" s="1"/>
      <c r="KSE26" s="1"/>
      <c r="KSF26" s="1"/>
      <c r="KSG26" s="1"/>
      <c r="KSH26" s="1"/>
      <c r="KSI26" s="1"/>
      <c r="KSJ26" s="1"/>
      <c r="KSK26" s="1"/>
      <c r="KSL26" s="1"/>
      <c r="KSM26" s="1"/>
      <c r="KSN26" s="1"/>
      <c r="KSO26" s="1"/>
      <c r="KSP26" s="1"/>
      <c r="KSQ26" s="1"/>
      <c r="KSR26" s="1"/>
      <c r="KSS26" s="1"/>
      <c r="KST26" s="1"/>
      <c r="KSU26" s="1"/>
      <c r="KSV26" s="1"/>
      <c r="KSW26" s="1"/>
      <c r="KSX26" s="1"/>
      <c r="KSY26" s="1"/>
      <c r="KSZ26" s="1"/>
      <c r="KTA26" s="1"/>
      <c r="KTB26" s="1"/>
      <c r="KTC26" s="1"/>
      <c r="KTD26" s="1"/>
      <c r="KTE26" s="1"/>
      <c r="KTF26" s="1"/>
      <c r="KTG26" s="1"/>
      <c r="KTH26" s="1"/>
      <c r="KTI26" s="1"/>
      <c r="KTJ26" s="1"/>
      <c r="KTK26" s="1"/>
      <c r="KTL26" s="1"/>
      <c r="KTM26" s="1"/>
      <c r="KTN26" s="1"/>
      <c r="KTO26" s="1"/>
      <c r="KTP26" s="1"/>
      <c r="KTQ26" s="1"/>
      <c r="KTR26" s="1"/>
      <c r="KTS26" s="1"/>
      <c r="KTT26" s="1"/>
      <c r="KTU26" s="1"/>
      <c r="KTV26" s="1"/>
      <c r="KTW26" s="1"/>
      <c r="KTX26" s="1"/>
      <c r="KTY26" s="1"/>
      <c r="KTZ26" s="1"/>
      <c r="KUA26" s="1"/>
      <c r="KUB26" s="1"/>
      <c r="KUC26" s="1"/>
      <c r="KUD26" s="1"/>
      <c r="KUE26" s="1"/>
      <c r="KUF26" s="1"/>
      <c r="KUG26" s="1"/>
      <c r="KUH26" s="1"/>
      <c r="KUI26" s="1"/>
      <c r="KUJ26" s="1"/>
      <c r="KUK26" s="1"/>
      <c r="KUL26" s="1"/>
      <c r="KUM26" s="1"/>
      <c r="KUN26" s="1"/>
      <c r="KUO26" s="1"/>
      <c r="KUP26" s="1"/>
      <c r="KUQ26" s="1"/>
      <c r="KUR26" s="1"/>
      <c r="KUS26" s="1"/>
      <c r="KUT26" s="1"/>
      <c r="KUU26" s="1"/>
      <c r="KUV26" s="1"/>
      <c r="KUW26" s="1"/>
      <c r="KUX26" s="1"/>
      <c r="KUY26" s="1"/>
      <c r="KUZ26" s="1"/>
      <c r="KVA26" s="1"/>
      <c r="KVB26" s="1"/>
      <c r="KVC26" s="1"/>
      <c r="KVD26" s="1"/>
      <c r="KVE26" s="1"/>
      <c r="KVF26" s="1"/>
      <c r="KVG26" s="1"/>
      <c r="KVH26" s="1"/>
      <c r="KVI26" s="1"/>
      <c r="KVJ26" s="1"/>
      <c r="KVK26" s="1"/>
      <c r="KVL26" s="1"/>
      <c r="KVM26" s="1"/>
      <c r="KVN26" s="1"/>
      <c r="KVO26" s="1"/>
      <c r="KVP26" s="1"/>
      <c r="KVQ26" s="1"/>
      <c r="KVR26" s="1"/>
      <c r="KVS26" s="1"/>
      <c r="KVT26" s="1"/>
      <c r="KVU26" s="1"/>
      <c r="KVV26" s="1"/>
      <c r="KVW26" s="1"/>
      <c r="KVX26" s="1"/>
      <c r="KVY26" s="1"/>
      <c r="KVZ26" s="1"/>
      <c r="KWA26" s="1"/>
      <c r="KWB26" s="1"/>
      <c r="KWC26" s="1"/>
      <c r="KWD26" s="1"/>
      <c r="KWE26" s="1"/>
      <c r="KWF26" s="1"/>
      <c r="KWG26" s="1"/>
      <c r="KWH26" s="1"/>
      <c r="KWI26" s="1"/>
      <c r="KWJ26" s="1"/>
      <c r="KWK26" s="1"/>
      <c r="KWL26" s="1"/>
      <c r="KWM26" s="1"/>
      <c r="KWN26" s="1"/>
      <c r="KWO26" s="1"/>
      <c r="KWP26" s="1"/>
      <c r="KWQ26" s="1"/>
      <c r="KWR26" s="1"/>
      <c r="KWS26" s="1"/>
      <c r="KWT26" s="1"/>
      <c r="KWU26" s="1"/>
      <c r="KWV26" s="1"/>
      <c r="KWW26" s="1"/>
      <c r="KWX26" s="1"/>
      <c r="KWY26" s="1"/>
      <c r="KWZ26" s="1"/>
      <c r="KXA26" s="1"/>
      <c r="KXB26" s="1"/>
      <c r="KXC26" s="1"/>
      <c r="KXD26" s="1"/>
      <c r="KXE26" s="1"/>
      <c r="KXF26" s="1"/>
      <c r="KXG26" s="1"/>
      <c r="KXH26" s="1"/>
      <c r="KXI26" s="1"/>
      <c r="KXJ26" s="1"/>
      <c r="KXK26" s="1"/>
      <c r="KXL26" s="1"/>
      <c r="KXM26" s="1"/>
      <c r="KXN26" s="1"/>
      <c r="KXO26" s="1"/>
      <c r="KXP26" s="1"/>
      <c r="KXQ26" s="1"/>
      <c r="KXR26" s="1"/>
      <c r="KXS26" s="1"/>
      <c r="KXT26" s="1"/>
      <c r="KXU26" s="1"/>
      <c r="KXV26" s="1"/>
      <c r="KXW26" s="1"/>
      <c r="KXX26" s="1"/>
      <c r="KXY26" s="1"/>
      <c r="KXZ26" s="1"/>
      <c r="KYA26" s="1"/>
      <c r="KYB26" s="1"/>
      <c r="KYC26" s="1"/>
      <c r="KYD26" s="1"/>
      <c r="KYE26" s="1"/>
      <c r="KYF26" s="1"/>
      <c r="KYG26" s="1"/>
      <c r="KYH26" s="1"/>
      <c r="KYI26" s="1"/>
      <c r="KYJ26" s="1"/>
      <c r="KYK26" s="1"/>
      <c r="KYL26" s="1"/>
      <c r="KYM26" s="1"/>
      <c r="KYN26" s="1"/>
      <c r="KYO26" s="1"/>
      <c r="KYP26" s="1"/>
      <c r="KYQ26" s="1"/>
      <c r="KYR26" s="1"/>
      <c r="KYS26" s="1"/>
      <c r="KYT26" s="1"/>
      <c r="KYU26" s="1"/>
      <c r="KYV26" s="1"/>
      <c r="KYW26" s="1"/>
      <c r="KYX26" s="1"/>
      <c r="KYY26" s="1"/>
      <c r="KYZ26" s="1"/>
      <c r="KZA26" s="1"/>
      <c r="KZB26" s="1"/>
      <c r="KZC26" s="1"/>
      <c r="KZD26" s="1"/>
      <c r="KZE26" s="1"/>
      <c r="KZF26" s="1"/>
      <c r="KZG26" s="1"/>
      <c r="KZH26" s="1"/>
      <c r="KZI26" s="1"/>
      <c r="KZJ26" s="1"/>
      <c r="KZK26" s="1"/>
      <c r="KZL26" s="1"/>
      <c r="KZM26" s="1"/>
      <c r="KZN26" s="1"/>
      <c r="KZO26" s="1"/>
      <c r="KZP26" s="1"/>
      <c r="KZQ26" s="1"/>
      <c r="KZR26" s="1"/>
      <c r="KZS26" s="1"/>
      <c r="KZT26" s="1"/>
      <c r="KZU26" s="1"/>
      <c r="KZV26" s="1"/>
      <c r="KZW26" s="1"/>
      <c r="KZX26" s="1"/>
      <c r="KZY26" s="1"/>
      <c r="KZZ26" s="1"/>
      <c r="LAA26" s="1"/>
      <c r="LAB26" s="1"/>
      <c r="LAC26" s="1"/>
      <c r="LAD26" s="1"/>
      <c r="LAE26" s="1"/>
      <c r="LAF26" s="1"/>
      <c r="LAG26" s="1"/>
      <c r="LAH26" s="1"/>
      <c r="LAI26" s="1"/>
      <c r="LAJ26" s="1"/>
      <c r="LAK26" s="1"/>
      <c r="LAL26" s="1"/>
      <c r="LAM26" s="1"/>
      <c r="LAN26" s="1"/>
      <c r="LAO26" s="1"/>
      <c r="LAP26" s="1"/>
      <c r="LAQ26" s="1"/>
      <c r="LAR26" s="1"/>
      <c r="LAS26" s="1"/>
      <c r="LAT26" s="1"/>
      <c r="LAU26" s="1"/>
      <c r="LAV26" s="1"/>
      <c r="LAW26" s="1"/>
      <c r="LAX26" s="1"/>
      <c r="LAY26" s="1"/>
      <c r="LAZ26" s="1"/>
      <c r="LBA26" s="1"/>
      <c r="LBB26" s="1"/>
      <c r="LBC26" s="1"/>
      <c r="LBD26" s="1"/>
      <c r="LBE26" s="1"/>
      <c r="LBF26" s="1"/>
      <c r="LBG26" s="1"/>
      <c r="LBH26" s="1"/>
      <c r="LBI26" s="1"/>
      <c r="LBJ26" s="1"/>
      <c r="LBK26" s="1"/>
      <c r="LBL26" s="1"/>
      <c r="LBM26" s="1"/>
      <c r="LBN26" s="1"/>
      <c r="LBO26" s="1"/>
      <c r="LBP26" s="1"/>
      <c r="LBQ26" s="1"/>
      <c r="LBR26" s="1"/>
      <c r="LBS26" s="1"/>
      <c r="LBT26" s="1"/>
      <c r="LBU26" s="1"/>
      <c r="LBV26" s="1"/>
      <c r="LBW26" s="1"/>
      <c r="LBX26" s="1"/>
      <c r="LBY26" s="1"/>
      <c r="LBZ26" s="1"/>
      <c r="LCA26" s="1"/>
      <c r="LCB26" s="1"/>
      <c r="LCC26" s="1"/>
      <c r="LCD26" s="1"/>
      <c r="LCE26" s="1"/>
      <c r="LCF26" s="1"/>
      <c r="LCG26" s="1"/>
      <c r="LCH26" s="1"/>
      <c r="LCI26" s="1"/>
      <c r="LCJ26" s="1"/>
      <c r="LCK26" s="1"/>
      <c r="LCL26" s="1"/>
      <c r="LCM26" s="1"/>
      <c r="LCN26" s="1"/>
      <c r="LCO26" s="1"/>
      <c r="LCP26" s="1"/>
      <c r="LCQ26" s="1"/>
      <c r="LCR26" s="1"/>
      <c r="LCS26" s="1"/>
      <c r="LCT26" s="1"/>
      <c r="LCU26" s="1"/>
      <c r="LCV26" s="1"/>
      <c r="LCW26" s="1"/>
      <c r="LCX26" s="1"/>
      <c r="LCY26" s="1"/>
      <c r="LCZ26" s="1"/>
      <c r="LDA26" s="1"/>
      <c r="LDB26" s="1"/>
      <c r="LDC26" s="1"/>
      <c r="LDD26" s="1"/>
      <c r="LDE26" s="1"/>
      <c r="LDF26" s="1"/>
      <c r="LDG26" s="1"/>
      <c r="LDH26" s="1"/>
      <c r="LDI26" s="1"/>
      <c r="LDJ26" s="1"/>
      <c r="LDK26" s="1"/>
      <c r="LDL26" s="1"/>
      <c r="LDM26" s="1"/>
      <c r="LDN26" s="1"/>
      <c r="LDO26" s="1"/>
      <c r="LDP26" s="1"/>
      <c r="LDQ26" s="1"/>
      <c r="LDR26" s="1"/>
      <c r="LDS26" s="1"/>
      <c r="LDT26" s="1"/>
      <c r="LDU26" s="1"/>
      <c r="LDV26" s="1"/>
      <c r="LDW26" s="1"/>
      <c r="LDX26" s="1"/>
      <c r="LDY26" s="1"/>
      <c r="LDZ26" s="1"/>
      <c r="LEA26" s="1"/>
      <c r="LEB26" s="1"/>
      <c r="LEC26" s="1"/>
      <c r="LED26" s="1"/>
      <c r="LEE26" s="1"/>
      <c r="LEF26" s="1"/>
      <c r="LEG26" s="1"/>
      <c r="LEH26" s="1"/>
      <c r="LEI26" s="1"/>
      <c r="LEJ26" s="1"/>
      <c r="LEK26" s="1"/>
      <c r="LEL26" s="1"/>
      <c r="LEM26" s="1"/>
      <c r="LEN26" s="1"/>
      <c r="LEO26" s="1"/>
      <c r="LEP26" s="1"/>
      <c r="LEQ26" s="1"/>
      <c r="LER26" s="1"/>
      <c r="LES26" s="1"/>
      <c r="LET26" s="1"/>
      <c r="LEU26" s="1"/>
      <c r="LEV26" s="1"/>
      <c r="LEW26" s="1"/>
      <c r="LEX26" s="1"/>
      <c r="LEY26" s="1"/>
      <c r="LEZ26" s="1"/>
      <c r="LFA26" s="1"/>
      <c r="LFB26" s="1"/>
      <c r="LFC26" s="1"/>
      <c r="LFD26" s="1"/>
      <c r="LFE26" s="1"/>
      <c r="LFF26" s="1"/>
      <c r="LFG26" s="1"/>
      <c r="LFH26" s="1"/>
      <c r="LFI26" s="1"/>
      <c r="LFJ26" s="1"/>
      <c r="LFK26" s="1"/>
      <c r="LFL26" s="1"/>
      <c r="LFM26" s="1"/>
      <c r="LFN26" s="1"/>
      <c r="LFO26" s="1"/>
      <c r="LFP26" s="1"/>
      <c r="LFQ26" s="1"/>
      <c r="LFR26" s="1"/>
      <c r="LFS26" s="1"/>
      <c r="LFT26" s="1"/>
      <c r="LFU26" s="1"/>
      <c r="LFV26" s="1"/>
      <c r="LFW26" s="1"/>
      <c r="LFX26" s="1"/>
      <c r="LFY26" s="1"/>
      <c r="LFZ26" s="1"/>
      <c r="LGA26" s="1"/>
      <c r="LGB26" s="1"/>
      <c r="LGC26" s="1"/>
      <c r="LGD26" s="1"/>
      <c r="LGE26" s="1"/>
      <c r="LGF26" s="1"/>
      <c r="LGG26" s="1"/>
      <c r="LGH26" s="1"/>
      <c r="LGI26" s="1"/>
      <c r="LGJ26" s="1"/>
      <c r="LGK26" s="1"/>
      <c r="LGL26" s="1"/>
      <c r="LGM26" s="1"/>
      <c r="LGN26" s="1"/>
      <c r="LGO26" s="1"/>
      <c r="LGP26" s="1"/>
      <c r="LGQ26" s="1"/>
      <c r="LGR26" s="1"/>
      <c r="LGS26" s="1"/>
      <c r="LGT26" s="1"/>
      <c r="LGU26" s="1"/>
      <c r="LGV26" s="1"/>
      <c r="LGW26" s="1"/>
      <c r="LGX26" s="1"/>
      <c r="LGY26" s="1"/>
      <c r="LGZ26" s="1"/>
      <c r="LHA26" s="1"/>
      <c r="LHB26" s="1"/>
      <c r="LHC26" s="1"/>
      <c r="LHD26" s="1"/>
      <c r="LHE26" s="1"/>
      <c r="LHF26" s="1"/>
      <c r="LHG26" s="1"/>
      <c r="LHH26" s="1"/>
      <c r="LHI26" s="1"/>
      <c r="LHJ26" s="1"/>
      <c r="LHK26" s="1"/>
      <c r="LHL26" s="1"/>
      <c r="LHM26" s="1"/>
      <c r="LHN26" s="1"/>
      <c r="LHO26" s="1"/>
      <c r="LHP26" s="1"/>
      <c r="LHQ26" s="1"/>
      <c r="LHR26" s="1"/>
      <c r="LHS26" s="1"/>
      <c r="LHT26" s="1"/>
      <c r="LHU26" s="1"/>
      <c r="LHV26" s="1"/>
      <c r="LHW26" s="1"/>
      <c r="LHX26" s="1"/>
      <c r="LHY26" s="1"/>
      <c r="LHZ26" s="1"/>
      <c r="LIA26" s="1"/>
      <c r="LIB26" s="1"/>
      <c r="LIC26" s="1"/>
      <c r="LID26" s="1"/>
      <c r="LIE26" s="1"/>
      <c r="LIF26" s="1"/>
      <c r="LIG26" s="1"/>
      <c r="LIH26" s="1"/>
      <c r="LII26" s="1"/>
      <c r="LIJ26" s="1"/>
      <c r="LIK26" s="1"/>
      <c r="LIL26" s="1"/>
      <c r="LIM26" s="1"/>
      <c r="LIN26" s="1"/>
      <c r="LIO26" s="1"/>
      <c r="LIP26" s="1"/>
      <c r="LIQ26" s="1"/>
      <c r="LIR26" s="1"/>
      <c r="LIS26" s="1"/>
      <c r="LIT26" s="1"/>
      <c r="LIU26" s="1"/>
      <c r="LIV26" s="1"/>
      <c r="LIW26" s="1"/>
      <c r="LIX26" s="1"/>
      <c r="LIY26" s="1"/>
      <c r="LIZ26" s="1"/>
      <c r="LJA26" s="1"/>
      <c r="LJB26" s="1"/>
      <c r="LJC26" s="1"/>
      <c r="LJD26" s="1"/>
      <c r="LJE26" s="1"/>
      <c r="LJF26" s="1"/>
      <c r="LJG26" s="1"/>
      <c r="LJH26" s="1"/>
      <c r="LJI26" s="1"/>
      <c r="LJJ26" s="1"/>
      <c r="LJK26" s="1"/>
      <c r="LJL26" s="1"/>
      <c r="LJM26" s="1"/>
      <c r="LJN26" s="1"/>
      <c r="LJO26" s="1"/>
      <c r="LJP26" s="1"/>
      <c r="LJQ26" s="1"/>
      <c r="LJR26" s="1"/>
      <c r="LJS26" s="1"/>
      <c r="LJT26" s="1"/>
      <c r="LJU26" s="1"/>
      <c r="LJV26" s="1"/>
      <c r="LJW26" s="1"/>
      <c r="LJX26" s="1"/>
      <c r="LJY26" s="1"/>
      <c r="LJZ26" s="1"/>
      <c r="LKA26" s="1"/>
      <c r="LKB26" s="1"/>
      <c r="LKC26" s="1"/>
      <c r="LKD26" s="1"/>
      <c r="LKE26" s="1"/>
      <c r="LKF26" s="1"/>
      <c r="LKG26" s="1"/>
      <c r="LKH26" s="1"/>
      <c r="LKI26" s="1"/>
      <c r="LKJ26" s="1"/>
      <c r="LKK26" s="1"/>
      <c r="LKL26" s="1"/>
      <c r="LKM26" s="1"/>
      <c r="LKN26" s="1"/>
      <c r="LKO26" s="1"/>
      <c r="LKP26" s="1"/>
      <c r="LKQ26" s="1"/>
      <c r="LKR26" s="1"/>
      <c r="LKS26" s="1"/>
      <c r="LKT26" s="1"/>
      <c r="LKU26" s="1"/>
      <c r="LKV26" s="1"/>
      <c r="LKW26" s="1"/>
      <c r="LKX26" s="1"/>
      <c r="LKY26" s="1"/>
      <c r="LKZ26" s="1"/>
      <c r="LLA26" s="1"/>
      <c r="LLB26" s="1"/>
      <c r="LLC26" s="1"/>
      <c r="LLD26" s="1"/>
      <c r="LLE26" s="1"/>
      <c r="LLF26" s="1"/>
      <c r="LLG26" s="1"/>
      <c r="LLH26" s="1"/>
      <c r="LLI26" s="1"/>
      <c r="LLJ26" s="1"/>
      <c r="LLK26" s="1"/>
      <c r="LLL26" s="1"/>
      <c r="LLM26" s="1"/>
      <c r="LLN26" s="1"/>
      <c r="LLO26" s="1"/>
      <c r="LLP26" s="1"/>
      <c r="LLQ26" s="1"/>
      <c r="LLR26" s="1"/>
      <c r="LLS26" s="1"/>
      <c r="LLT26" s="1"/>
      <c r="LLU26" s="1"/>
      <c r="LLV26" s="1"/>
      <c r="LLW26" s="1"/>
      <c r="LLX26" s="1"/>
      <c r="LLY26" s="1"/>
      <c r="LLZ26" s="1"/>
      <c r="LMA26" s="1"/>
      <c r="LMB26" s="1"/>
      <c r="LMC26" s="1"/>
      <c r="LMD26" s="1"/>
      <c r="LME26" s="1"/>
      <c r="LMF26" s="1"/>
      <c r="LMG26" s="1"/>
      <c r="LMH26" s="1"/>
      <c r="LMI26" s="1"/>
      <c r="LMJ26" s="1"/>
      <c r="LMK26" s="1"/>
      <c r="LML26" s="1"/>
      <c r="LMM26" s="1"/>
      <c r="LMN26" s="1"/>
      <c r="LMO26" s="1"/>
      <c r="LMP26" s="1"/>
      <c r="LMQ26" s="1"/>
      <c r="LMR26" s="1"/>
      <c r="LMS26" s="1"/>
      <c r="LMT26" s="1"/>
      <c r="LMU26" s="1"/>
      <c r="LMV26" s="1"/>
      <c r="LMW26" s="1"/>
      <c r="LMX26" s="1"/>
      <c r="LMY26" s="1"/>
      <c r="LMZ26" s="1"/>
      <c r="LNA26" s="1"/>
      <c r="LNB26" s="1"/>
      <c r="LNC26" s="1"/>
      <c r="LND26" s="1"/>
      <c r="LNE26" s="1"/>
      <c r="LNF26" s="1"/>
      <c r="LNG26" s="1"/>
      <c r="LNH26" s="1"/>
      <c r="LNI26" s="1"/>
      <c r="LNJ26" s="1"/>
      <c r="LNK26" s="1"/>
      <c r="LNL26" s="1"/>
      <c r="LNM26" s="1"/>
      <c r="LNN26" s="1"/>
      <c r="LNO26" s="1"/>
      <c r="LNP26" s="1"/>
      <c r="LNQ26" s="1"/>
      <c r="LNR26" s="1"/>
      <c r="LNS26" s="1"/>
      <c r="LNT26" s="1"/>
      <c r="LNU26" s="1"/>
      <c r="LNV26" s="1"/>
      <c r="LNW26" s="1"/>
      <c r="LNX26" s="1"/>
      <c r="LNY26" s="1"/>
      <c r="LNZ26" s="1"/>
      <c r="LOA26" s="1"/>
      <c r="LOB26" s="1"/>
      <c r="LOC26" s="1"/>
      <c r="LOD26" s="1"/>
      <c r="LOE26" s="1"/>
      <c r="LOF26" s="1"/>
      <c r="LOG26" s="1"/>
      <c r="LOH26" s="1"/>
      <c r="LOI26" s="1"/>
      <c r="LOJ26" s="1"/>
      <c r="LOK26" s="1"/>
      <c r="LOL26" s="1"/>
      <c r="LOM26" s="1"/>
      <c r="LON26" s="1"/>
      <c r="LOO26" s="1"/>
      <c r="LOP26" s="1"/>
      <c r="LOQ26" s="1"/>
      <c r="LOR26" s="1"/>
      <c r="LOS26" s="1"/>
      <c r="LOT26" s="1"/>
      <c r="LOU26" s="1"/>
      <c r="LOV26" s="1"/>
      <c r="LOW26" s="1"/>
      <c r="LOX26" s="1"/>
      <c r="LOY26" s="1"/>
      <c r="LOZ26" s="1"/>
      <c r="LPA26" s="1"/>
      <c r="LPB26" s="1"/>
      <c r="LPC26" s="1"/>
      <c r="LPD26" s="1"/>
      <c r="LPE26" s="1"/>
      <c r="LPF26" s="1"/>
      <c r="LPG26" s="1"/>
      <c r="LPH26" s="1"/>
      <c r="LPI26" s="1"/>
      <c r="LPJ26" s="1"/>
      <c r="LPK26" s="1"/>
      <c r="LPL26" s="1"/>
      <c r="LPM26" s="1"/>
      <c r="LPN26" s="1"/>
      <c r="LPO26" s="1"/>
      <c r="LPP26" s="1"/>
      <c r="LPQ26" s="1"/>
      <c r="LPR26" s="1"/>
      <c r="LPS26" s="1"/>
      <c r="LPT26" s="1"/>
      <c r="LPU26" s="1"/>
      <c r="LPV26" s="1"/>
      <c r="LPW26" s="1"/>
      <c r="LPX26" s="1"/>
      <c r="LPY26" s="1"/>
      <c r="LPZ26" s="1"/>
      <c r="LQA26" s="1"/>
      <c r="LQB26" s="1"/>
      <c r="LQC26" s="1"/>
      <c r="LQD26" s="1"/>
      <c r="LQE26" s="1"/>
      <c r="LQF26" s="1"/>
      <c r="LQG26" s="1"/>
      <c r="LQH26" s="1"/>
      <c r="LQI26" s="1"/>
      <c r="LQJ26" s="1"/>
      <c r="LQK26" s="1"/>
      <c r="LQL26" s="1"/>
      <c r="LQM26" s="1"/>
      <c r="LQN26" s="1"/>
      <c r="LQO26" s="1"/>
      <c r="LQP26" s="1"/>
      <c r="LQQ26" s="1"/>
      <c r="LQR26" s="1"/>
      <c r="LQS26" s="1"/>
      <c r="LQT26" s="1"/>
      <c r="LQU26" s="1"/>
      <c r="LQV26" s="1"/>
      <c r="LQW26" s="1"/>
      <c r="LQX26" s="1"/>
      <c r="LQY26" s="1"/>
      <c r="LQZ26" s="1"/>
      <c r="LRA26" s="1"/>
      <c r="LRB26" s="1"/>
      <c r="LRC26" s="1"/>
      <c r="LRD26" s="1"/>
      <c r="LRE26" s="1"/>
      <c r="LRF26" s="1"/>
      <c r="LRG26" s="1"/>
      <c r="LRH26" s="1"/>
      <c r="LRI26" s="1"/>
      <c r="LRJ26" s="1"/>
      <c r="LRK26" s="1"/>
      <c r="LRL26" s="1"/>
      <c r="LRM26" s="1"/>
      <c r="LRN26" s="1"/>
      <c r="LRO26" s="1"/>
      <c r="LRP26" s="1"/>
      <c r="LRQ26" s="1"/>
      <c r="LRR26" s="1"/>
      <c r="LRS26" s="1"/>
      <c r="LRT26" s="1"/>
      <c r="LRU26" s="1"/>
      <c r="LRV26" s="1"/>
      <c r="LRW26" s="1"/>
      <c r="LRX26" s="1"/>
      <c r="LRY26" s="1"/>
      <c r="LRZ26" s="1"/>
      <c r="LSA26" s="1"/>
      <c r="LSB26" s="1"/>
      <c r="LSC26" s="1"/>
      <c r="LSD26" s="1"/>
      <c r="LSE26" s="1"/>
      <c r="LSF26" s="1"/>
      <c r="LSG26" s="1"/>
      <c r="LSH26" s="1"/>
      <c r="LSI26" s="1"/>
      <c r="LSJ26" s="1"/>
      <c r="LSK26" s="1"/>
      <c r="LSL26" s="1"/>
      <c r="LSM26" s="1"/>
      <c r="LSN26" s="1"/>
      <c r="LSO26" s="1"/>
      <c r="LSP26" s="1"/>
      <c r="LSQ26" s="1"/>
      <c r="LSR26" s="1"/>
      <c r="LSS26" s="1"/>
      <c r="LST26" s="1"/>
      <c r="LSU26" s="1"/>
      <c r="LSV26" s="1"/>
      <c r="LSW26" s="1"/>
      <c r="LSX26" s="1"/>
      <c r="LSY26" s="1"/>
      <c r="LSZ26" s="1"/>
      <c r="LTA26" s="1"/>
      <c r="LTB26" s="1"/>
      <c r="LTC26" s="1"/>
      <c r="LTD26" s="1"/>
      <c r="LTE26" s="1"/>
      <c r="LTF26" s="1"/>
      <c r="LTG26" s="1"/>
      <c r="LTH26" s="1"/>
      <c r="LTI26" s="1"/>
      <c r="LTJ26" s="1"/>
      <c r="LTK26" s="1"/>
      <c r="LTL26" s="1"/>
      <c r="LTM26" s="1"/>
      <c r="LTN26" s="1"/>
      <c r="LTO26" s="1"/>
      <c r="LTP26" s="1"/>
      <c r="LTQ26" s="1"/>
      <c r="LTR26" s="1"/>
      <c r="LTS26" s="1"/>
      <c r="LTT26" s="1"/>
      <c r="LTU26" s="1"/>
      <c r="LTV26" s="1"/>
      <c r="LTW26" s="1"/>
      <c r="LTX26" s="1"/>
      <c r="LTY26" s="1"/>
      <c r="LTZ26" s="1"/>
      <c r="LUA26" s="1"/>
      <c r="LUB26" s="1"/>
      <c r="LUC26" s="1"/>
      <c r="LUD26" s="1"/>
      <c r="LUE26" s="1"/>
      <c r="LUF26" s="1"/>
      <c r="LUG26" s="1"/>
      <c r="LUH26" s="1"/>
      <c r="LUI26" s="1"/>
      <c r="LUJ26" s="1"/>
      <c r="LUK26" s="1"/>
      <c r="LUL26" s="1"/>
      <c r="LUM26" s="1"/>
      <c r="LUN26" s="1"/>
      <c r="LUO26" s="1"/>
      <c r="LUP26" s="1"/>
      <c r="LUQ26" s="1"/>
      <c r="LUR26" s="1"/>
      <c r="LUS26" s="1"/>
      <c r="LUT26" s="1"/>
      <c r="LUU26" s="1"/>
      <c r="LUV26" s="1"/>
      <c r="LUW26" s="1"/>
      <c r="LUX26" s="1"/>
      <c r="LUY26" s="1"/>
      <c r="LUZ26" s="1"/>
      <c r="LVA26" s="1"/>
      <c r="LVB26" s="1"/>
      <c r="LVC26" s="1"/>
      <c r="LVD26" s="1"/>
      <c r="LVE26" s="1"/>
      <c r="LVF26" s="1"/>
      <c r="LVG26" s="1"/>
      <c r="LVH26" s="1"/>
      <c r="LVI26" s="1"/>
      <c r="LVJ26" s="1"/>
      <c r="LVK26" s="1"/>
      <c r="LVL26" s="1"/>
      <c r="LVM26" s="1"/>
      <c r="LVN26" s="1"/>
      <c r="LVO26" s="1"/>
      <c r="LVP26" s="1"/>
      <c r="LVQ26" s="1"/>
      <c r="LVR26" s="1"/>
      <c r="LVS26" s="1"/>
      <c r="LVT26" s="1"/>
      <c r="LVU26" s="1"/>
      <c r="LVV26" s="1"/>
      <c r="LVW26" s="1"/>
      <c r="LVX26" s="1"/>
      <c r="LVY26" s="1"/>
      <c r="LVZ26" s="1"/>
      <c r="LWA26" s="1"/>
      <c r="LWB26" s="1"/>
      <c r="LWC26" s="1"/>
      <c r="LWD26" s="1"/>
      <c r="LWE26" s="1"/>
      <c r="LWF26" s="1"/>
      <c r="LWG26" s="1"/>
      <c r="LWH26" s="1"/>
      <c r="LWI26" s="1"/>
      <c r="LWJ26" s="1"/>
      <c r="LWK26" s="1"/>
      <c r="LWL26" s="1"/>
      <c r="LWM26" s="1"/>
      <c r="LWN26" s="1"/>
      <c r="LWO26" s="1"/>
      <c r="LWP26" s="1"/>
      <c r="LWQ26" s="1"/>
      <c r="LWR26" s="1"/>
      <c r="LWS26" s="1"/>
      <c r="LWT26" s="1"/>
      <c r="LWU26" s="1"/>
      <c r="LWV26" s="1"/>
      <c r="LWW26" s="1"/>
      <c r="LWX26" s="1"/>
      <c r="LWY26" s="1"/>
      <c r="LWZ26" s="1"/>
      <c r="LXA26" s="1"/>
      <c r="LXB26" s="1"/>
      <c r="LXC26" s="1"/>
      <c r="LXD26" s="1"/>
      <c r="LXE26" s="1"/>
      <c r="LXF26" s="1"/>
      <c r="LXG26" s="1"/>
      <c r="LXH26" s="1"/>
      <c r="LXI26" s="1"/>
      <c r="LXJ26" s="1"/>
      <c r="LXK26" s="1"/>
      <c r="LXL26" s="1"/>
      <c r="LXM26" s="1"/>
      <c r="LXN26" s="1"/>
      <c r="LXO26" s="1"/>
      <c r="LXP26" s="1"/>
      <c r="LXQ26" s="1"/>
      <c r="LXR26" s="1"/>
      <c r="LXS26" s="1"/>
      <c r="LXT26" s="1"/>
      <c r="LXU26" s="1"/>
      <c r="LXV26" s="1"/>
      <c r="LXW26" s="1"/>
      <c r="LXX26" s="1"/>
      <c r="LXY26" s="1"/>
      <c r="LXZ26" s="1"/>
      <c r="LYA26" s="1"/>
      <c r="LYB26" s="1"/>
      <c r="LYC26" s="1"/>
      <c r="LYD26" s="1"/>
      <c r="LYE26" s="1"/>
      <c r="LYF26" s="1"/>
      <c r="LYG26" s="1"/>
      <c r="LYH26" s="1"/>
      <c r="LYI26" s="1"/>
      <c r="LYJ26" s="1"/>
      <c r="LYK26" s="1"/>
      <c r="LYL26" s="1"/>
      <c r="LYM26" s="1"/>
      <c r="LYN26" s="1"/>
      <c r="LYO26" s="1"/>
      <c r="LYP26" s="1"/>
      <c r="LYQ26" s="1"/>
      <c r="LYR26" s="1"/>
      <c r="LYS26" s="1"/>
      <c r="LYT26" s="1"/>
      <c r="LYU26" s="1"/>
      <c r="LYV26" s="1"/>
      <c r="LYW26" s="1"/>
      <c r="LYX26" s="1"/>
      <c r="LYY26" s="1"/>
      <c r="LYZ26" s="1"/>
      <c r="LZA26" s="1"/>
      <c r="LZB26" s="1"/>
      <c r="LZC26" s="1"/>
      <c r="LZD26" s="1"/>
      <c r="LZE26" s="1"/>
      <c r="LZF26" s="1"/>
      <c r="LZG26" s="1"/>
      <c r="LZH26" s="1"/>
      <c r="LZI26" s="1"/>
      <c r="LZJ26" s="1"/>
      <c r="LZK26" s="1"/>
      <c r="LZL26" s="1"/>
      <c r="LZM26" s="1"/>
      <c r="LZN26" s="1"/>
      <c r="LZO26" s="1"/>
      <c r="LZP26" s="1"/>
      <c r="LZQ26" s="1"/>
      <c r="LZR26" s="1"/>
      <c r="LZS26" s="1"/>
      <c r="LZT26" s="1"/>
      <c r="LZU26" s="1"/>
      <c r="LZV26" s="1"/>
      <c r="LZW26" s="1"/>
      <c r="LZX26" s="1"/>
      <c r="LZY26" s="1"/>
      <c r="LZZ26" s="1"/>
      <c r="MAA26" s="1"/>
      <c r="MAB26" s="1"/>
      <c r="MAC26" s="1"/>
    </row>
    <row r="27" spans="1:8817" ht="16" x14ac:dyDescent="0.2">
      <c r="A27" s="33" t="s">
        <v>717</v>
      </c>
      <c r="B27" s="1">
        <v>5</v>
      </c>
      <c r="C27" s="1">
        <v>4</v>
      </c>
      <c r="D27" s="611" t="s">
        <v>17849</v>
      </c>
      <c r="E27" s="1">
        <v>8</v>
      </c>
      <c r="F27" s="3"/>
      <c r="G27" s="3">
        <f>SUM(Table1878[[#This Row],[Q1 Y6]:[Q4 Y6]])</f>
        <v>17</v>
      </c>
      <c r="H27" s="1">
        <v>9</v>
      </c>
      <c r="I27" s="1">
        <v>0</v>
      </c>
      <c r="J27" s="1">
        <v>4</v>
      </c>
      <c r="K27" s="1">
        <v>7</v>
      </c>
      <c r="L27" s="3">
        <v>6</v>
      </c>
      <c r="M27" s="1" t="e">
        <f>SUM([2]!Table1878[[#This Row],[Q1 Y7]:[Q4 Y7]])</f>
        <v>#REF!</v>
      </c>
      <c r="N27" s="1">
        <v>4</v>
      </c>
      <c r="O27" s="1">
        <v>6</v>
      </c>
      <c r="P27" s="1">
        <v>7</v>
      </c>
      <c r="Q27" s="1">
        <v>1</v>
      </c>
      <c r="R27" s="1">
        <v>10</v>
      </c>
      <c r="S27" s="1"/>
      <c r="T27" s="36">
        <v>4</v>
      </c>
      <c r="U27" s="1">
        <v>3</v>
      </c>
      <c r="V27" s="1">
        <v>3</v>
      </c>
      <c r="W27" s="1">
        <v>5</v>
      </c>
      <c r="X27" s="36">
        <v>11</v>
      </c>
      <c r="Y27" s="1"/>
      <c r="Z27" s="1"/>
      <c r="AA27" s="1"/>
      <c r="AB27" s="1"/>
      <c r="AC27" s="1"/>
      <c r="AD27" s="1"/>
      <c r="AE27" s="1"/>
      <c r="AF27" s="1"/>
      <c r="AG27" s="425"/>
      <c r="AH27" s="425"/>
      <c r="AI27" s="39"/>
      <c r="AJ27" s="39"/>
      <c r="AK27" s="39"/>
      <c r="AL27" s="609"/>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c r="AMN27" s="1"/>
      <c r="AMO27" s="1"/>
      <c r="AMP27" s="1"/>
      <c r="AMQ27" s="1"/>
      <c r="AMR27" s="1"/>
      <c r="AMS27" s="1"/>
      <c r="AMT27" s="1"/>
      <c r="AMU27" s="1"/>
      <c r="AMV27" s="1"/>
      <c r="AMW27" s="1"/>
      <c r="AMX27" s="1"/>
      <c r="AMY27" s="1"/>
      <c r="AMZ27" s="1"/>
      <c r="ANA27" s="1"/>
      <c r="ANB27" s="1"/>
      <c r="ANC27" s="1"/>
      <c r="AND27" s="1"/>
      <c r="ANE27" s="1"/>
      <c r="ANF27" s="1"/>
      <c r="ANG27" s="1"/>
      <c r="ANH27" s="1"/>
      <c r="ANI27" s="1"/>
      <c r="ANJ27" s="1"/>
      <c r="ANK27" s="1"/>
      <c r="ANL27" s="1"/>
      <c r="ANM27" s="1"/>
      <c r="ANN27" s="1"/>
      <c r="ANO27" s="1"/>
      <c r="ANP27" s="1"/>
      <c r="ANQ27" s="1"/>
      <c r="ANR27" s="1"/>
      <c r="ANS27" s="1"/>
      <c r="ANT27" s="1"/>
      <c r="ANU27" s="1"/>
      <c r="ANV27" s="1"/>
      <c r="ANW27" s="1"/>
      <c r="ANX27" s="1"/>
      <c r="ANY27" s="1"/>
      <c r="ANZ27" s="1"/>
      <c r="AOA27" s="1"/>
      <c r="AOB27" s="1"/>
      <c r="AOC27" s="1"/>
      <c r="AOD27" s="1"/>
      <c r="AOE27" s="1"/>
      <c r="AOF27" s="1"/>
      <c r="AOG27" s="1"/>
      <c r="AOH27" s="1"/>
      <c r="AOI27" s="1"/>
      <c r="AOJ27" s="1"/>
      <c r="AOK27" s="1"/>
      <c r="AOL27" s="1"/>
      <c r="AOM27" s="1"/>
      <c r="AON27" s="1"/>
      <c r="AOO27" s="1"/>
      <c r="AOP27" s="1"/>
      <c r="AOQ27" s="1"/>
      <c r="AOR27" s="1"/>
      <c r="AOS27" s="1"/>
      <c r="AOT27" s="1"/>
      <c r="AOU27" s="1"/>
      <c r="AOV27" s="1"/>
      <c r="AOW27" s="1"/>
      <c r="AOX27" s="1"/>
      <c r="AOY27" s="1"/>
      <c r="AOZ27" s="1"/>
      <c r="APA27" s="1"/>
      <c r="APB27" s="1"/>
      <c r="APC27" s="1"/>
      <c r="APD27" s="1"/>
      <c r="APE27" s="1"/>
      <c r="APF27" s="1"/>
      <c r="APG27" s="1"/>
      <c r="APH27" s="1"/>
      <c r="API27" s="1"/>
      <c r="APJ27" s="1"/>
      <c r="APK27" s="1"/>
      <c r="APL27" s="1"/>
      <c r="APM27" s="1"/>
      <c r="APN27" s="1"/>
      <c r="APO27" s="1"/>
      <c r="APP27" s="1"/>
      <c r="APQ27" s="1"/>
      <c r="APR27" s="1"/>
      <c r="APS27" s="1"/>
      <c r="APT27" s="1"/>
      <c r="APU27" s="1"/>
      <c r="APV27" s="1"/>
      <c r="APW27" s="1"/>
      <c r="APX27" s="1"/>
      <c r="APY27" s="1"/>
      <c r="APZ27" s="1"/>
      <c r="AQA27" s="1"/>
      <c r="AQB27" s="1"/>
      <c r="AQC27" s="1"/>
      <c r="AQD27" s="1"/>
      <c r="AQE27" s="1"/>
      <c r="AQF27" s="1"/>
      <c r="AQG27" s="1"/>
      <c r="AQH27" s="1"/>
      <c r="AQI27" s="1"/>
      <c r="AQJ27" s="1"/>
      <c r="AQK27" s="1"/>
      <c r="AQL27" s="1"/>
      <c r="AQM27" s="1"/>
      <c r="AQN27" s="1"/>
      <c r="AQO27" s="1"/>
      <c r="AQP27" s="1"/>
      <c r="AQQ27" s="1"/>
      <c r="AQR27" s="1"/>
      <c r="AQS27" s="1"/>
      <c r="AQT27" s="1"/>
      <c r="AQU27" s="1"/>
      <c r="AQV27" s="1"/>
      <c r="AQW27" s="1"/>
      <c r="AQX27" s="1"/>
      <c r="AQY27" s="1"/>
      <c r="AQZ27" s="1"/>
      <c r="ARA27" s="1"/>
      <c r="ARB27" s="1"/>
      <c r="ARC27" s="1"/>
      <c r="ARD27" s="1"/>
      <c r="ARE27" s="1"/>
      <c r="ARF27" s="1"/>
      <c r="ARG27" s="1"/>
      <c r="ARH27" s="1"/>
      <c r="ARI27" s="1"/>
      <c r="ARJ27" s="1"/>
      <c r="ARK27" s="1"/>
      <c r="ARL27" s="1"/>
      <c r="ARM27" s="1"/>
      <c r="ARN27" s="1"/>
      <c r="ARO27" s="1"/>
      <c r="ARP27" s="1"/>
      <c r="ARQ27" s="1"/>
      <c r="ARR27" s="1"/>
      <c r="ARS27" s="1"/>
      <c r="ART27" s="1"/>
      <c r="ARU27" s="1"/>
      <c r="ARV27" s="1"/>
      <c r="ARW27" s="1"/>
      <c r="ARX27" s="1"/>
      <c r="ARY27" s="1"/>
      <c r="ARZ27" s="1"/>
      <c r="ASA27" s="1"/>
      <c r="ASB27" s="1"/>
      <c r="ASC27" s="1"/>
      <c r="ASD27" s="1"/>
      <c r="ASE27" s="1"/>
      <c r="ASF27" s="1"/>
      <c r="ASG27" s="1"/>
      <c r="ASH27" s="1"/>
      <c r="ASI27" s="1"/>
      <c r="ASJ27" s="1"/>
      <c r="ASK27" s="1"/>
      <c r="ASL27" s="1"/>
      <c r="ASM27" s="1"/>
      <c r="ASN27" s="1"/>
      <c r="ASO27" s="1"/>
      <c r="ASP27" s="1"/>
      <c r="ASQ27" s="1"/>
      <c r="ASR27" s="1"/>
      <c r="ASS27" s="1"/>
      <c r="AST27" s="1"/>
      <c r="ASU27" s="1"/>
      <c r="ASV27" s="1"/>
      <c r="ASW27" s="1"/>
      <c r="ASX27" s="1"/>
      <c r="ASY27" s="1"/>
      <c r="ASZ27" s="1"/>
      <c r="ATA27" s="1"/>
      <c r="ATB27" s="1"/>
      <c r="ATC27" s="1"/>
      <c r="ATD27" s="1"/>
      <c r="ATE27" s="1"/>
      <c r="ATF27" s="1"/>
      <c r="ATG27" s="1"/>
      <c r="ATH27" s="1"/>
      <c r="ATI27" s="1"/>
      <c r="ATJ27" s="1"/>
      <c r="ATK27" s="1"/>
      <c r="ATL27" s="1"/>
      <c r="ATM27" s="1"/>
      <c r="ATN27" s="1"/>
      <c r="ATO27" s="1"/>
      <c r="ATP27" s="1"/>
      <c r="ATQ27" s="1"/>
      <c r="ATR27" s="1"/>
      <c r="ATS27" s="1"/>
      <c r="ATT27" s="1"/>
      <c r="ATU27" s="1"/>
      <c r="ATV27" s="1"/>
      <c r="ATW27" s="1"/>
      <c r="ATX27" s="1"/>
      <c r="ATY27" s="1"/>
      <c r="ATZ27" s="1"/>
      <c r="AUA27" s="1"/>
      <c r="AUB27" s="1"/>
      <c r="AUC27" s="1"/>
      <c r="AUD27" s="1"/>
      <c r="AUE27" s="1"/>
      <c r="AUF27" s="1"/>
      <c r="AUG27" s="1"/>
      <c r="AUH27" s="1"/>
      <c r="AUI27" s="1"/>
      <c r="AUJ27" s="1"/>
      <c r="AUK27" s="1"/>
      <c r="AUL27" s="1"/>
      <c r="AUM27" s="1"/>
      <c r="AUN27" s="1"/>
      <c r="AUO27" s="1"/>
      <c r="AUP27" s="1"/>
      <c r="AUQ27" s="1"/>
      <c r="AUR27" s="1"/>
      <c r="AUS27" s="1"/>
      <c r="AUT27" s="1"/>
      <c r="AUU27" s="1"/>
      <c r="AUV27" s="1"/>
      <c r="AUW27" s="1"/>
      <c r="AUX27" s="1"/>
      <c r="AUY27" s="1"/>
      <c r="AUZ27" s="1"/>
      <c r="AVA27" s="1"/>
      <c r="AVB27" s="1"/>
      <c r="AVC27" s="1"/>
      <c r="AVD27" s="1"/>
      <c r="AVE27" s="1"/>
      <c r="AVF27" s="1"/>
      <c r="AVG27" s="1"/>
      <c r="AVH27" s="1"/>
      <c r="AVI27" s="1"/>
      <c r="AVJ27" s="1"/>
      <c r="AVK27" s="1"/>
      <c r="AVL27" s="1"/>
      <c r="AVM27" s="1"/>
      <c r="AVN27" s="1"/>
      <c r="AVO27" s="1"/>
      <c r="AVP27" s="1"/>
      <c r="AVQ27" s="1"/>
      <c r="AVR27" s="1"/>
      <c r="AVS27" s="1"/>
      <c r="AVT27" s="1"/>
      <c r="AVU27" s="1"/>
      <c r="AVV27" s="1"/>
      <c r="AVW27" s="1"/>
      <c r="AVX27" s="1"/>
      <c r="AVY27" s="1"/>
      <c r="AVZ27" s="1"/>
      <c r="AWA27" s="1"/>
      <c r="AWB27" s="1"/>
      <c r="AWC27" s="1"/>
      <c r="AWD27" s="1"/>
      <c r="AWE27" s="1"/>
      <c r="AWF27" s="1"/>
      <c r="AWG27" s="1"/>
      <c r="AWH27" s="1"/>
      <c r="AWI27" s="1"/>
      <c r="AWJ27" s="1"/>
      <c r="AWK27" s="1"/>
      <c r="AWL27" s="1"/>
      <c r="AWM27" s="1"/>
      <c r="AWN27" s="1"/>
      <c r="AWO27" s="1"/>
      <c r="AWP27" s="1"/>
      <c r="AWQ27" s="1"/>
      <c r="AWR27" s="1"/>
      <c r="AWS27" s="1"/>
      <c r="AWT27" s="1"/>
      <c r="AWU27" s="1"/>
      <c r="AWV27" s="1"/>
      <c r="AWW27" s="1"/>
      <c r="AWX27" s="1"/>
      <c r="AWY27" s="1"/>
      <c r="AWZ27" s="1"/>
      <c r="AXA27" s="1"/>
      <c r="AXB27" s="1"/>
      <c r="AXC27" s="1"/>
      <c r="AXD27" s="1"/>
      <c r="AXE27" s="1"/>
      <c r="AXF27" s="1"/>
      <c r="AXG27" s="1"/>
      <c r="AXH27" s="1"/>
      <c r="AXI27" s="1"/>
      <c r="AXJ27" s="1"/>
      <c r="AXK27" s="1"/>
      <c r="AXL27" s="1"/>
      <c r="AXM27" s="1"/>
      <c r="AXN27" s="1"/>
      <c r="AXO27" s="1"/>
      <c r="AXP27" s="1"/>
      <c r="AXQ27" s="1"/>
      <c r="AXR27" s="1"/>
      <c r="AXS27" s="1"/>
      <c r="AXT27" s="1"/>
      <c r="AXU27" s="1"/>
      <c r="AXV27" s="1"/>
      <c r="AXW27" s="1"/>
      <c r="AXX27" s="1"/>
      <c r="AXY27" s="1"/>
      <c r="AXZ27" s="1"/>
      <c r="AYA27" s="1"/>
      <c r="AYB27" s="1"/>
      <c r="AYC27" s="1"/>
      <c r="AYD27" s="1"/>
      <c r="AYE27" s="1"/>
      <c r="AYF27" s="1"/>
      <c r="AYG27" s="1"/>
      <c r="AYH27" s="1"/>
      <c r="AYI27" s="1"/>
      <c r="AYJ27" s="1"/>
      <c r="AYK27" s="1"/>
      <c r="AYL27" s="1"/>
      <c r="AYM27" s="1"/>
      <c r="AYN27" s="1"/>
      <c r="AYO27" s="1"/>
      <c r="AYP27" s="1"/>
      <c r="AYQ27" s="1"/>
      <c r="AYR27" s="1"/>
      <c r="AYS27" s="1"/>
      <c r="AYT27" s="1"/>
      <c r="AYU27" s="1"/>
      <c r="AYV27" s="1"/>
      <c r="AYW27" s="1"/>
      <c r="AYX27" s="1"/>
      <c r="AYY27" s="1"/>
      <c r="AYZ27" s="1"/>
      <c r="AZA27" s="1"/>
      <c r="AZB27" s="1"/>
      <c r="AZC27" s="1"/>
      <c r="AZD27" s="1"/>
      <c r="AZE27" s="1"/>
      <c r="AZF27" s="1"/>
      <c r="AZG27" s="1"/>
      <c r="AZH27" s="1"/>
      <c r="AZI27" s="1"/>
      <c r="AZJ27" s="1"/>
      <c r="AZK27" s="1"/>
      <c r="AZL27" s="1"/>
      <c r="AZM27" s="1"/>
      <c r="AZN27" s="1"/>
      <c r="AZO27" s="1"/>
      <c r="AZP27" s="1"/>
      <c r="AZQ27" s="1"/>
      <c r="AZR27" s="1"/>
      <c r="AZS27" s="1"/>
      <c r="AZT27" s="1"/>
      <c r="AZU27" s="1"/>
      <c r="AZV27" s="1"/>
      <c r="AZW27" s="1"/>
      <c r="AZX27" s="1"/>
      <c r="AZY27" s="1"/>
      <c r="AZZ27" s="1"/>
      <c r="BAA27" s="1"/>
      <c r="BAB27" s="1"/>
      <c r="BAC27" s="1"/>
      <c r="BAD27" s="1"/>
      <c r="BAE27" s="1"/>
      <c r="BAF27" s="1"/>
      <c r="BAG27" s="1"/>
      <c r="BAH27" s="1"/>
      <c r="BAI27" s="1"/>
      <c r="BAJ27" s="1"/>
      <c r="BAK27" s="1"/>
      <c r="BAL27" s="1"/>
      <c r="BAM27" s="1"/>
      <c r="BAN27" s="1"/>
      <c r="BAO27" s="1"/>
      <c r="BAP27" s="1"/>
      <c r="BAQ27" s="1"/>
      <c r="BAR27" s="1"/>
      <c r="BAS27" s="1"/>
      <c r="BAT27" s="1"/>
      <c r="BAU27" s="1"/>
      <c r="BAV27" s="1"/>
      <c r="BAW27" s="1"/>
      <c r="BAX27" s="1"/>
      <c r="BAY27" s="1"/>
      <c r="BAZ27" s="1"/>
      <c r="BBA27" s="1"/>
      <c r="BBB27" s="1"/>
      <c r="BBC27" s="1"/>
      <c r="BBD27" s="1"/>
      <c r="BBE27" s="1"/>
      <c r="BBF27" s="1"/>
      <c r="BBG27" s="1"/>
      <c r="BBH27" s="1"/>
      <c r="BBI27" s="1"/>
      <c r="BBJ27" s="1"/>
      <c r="BBK27" s="1"/>
      <c r="BBL27" s="1"/>
      <c r="BBM27" s="1"/>
      <c r="BBN27" s="1"/>
      <c r="BBO27" s="1"/>
      <c r="BBP27" s="1"/>
      <c r="BBQ27" s="1"/>
      <c r="BBR27" s="1"/>
      <c r="BBS27" s="1"/>
      <c r="BBT27" s="1"/>
      <c r="BBU27" s="1"/>
      <c r="BBV27" s="1"/>
      <c r="BBW27" s="1"/>
      <c r="BBX27" s="1"/>
      <c r="BBY27" s="1"/>
      <c r="BBZ27" s="1"/>
      <c r="BCA27" s="1"/>
      <c r="BCB27" s="1"/>
      <c r="BCC27" s="1"/>
      <c r="BCD27" s="1"/>
      <c r="BCE27" s="1"/>
      <c r="BCF27" s="1"/>
      <c r="BCG27" s="1"/>
      <c r="BCH27" s="1"/>
      <c r="BCI27" s="1"/>
      <c r="BCJ27" s="1"/>
      <c r="BCK27" s="1"/>
      <c r="BCL27" s="1"/>
      <c r="BCM27" s="1"/>
      <c r="BCN27" s="1"/>
      <c r="BCO27" s="1"/>
      <c r="BCP27" s="1"/>
      <c r="BCQ27" s="1"/>
      <c r="BCR27" s="1"/>
      <c r="BCS27" s="1"/>
      <c r="BCT27" s="1"/>
      <c r="BCU27" s="1"/>
      <c r="BCV27" s="1"/>
      <c r="BCW27" s="1"/>
      <c r="BCX27" s="1"/>
      <c r="BCY27" s="1"/>
      <c r="BCZ27" s="1"/>
      <c r="BDA27" s="1"/>
      <c r="BDB27" s="1"/>
      <c r="BDC27" s="1"/>
      <c r="BDD27" s="1"/>
      <c r="BDE27" s="1"/>
      <c r="BDF27" s="1"/>
      <c r="BDG27" s="1"/>
      <c r="BDH27" s="1"/>
      <c r="BDI27" s="1"/>
      <c r="BDJ27" s="1"/>
      <c r="BDK27" s="1"/>
      <c r="BDL27" s="1"/>
      <c r="BDM27" s="1"/>
      <c r="BDN27" s="1"/>
      <c r="BDO27" s="1"/>
      <c r="BDP27" s="1"/>
      <c r="BDQ27" s="1"/>
      <c r="BDR27" s="1"/>
      <c r="BDS27" s="1"/>
      <c r="BDT27" s="1"/>
      <c r="BDU27" s="1"/>
      <c r="BDV27" s="1"/>
      <c r="BDW27" s="1"/>
      <c r="BDX27" s="1"/>
      <c r="BDY27" s="1"/>
      <c r="BDZ27" s="1"/>
      <c r="BEA27" s="1"/>
      <c r="BEB27" s="1"/>
      <c r="BEC27" s="1"/>
      <c r="BED27" s="1"/>
      <c r="BEE27" s="1"/>
      <c r="BEF27" s="1"/>
      <c r="BEG27" s="1"/>
      <c r="BEH27" s="1"/>
      <c r="BEI27" s="1"/>
      <c r="BEJ27" s="1"/>
      <c r="BEK27" s="1"/>
      <c r="BEL27" s="1"/>
      <c r="BEM27" s="1"/>
      <c r="BEN27" s="1"/>
      <c r="BEO27" s="1"/>
      <c r="BEP27" s="1"/>
      <c r="BEQ27" s="1"/>
      <c r="BER27" s="1"/>
      <c r="BES27" s="1"/>
      <c r="BET27" s="1"/>
      <c r="BEU27" s="1"/>
      <c r="BEV27" s="1"/>
      <c r="BEW27" s="1"/>
      <c r="BEX27" s="1"/>
      <c r="BEY27" s="1"/>
      <c r="BEZ27" s="1"/>
      <c r="BFA27" s="1"/>
      <c r="BFB27" s="1"/>
      <c r="BFC27" s="1"/>
      <c r="BFD27" s="1"/>
      <c r="BFE27" s="1"/>
      <c r="BFF27" s="1"/>
      <c r="BFG27" s="1"/>
      <c r="BFH27" s="1"/>
      <c r="BFI27" s="1"/>
      <c r="BFJ27" s="1"/>
      <c r="BFK27" s="1"/>
      <c r="BFL27" s="1"/>
      <c r="BFM27" s="1"/>
      <c r="BFN27" s="1"/>
      <c r="BFO27" s="1"/>
      <c r="BFP27" s="1"/>
      <c r="BFQ27" s="1"/>
      <c r="BFR27" s="1"/>
      <c r="BFS27" s="1"/>
      <c r="BFT27" s="1"/>
      <c r="BFU27" s="1"/>
      <c r="BFV27" s="1"/>
      <c r="BFW27" s="1"/>
      <c r="BFX27" s="1"/>
      <c r="BFY27" s="1"/>
      <c r="BFZ27" s="1"/>
      <c r="BGA27" s="1"/>
      <c r="BGB27" s="1"/>
      <c r="BGC27" s="1"/>
      <c r="BGD27" s="1"/>
      <c r="BGE27" s="1"/>
      <c r="BGF27" s="1"/>
      <c r="BGG27" s="1"/>
      <c r="BGH27" s="1"/>
      <c r="BGI27" s="1"/>
      <c r="BGJ27" s="1"/>
      <c r="BGK27" s="1"/>
      <c r="BGL27" s="1"/>
      <c r="BGM27" s="1"/>
      <c r="BGN27" s="1"/>
      <c r="BGO27" s="1"/>
      <c r="BGP27" s="1"/>
      <c r="BGQ27" s="1"/>
      <c r="BGR27" s="1"/>
      <c r="BGS27" s="1"/>
      <c r="BGT27" s="1"/>
      <c r="BGU27" s="1"/>
      <c r="BGV27" s="1"/>
      <c r="BGW27" s="1"/>
      <c r="BGX27" s="1"/>
      <c r="BGY27" s="1"/>
      <c r="BGZ27" s="1"/>
      <c r="BHA27" s="1"/>
      <c r="BHB27" s="1"/>
      <c r="BHC27" s="1"/>
      <c r="BHD27" s="1"/>
      <c r="BHE27" s="1"/>
      <c r="BHF27" s="1"/>
      <c r="BHG27" s="1"/>
      <c r="BHH27" s="1"/>
      <c r="BHI27" s="1"/>
      <c r="BHJ27" s="1"/>
      <c r="BHK27" s="1"/>
      <c r="BHL27" s="1"/>
      <c r="BHM27" s="1"/>
      <c r="BHN27" s="1"/>
      <c r="BHO27" s="1"/>
      <c r="BHP27" s="1"/>
      <c r="BHQ27" s="1"/>
      <c r="BHR27" s="1"/>
      <c r="BHS27" s="1"/>
      <c r="BHT27" s="1"/>
      <c r="BHU27" s="1"/>
      <c r="BHV27" s="1"/>
      <c r="BHW27" s="1"/>
      <c r="BHX27" s="1"/>
      <c r="BHY27" s="1"/>
      <c r="BHZ27" s="1"/>
      <c r="BIA27" s="1"/>
      <c r="BIB27" s="1"/>
      <c r="BIC27" s="1"/>
      <c r="BID27" s="1"/>
      <c r="BIE27" s="1"/>
      <c r="BIF27" s="1"/>
      <c r="BIG27" s="1"/>
      <c r="BIH27" s="1"/>
      <c r="BII27" s="1"/>
      <c r="BIJ27" s="1"/>
      <c r="BIK27" s="1"/>
      <c r="BIL27" s="1"/>
      <c r="BIM27" s="1"/>
      <c r="BIN27" s="1"/>
      <c r="BIO27" s="1"/>
      <c r="BIP27" s="1"/>
      <c r="BIQ27" s="1"/>
      <c r="BIR27" s="1"/>
      <c r="BIS27" s="1"/>
      <c r="BIT27" s="1"/>
      <c r="BIU27" s="1"/>
      <c r="BIV27" s="1"/>
      <c r="BIW27" s="1"/>
      <c r="BIX27" s="1"/>
      <c r="BIY27" s="1"/>
      <c r="BIZ27" s="1"/>
      <c r="BJA27" s="1"/>
      <c r="BJB27" s="1"/>
      <c r="BJC27" s="1"/>
      <c r="BJD27" s="1"/>
      <c r="BJE27" s="1"/>
      <c r="BJF27" s="1"/>
      <c r="BJG27" s="1"/>
      <c r="BJH27" s="1"/>
      <c r="BJI27" s="1"/>
      <c r="BJJ27" s="1"/>
      <c r="BJK27" s="1"/>
      <c r="BJL27" s="1"/>
      <c r="BJM27" s="1"/>
      <c r="BJN27" s="1"/>
      <c r="BJO27" s="1"/>
      <c r="BJP27" s="1"/>
      <c r="BJQ27" s="1"/>
      <c r="BJR27" s="1"/>
      <c r="BJS27" s="1"/>
      <c r="BJT27" s="1"/>
      <c r="BJU27" s="1"/>
      <c r="BJV27" s="1"/>
      <c r="BJW27" s="1"/>
      <c r="BJX27" s="1"/>
      <c r="BJY27" s="1"/>
      <c r="BJZ27" s="1"/>
      <c r="BKA27" s="1"/>
      <c r="BKB27" s="1"/>
      <c r="BKC27" s="1"/>
      <c r="BKD27" s="1"/>
      <c r="BKE27" s="1"/>
      <c r="BKF27" s="1"/>
      <c r="BKG27" s="1"/>
      <c r="BKH27" s="1"/>
      <c r="BKI27" s="1"/>
      <c r="BKJ27" s="1"/>
      <c r="BKK27" s="1"/>
      <c r="BKL27" s="1"/>
      <c r="BKM27" s="1"/>
      <c r="BKN27" s="1"/>
      <c r="BKO27" s="1"/>
      <c r="BKP27" s="1"/>
      <c r="BKQ27" s="1"/>
      <c r="BKR27" s="1"/>
      <c r="BKS27" s="1"/>
      <c r="BKT27" s="1"/>
      <c r="BKU27" s="1"/>
      <c r="BKV27" s="1"/>
      <c r="BKW27" s="1"/>
      <c r="BKX27" s="1"/>
      <c r="BKY27" s="1"/>
      <c r="BKZ27" s="1"/>
      <c r="BLA27" s="1"/>
      <c r="BLB27" s="1"/>
      <c r="BLC27" s="1"/>
      <c r="BLD27" s="1"/>
      <c r="BLE27" s="1"/>
      <c r="BLF27" s="1"/>
      <c r="BLG27" s="1"/>
      <c r="BLH27" s="1"/>
      <c r="BLI27" s="1"/>
      <c r="BLJ27" s="1"/>
      <c r="BLK27" s="1"/>
      <c r="BLL27" s="1"/>
      <c r="BLM27" s="1"/>
      <c r="BLN27" s="1"/>
      <c r="BLO27" s="1"/>
      <c r="BLP27" s="1"/>
      <c r="BLQ27" s="1"/>
      <c r="BLR27" s="1"/>
      <c r="BLS27" s="1"/>
      <c r="BLT27" s="1"/>
      <c r="BLU27" s="1"/>
      <c r="BLV27" s="1"/>
      <c r="BLW27" s="1"/>
      <c r="BLX27" s="1"/>
      <c r="BLY27" s="1"/>
      <c r="BLZ27" s="1"/>
      <c r="BMA27" s="1"/>
      <c r="BMB27" s="1"/>
      <c r="BMC27" s="1"/>
      <c r="BMD27" s="1"/>
      <c r="BME27" s="1"/>
      <c r="BMF27" s="1"/>
      <c r="BMG27" s="1"/>
      <c r="BMH27" s="1"/>
      <c r="BMI27" s="1"/>
      <c r="BMJ27" s="1"/>
      <c r="BMK27" s="1"/>
      <c r="BML27" s="1"/>
      <c r="BMM27" s="1"/>
      <c r="BMN27" s="1"/>
      <c r="BMO27" s="1"/>
      <c r="BMP27" s="1"/>
      <c r="BMQ27" s="1"/>
      <c r="BMR27" s="1"/>
      <c r="BMS27" s="1"/>
      <c r="BMT27" s="1"/>
      <c r="BMU27" s="1"/>
      <c r="BMV27" s="1"/>
      <c r="BMW27" s="1"/>
      <c r="BMX27" s="1"/>
      <c r="BMY27" s="1"/>
      <c r="BMZ27" s="1"/>
      <c r="BNA27" s="1"/>
      <c r="BNB27" s="1"/>
      <c r="BNC27" s="1"/>
      <c r="BND27" s="1"/>
      <c r="BNE27" s="1"/>
      <c r="BNF27" s="1"/>
      <c r="BNG27" s="1"/>
      <c r="BNH27" s="1"/>
      <c r="BNI27" s="1"/>
      <c r="BNJ27" s="1"/>
      <c r="BNK27" s="1"/>
      <c r="BNL27" s="1"/>
      <c r="BNM27" s="1"/>
      <c r="BNN27" s="1"/>
      <c r="BNO27" s="1"/>
      <c r="BNP27" s="1"/>
      <c r="BNQ27" s="1"/>
      <c r="BNR27" s="1"/>
      <c r="BNS27" s="1"/>
      <c r="BNT27" s="1"/>
      <c r="BNU27" s="1"/>
      <c r="BNV27" s="1"/>
      <c r="BNW27" s="1"/>
      <c r="BNX27" s="1"/>
      <c r="BNY27" s="1"/>
      <c r="BNZ27" s="1"/>
      <c r="BOA27" s="1"/>
      <c r="BOB27" s="1"/>
      <c r="BOC27" s="1"/>
      <c r="BOD27" s="1"/>
      <c r="BOE27" s="1"/>
      <c r="BOF27" s="1"/>
      <c r="BOG27" s="1"/>
      <c r="BOH27" s="1"/>
      <c r="BOI27" s="1"/>
      <c r="BOJ27" s="1"/>
      <c r="BOK27" s="1"/>
      <c r="BOL27" s="1"/>
      <c r="BOM27" s="1"/>
      <c r="BON27" s="1"/>
      <c r="BOO27" s="1"/>
      <c r="BOP27" s="1"/>
      <c r="BOQ27" s="1"/>
      <c r="BOR27" s="1"/>
      <c r="BOS27" s="1"/>
      <c r="BOT27" s="1"/>
      <c r="BOU27" s="1"/>
      <c r="BOV27" s="1"/>
      <c r="BOW27" s="1"/>
      <c r="BOX27" s="1"/>
      <c r="BOY27" s="1"/>
      <c r="BOZ27" s="1"/>
      <c r="BPA27" s="1"/>
      <c r="BPB27" s="1"/>
      <c r="BPC27" s="1"/>
      <c r="BPD27" s="1"/>
      <c r="BPE27" s="1"/>
      <c r="BPF27" s="1"/>
      <c r="BPG27" s="1"/>
      <c r="BPH27" s="1"/>
      <c r="BPI27" s="1"/>
      <c r="BPJ27" s="1"/>
      <c r="BPK27" s="1"/>
      <c r="BPL27" s="1"/>
      <c r="BPM27" s="1"/>
      <c r="BPN27" s="1"/>
      <c r="BPO27" s="1"/>
      <c r="BPP27" s="1"/>
      <c r="BPQ27" s="1"/>
      <c r="BPR27" s="1"/>
      <c r="BPS27" s="1"/>
      <c r="BPT27" s="1"/>
      <c r="BPU27" s="1"/>
      <c r="BPV27" s="1"/>
      <c r="BPW27" s="1"/>
      <c r="BPX27" s="1"/>
      <c r="BPY27" s="1"/>
      <c r="BPZ27" s="1"/>
      <c r="BQA27" s="1"/>
      <c r="BQB27" s="1"/>
      <c r="BQC27" s="1"/>
      <c r="BQD27" s="1"/>
      <c r="BQE27" s="1"/>
      <c r="BQF27" s="1"/>
      <c r="BQG27" s="1"/>
      <c r="BQH27" s="1"/>
      <c r="BQI27" s="1"/>
      <c r="BQJ27" s="1"/>
      <c r="BQK27" s="1"/>
      <c r="BQL27" s="1"/>
      <c r="BQM27" s="1"/>
      <c r="BQN27" s="1"/>
      <c r="BQO27" s="1"/>
      <c r="BQP27" s="1"/>
      <c r="BQQ27" s="1"/>
      <c r="BQR27" s="1"/>
      <c r="BQS27" s="1"/>
      <c r="BQT27" s="1"/>
      <c r="BQU27" s="1"/>
      <c r="BQV27" s="1"/>
      <c r="BQW27" s="1"/>
      <c r="BQX27" s="1"/>
      <c r="BQY27" s="1"/>
      <c r="BQZ27" s="1"/>
      <c r="BRA27" s="1"/>
      <c r="BRB27" s="1"/>
      <c r="BRC27" s="1"/>
      <c r="BRD27" s="1"/>
      <c r="BRE27" s="1"/>
      <c r="BRF27" s="1"/>
      <c r="BRG27" s="1"/>
      <c r="BRH27" s="1"/>
      <c r="BRI27" s="1"/>
      <c r="BRJ27" s="1"/>
      <c r="BRK27" s="1"/>
      <c r="BRL27" s="1"/>
      <c r="BRM27" s="1"/>
      <c r="BRN27" s="1"/>
      <c r="BRO27" s="1"/>
      <c r="BRP27" s="1"/>
      <c r="BRQ27" s="1"/>
      <c r="BRR27" s="1"/>
      <c r="BRS27" s="1"/>
      <c r="BRT27" s="1"/>
      <c r="BRU27" s="1"/>
      <c r="BRV27" s="1"/>
      <c r="BRW27" s="1"/>
      <c r="BRX27" s="1"/>
      <c r="BRY27" s="1"/>
      <c r="BRZ27" s="1"/>
      <c r="BSA27" s="1"/>
      <c r="BSB27" s="1"/>
      <c r="BSC27" s="1"/>
      <c r="BSD27" s="1"/>
      <c r="BSE27" s="1"/>
      <c r="BSF27" s="1"/>
      <c r="BSG27" s="1"/>
      <c r="BSH27" s="1"/>
      <c r="BSI27" s="1"/>
      <c r="BSJ27" s="1"/>
      <c r="BSK27" s="1"/>
      <c r="BSL27" s="1"/>
      <c r="BSM27" s="1"/>
      <c r="BSN27" s="1"/>
      <c r="BSO27" s="1"/>
      <c r="BSP27" s="1"/>
      <c r="BSQ27" s="1"/>
      <c r="BSR27" s="1"/>
      <c r="BSS27" s="1"/>
      <c r="BST27" s="1"/>
      <c r="BSU27" s="1"/>
      <c r="BSV27" s="1"/>
      <c r="BSW27" s="1"/>
      <c r="BSX27" s="1"/>
      <c r="BSY27" s="1"/>
      <c r="BSZ27" s="1"/>
      <c r="BTA27" s="1"/>
      <c r="BTB27" s="1"/>
      <c r="BTC27" s="1"/>
      <c r="BTD27" s="1"/>
      <c r="BTE27" s="1"/>
      <c r="BTF27" s="1"/>
      <c r="BTG27" s="1"/>
      <c r="BTH27" s="1"/>
      <c r="BTI27" s="1"/>
      <c r="BTJ27" s="1"/>
      <c r="BTK27" s="1"/>
      <c r="BTL27" s="1"/>
      <c r="BTM27" s="1"/>
      <c r="BTN27" s="1"/>
      <c r="BTO27" s="1"/>
      <c r="BTP27" s="1"/>
      <c r="BTQ27" s="1"/>
      <c r="BTR27" s="1"/>
      <c r="BTS27" s="1"/>
      <c r="BTT27" s="1"/>
      <c r="BTU27" s="1"/>
      <c r="BTV27" s="1"/>
      <c r="BTW27" s="1"/>
      <c r="BTX27" s="1"/>
      <c r="BTY27" s="1"/>
      <c r="BTZ27" s="1"/>
      <c r="BUA27" s="1"/>
      <c r="BUB27" s="1"/>
      <c r="BUC27" s="1"/>
      <c r="BUD27" s="1"/>
      <c r="BUE27" s="1"/>
      <c r="BUF27" s="1"/>
      <c r="BUG27" s="1"/>
      <c r="BUH27" s="1"/>
      <c r="BUI27" s="1"/>
      <c r="BUJ27" s="1"/>
      <c r="BUK27" s="1"/>
      <c r="BUL27" s="1"/>
      <c r="BUM27" s="1"/>
      <c r="BUN27" s="1"/>
      <c r="BUO27" s="1"/>
      <c r="BUP27" s="1"/>
      <c r="BUQ27" s="1"/>
      <c r="BUR27" s="1"/>
      <c r="BUS27" s="1"/>
      <c r="BUT27" s="1"/>
      <c r="BUU27" s="1"/>
      <c r="BUV27" s="1"/>
      <c r="BUW27" s="1"/>
      <c r="BUX27" s="1"/>
      <c r="BUY27" s="1"/>
      <c r="BUZ27" s="1"/>
      <c r="BVA27" s="1"/>
      <c r="BVB27" s="1"/>
      <c r="BVC27" s="1"/>
      <c r="BVD27" s="1"/>
      <c r="BVE27" s="1"/>
      <c r="BVF27" s="1"/>
      <c r="BVG27" s="1"/>
      <c r="BVH27" s="1"/>
      <c r="BVI27" s="1"/>
      <c r="BVJ27" s="1"/>
      <c r="BVK27" s="1"/>
      <c r="BVL27" s="1"/>
      <c r="BVM27" s="1"/>
      <c r="BVN27" s="1"/>
      <c r="BVO27" s="1"/>
      <c r="BVP27" s="1"/>
      <c r="BVQ27" s="1"/>
      <c r="BVR27" s="1"/>
      <c r="BVS27" s="1"/>
      <c r="BVT27" s="1"/>
      <c r="BVU27" s="1"/>
      <c r="BVV27" s="1"/>
      <c r="BVW27" s="1"/>
      <c r="BVX27" s="1"/>
      <c r="BVY27" s="1"/>
      <c r="BVZ27" s="1"/>
      <c r="BWA27" s="1"/>
      <c r="BWB27" s="1"/>
      <c r="BWC27" s="1"/>
      <c r="BWD27" s="1"/>
      <c r="BWE27" s="1"/>
      <c r="BWF27" s="1"/>
      <c r="BWG27" s="1"/>
      <c r="BWH27" s="1"/>
      <c r="BWI27" s="1"/>
      <c r="BWJ27" s="1"/>
      <c r="BWK27" s="1"/>
      <c r="BWL27" s="1"/>
      <c r="BWM27" s="1"/>
      <c r="BWN27" s="1"/>
      <c r="BWO27" s="1"/>
      <c r="BWP27" s="1"/>
      <c r="BWQ27" s="1"/>
      <c r="BWR27" s="1"/>
      <c r="BWS27" s="1"/>
      <c r="BWT27" s="1"/>
      <c r="BWU27" s="1"/>
      <c r="BWV27" s="1"/>
      <c r="BWW27" s="1"/>
      <c r="BWX27" s="1"/>
      <c r="BWY27" s="1"/>
      <c r="BWZ27" s="1"/>
      <c r="BXA27" s="1"/>
      <c r="BXB27" s="1"/>
      <c r="BXC27" s="1"/>
      <c r="BXD27" s="1"/>
      <c r="BXE27" s="1"/>
      <c r="BXF27" s="1"/>
      <c r="BXG27" s="1"/>
      <c r="BXH27" s="1"/>
      <c r="BXI27" s="1"/>
      <c r="BXJ27" s="1"/>
      <c r="BXK27" s="1"/>
      <c r="BXL27" s="1"/>
      <c r="BXM27" s="1"/>
      <c r="BXN27" s="1"/>
      <c r="BXO27" s="1"/>
      <c r="BXP27" s="1"/>
      <c r="BXQ27" s="1"/>
      <c r="BXR27" s="1"/>
      <c r="BXS27" s="1"/>
      <c r="BXT27" s="1"/>
      <c r="BXU27" s="1"/>
      <c r="BXV27" s="1"/>
      <c r="BXW27" s="1"/>
      <c r="BXX27" s="1"/>
      <c r="BXY27" s="1"/>
      <c r="BXZ27" s="1"/>
      <c r="BYA27" s="1"/>
      <c r="BYB27" s="1"/>
      <c r="BYC27" s="1"/>
      <c r="BYD27" s="1"/>
      <c r="BYE27" s="1"/>
      <c r="BYF27" s="1"/>
      <c r="BYG27" s="1"/>
      <c r="BYH27" s="1"/>
      <c r="BYI27" s="1"/>
      <c r="BYJ27" s="1"/>
      <c r="BYK27" s="1"/>
      <c r="BYL27" s="1"/>
      <c r="BYM27" s="1"/>
      <c r="BYN27" s="1"/>
      <c r="BYO27" s="1"/>
      <c r="BYP27" s="1"/>
      <c r="BYQ27" s="1"/>
      <c r="BYR27" s="1"/>
      <c r="BYS27" s="1"/>
      <c r="BYT27" s="1"/>
      <c r="BYU27" s="1"/>
      <c r="BYV27" s="1"/>
      <c r="BYW27" s="1"/>
      <c r="BYX27" s="1"/>
      <c r="BYY27" s="1"/>
      <c r="BYZ27" s="1"/>
      <c r="BZA27" s="1"/>
      <c r="BZB27" s="1"/>
      <c r="BZC27" s="1"/>
      <c r="BZD27" s="1"/>
      <c r="BZE27" s="1"/>
      <c r="BZF27" s="1"/>
      <c r="BZG27" s="1"/>
      <c r="BZH27" s="1"/>
      <c r="BZI27" s="1"/>
      <c r="BZJ27" s="1"/>
      <c r="BZK27" s="1"/>
      <c r="BZL27" s="1"/>
      <c r="BZM27" s="1"/>
      <c r="BZN27" s="1"/>
      <c r="BZO27" s="1"/>
      <c r="BZP27" s="1"/>
      <c r="BZQ27" s="1"/>
      <c r="BZR27" s="1"/>
      <c r="BZS27" s="1"/>
      <c r="BZT27" s="1"/>
      <c r="BZU27" s="1"/>
      <c r="BZV27" s="1"/>
      <c r="BZW27" s="1"/>
      <c r="BZX27" s="1"/>
      <c r="BZY27" s="1"/>
      <c r="BZZ27" s="1"/>
      <c r="CAA27" s="1"/>
      <c r="CAB27" s="1"/>
      <c r="CAC27" s="1"/>
      <c r="CAD27" s="1"/>
      <c r="CAE27" s="1"/>
      <c r="CAF27" s="1"/>
      <c r="CAG27" s="1"/>
      <c r="CAH27" s="1"/>
      <c r="CAI27" s="1"/>
      <c r="CAJ27" s="1"/>
      <c r="CAK27" s="1"/>
      <c r="CAL27" s="1"/>
      <c r="CAM27" s="1"/>
      <c r="CAN27" s="1"/>
      <c r="CAO27" s="1"/>
      <c r="CAP27" s="1"/>
      <c r="CAQ27" s="1"/>
      <c r="CAR27" s="1"/>
      <c r="CAS27" s="1"/>
      <c r="CAT27" s="1"/>
      <c r="CAU27" s="1"/>
      <c r="CAV27" s="1"/>
      <c r="CAW27" s="1"/>
      <c r="CAX27" s="1"/>
      <c r="CAY27" s="1"/>
      <c r="CAZ27" s="1"/>
      <c r="CBA27" s="1"/>
      <c r="CBB27" s="1"/>
      <c r="CBC27" s="1"/>
      <c r="CBD27" s="1"/>
      <c r="CBE27" s="1"/>
      <c r="CBF27" s="1"/>
      <c r="CBG27" s="1"/>
      <c r="CBH27" s="1"/>
      <c r="CBI27" s="1"/>
      <c r="CBJ27" s="1"/>
      <c r="CBK27" s="1"/>
      <c r="CBL27" s="1"/>
      <c r="CBM27" s="1"/>
      <c r="CBN27" s="1"/>
      <c r="CBO27" s="1"/>
      <c r="CBP27" s="1"/>
      <c r="CBQ27" s="1"/>
      <c r="CBR27" s="1"/>
      <c r="CBS27" s="1"/>
      <c r="CBT27" s="1"/>
      <c r="CBU27" s="1"/>
      <c r="CBV27" s="1"/>
      <c r="CBW27" s="1"/>
      <c r="CBX27" s="1"/>
      <c r="CBY27" s="1"/>
      <c r="CBZ27" s="1"/>
      <c r="CCA27" s="1"/>
      <c r="CCB27" s="1"/>
      <c r="CCC27" s="1"/>
      <c r="CCD27" s="1"/>
      <c r="CCE27" s="1"/>
      <c r="CCF27" s="1"/>
      <c r="CCG27" s="1"/>
      <c r="CCH27" s="1"/>
      <c r="CCI27" s="1"/>
      <c r="CCJ27" s="1"/>
      <c r="CCK27" s="1"/>
      <c r="CCL27" s="1"/>
      <c r="CCM27" s="1"/>
      <c r="CCN27" s="1"/>
      <c r="CCO27" s="1"/>
      <c r="CCP27" s="1"/>
      <c r="CCQ27" s="1"/>
      <c r="CCR27" s="1"/>
      <c r="CCS27" s="1"/>
      <c r="CCT27" s="1"/>
      <c r="CCU27" s="1"/>
      <c r="CCV27" s="1"/>
      <c r="CCW27" s="1"/>
      <c r="CCX27" s="1"/>
      <c r="CCY27" s="1"/>
      <c r="CCZ27" s="1"/>
      <c r="CDA27" s="1"/>
      <c r="CDB27" s="1"/>
      <c r="CDC27" s="1"/>
      <c r="CDD27" s="1"/>
      <c r="CDE27" s="1"/>
      <c r="CDF27" s="1"/>
      <c r="CDG27" s="1"/>
      <c r="CDH27" s="1"/>
      <c r="CDI27" s="1"/>
      <c r="CDJ27" s="1"/>
      <c r="CDK27" s="1"/>
      <c r="CDL27" s="1"/>
      <c r="CDM27" s="1"/>
      <c r="CDN27" s="1"/>
      <c r="CDO27" s="1"/>
      <c r="CDP27" s="1"/>
      <c r="CDQ27" s="1"/>
      <c r="CDR27" s="1"/>
      <c r="CDS27" s="1"/>
      <c r="CDT27" s="1"/>
      <c r="CDU27" s="1"/>
      <c r="CDV27" s="1"/>
      <c r="CDW27" s="1"/>
      <c r="CDX27" s="1"/>
      <c r="CDY27" s="1"/>
      <c r="CDZ27" s="1"/>
      <c r="CEA27" s="1"/>
      <c r="CEB27" s="1"/>
      <c r="CEC27" s="1"/>
      <c r="CED27" s="1"/>
      <c r="CEE27" s="1"/>
      <c r="CEF27" s="1"/>
      <c r="CEG27" s="1"/>
      <c r="CEH27" s="1"/>
      <c r="CEI27" s="1"/>
      <c r="CEJ27" s="1"/>
      <c r="CEK27" s="1"/>
      <c r="CEL27" s="1"/>
      <c r="CEM27" s="1"/>
      <c r="CEN27" s="1"/>
      <c r="CEO27" s="1"/>
      <c r="CEP27" s="1"/>
      <c r="CEQ27" s="1"/>
      <c r="CER27" s="1"/>
      <c r="CES27" s="1"/>
      <c r="CET27" s="1"/>
      <c r="CEU27" s="1"/>
      <c r="CEV27" s="1"/>
      <c r="CEW27" s="1"/>
      <c r="CEX27" s="1"/>
      <c r="CEY27" s="1"/>
      <c r="CEZ27" s="1"/>
      <c r="CFA27" s="1"/>
      <c r="CFB27" s="1"/>
      <c r="CFC27" s="1"/>
      <c r="CFD27" s="1"/>
      <c r="CFE27" s="1"/>
      <c r="CFF27" s="1"/>
      <c r="CFG27" s="1"/>
      <c r="CFH27" s="1"/>
      <c r="CFI27" s="1"/>
      <c r="CFJ27" s="1"/>
      <c r="CFK27" s="1"/>
      <c r="CFL27" s="1"/>
      <c r="CFM27" s="1"/>
      <c r="CFN27" s="1"/>
      <c r="CFO27" s="1"/>
      <c r="CFP27" s="1"/>
      <c r="CFQ27" s="1"/>
      <c r="CFR27" s="1"/>
      <c r="CFS27" s="1"/>
      <c r="CFT27" s="1"/>
      <c r="CFU27" s="1"/>
      <c r="CFV27" s="1"/>
      <c r="CFW27" s="1"/>
      <c r="CFX27" s="1"/>
      <c r="CFY27" s="1"/>
      <c r="CFZ27" s="1"/>
      <c r="CGA27" s="1"/>
      <c r="CGB27" s="1"/>
      <c r="CGC27" s="1"/>
      <c r="CGD27" s="1"/>
      <c r="CGE27" s="1"/>
      <c r="CGF27" s="1"/>
      <c r="CGG27" s="1"/>
      <c r="CGH27" s="1"/>
      <c r="CGI27" s="1"/>
      <c r="CGJ27" s="1"/>
      <c r="CGK27" s="1"/>
      <c r="CGL27" s="1"/>
      <c r="CGM27" s="1"/>
      <c r="CGN27" s="1"/>
      <c r="CGO27" s="1"/>
      <c r="CGP27" s="1"/>
      <c r="CGQ27" s="1"/>
      <c r="CGR27" s="1"/>
      <c r="CGS27" s="1"/>
      <c r="CGT27" s="1"/>
      <c r="CGU27" s="1"/>
      <c r="CGV27" s="1"/>
      <c r="CGW27" s="1"/>
      <c r="CGX27" s="1"/>
      <c r="CGY27" s="1"/>
      <c r="CGZ27" s="1"/>
      <c r="CHA27" s="1"/>
      <c r="CHB27" s="1"/>
      <c r="CHC27" s="1"/>
      <c r="CHD27" s="1"/>
      <c r="CHE27" s="1"/>
      <c r="CHF27" s="1"/>
      <c r="CHG27" s="1"/>
      <c r="CHH27" s="1"/>
      <c r="CHI27" s="1"/>
      <c r="CHJ27" s="1"/>
      <c r="CHK27" s="1"/>
      <c r="CHL27" s="1"/>
      <c r="CHM27" s="1"/>
      <c r="CHN27" s="1"/>
      <c r="CHO27" s="1"/>
      <c r="CHP27" s="1"/>
      <c r="CHQ27" s="1"/>
      <c r="CHR27" s="1"/>
      <c r="CHS27" s="1"/>
      <c r="CHT27" s="1"/>
      <c r="CHU27" s="1"/>
      <c r="CHV27" s="1"/>
      <c r="CHW27" s="1"/>
      <c r="CHX27" s="1"/>
      <c r="CHY27" s="1"/>
      <c r="CHZ27" s="1"/>
      <c r="CIA27" s="1"/>
      <c r="CIB27" s="1"/>
      <c r="CIC27" s="1"/>
      <c r="CID27" s="1"/>
      <c r="CIE27" s="1"/>
      <c r="CIF27" s="1"/>
      <c r="CIG27" s="1"/>
      <c r="CIH27" s="1"/>
      <c r="CII27" s="1"/>
      <c r="CIJ27" s="1"/>
      <c r="CIK27" s="1"/>
      <c r="CIL27" s="1"/>
      <c r="CIM27" s="1"/>
      <c r="CIN27" s="1"/>
      <c r="CIO27" s="1"/>
      <c r="CIP27" s="1"/>
      <c r="CIQ27" s="1"/>
      <c r="CIR27" s="1"/>
      <c r="CIS27" s="1"/>
      <c r="CIT27" s="1"/>
      <c r="CIU27" s="1"/>
      <c r="CIV27" s="1"/>
      <c r="CIW27" s="1"/>
      <c r="CIX27" s="1"/>
      <c r="CIY27" s="1"/>
      <c r="CIZ27" s="1"/>
      <c r="CJA27" s="1"/>
      <c r="CJB27" s="1"/>
      <c r="CJC27" s="1"/>
      <c r="CJD27" s="1"/>
      <c r="CJE27" s="1"/>
      <c r="CJF27" s="1"/>
      <c r="CJG27" s="1"/>
      <c r="CJH27" s="1"/>
      <c r="CJI27" s="1"/>
      <c r="CJJ27" s="1"/>
      <c r="CJK27" s="1"/>
      <c r="CJL27" s="1"/>
      <c r="CJM27" s="1"/>
      <c r="CJN27" s="1"/>
      <c r="CJO27" s="1"/>
      <c r="CJP27" s="1"/>
      <c r="CJQ27" s="1"/>
      <c r="CJR27" s="1"/>
      <c r="CJS27" s="1"/>
      <c r="CJT27" s="1"/>
      <c r="CJU27" s="1"/>
      <c r="CJV27" s="1"/>
      <c r="CJW27" s="1"/>
      <c r="CJX27" s="1"/>
      <c r="CJY27" s="1"/>
      <c r="CJZ27" s="1"/>
      <c r="CKA27" s="1"/>
      <c r="CKB27" s="1"/>
      <c r="CKC27" s="1"/>
      <c r="CKD27" s="1"/>
      <c r="CKE27" s="1"/>
      <c r="CKF27" s="1"/>
      <c r="CKG27" s="1"/>
      <c r="CKH27" s="1"/>
      <c r="CKI27" s="1"/>
      <c r="CKJ27" s="1"/>
      <c r="CKK27" s="1"/>
      <c r="CKL27" s="1"/>
      <c r="CKM27" s="1"/>
      <c r="CKN27" s="1"/>
      <c r="CKO27" s="1"/>
      <c r="CKP27" s="1"/>
      <c r="CKQ27" s="1"/>
      <c r="CKR27" s="1"/>
      <c r="CKS27" s="1"/>
      <c r="CKT27" s="1"/>
      <c r="CKU27" s="1"/>
      <c r="CKV27" s="1"/>
      <c r="CKW27" s="1"/>
      <c r="CKX27" s="1"/>
      <c r="CKY27" s="1"/>
      <c r="CKZ27" s="1"/>
      <c r="CLA27" s="1"/>
      <c r="CLB27" s="1"/>
      <c r="CLC27" s="1"/>
      <c r="CLD27" s="1"/>
      <c r="CLE27" s="1"/>
      <c r="CLF27" s="1"/>
      <c r="CLG27" s="1"/>
      <c r="CLH27" s="1"/>
      <c r="CLI27" s="1"/>
      <c r="CLJ27" s="1"/>
      <c r="CLK27" s="1"/>
      <c r="CLL27" s="1"/>
      <c r="CLM27" s="1"/>
      <c r="CLN27" s="1"/>
      <c r="CLO27" s="1"/>
      <c r="CLP27" s="1"/>
      <c r="CLQ27" s="1"/>
      <c r="CLR27" s="1"/>
      <c r="CLS27" s="1"/>
      <c r="CLT27" s="1"/>
      <c r="CLU27" s="1"/>
      <c r="CLV27" s="1"/>
      <c r="CLW27" s="1"/>
      <c r="CLX27" s="1"/>
      <c r="CLY27" s="1"/>
      <c r="CLZ27" s="1"/>
      <c r="CMA27" s="1"/>
      <c r="CMB27" s="1"/>
      <c r="CMC27" s="1"/>
      <c r="CMD27" s="1"/>
      <c r="CME27" s="1"/>
      <c r="CMF27" s="1"/>
      <c r="CMG27" s="1"/>
      <c r="CMH27" s="1"/>
      <c r="CMI27" s="1"/>
      <c r="CMJ27" s="1"/>
      <c r="CMK27" s="1"/>
      <c r="CML27" s="1"/>
      <c r="CMM27" s="1"/>
      <c r="CMN27" s="1"/>
      <c r="CMO27" s="1"/>
      <c r="CMP27" s="1"/>
      <c r="CMQ27" s="1"/>
      <c r="CMR27" s="1"/>
      <c r="CMS27" s="1"/>
      <c r="CMT27" s="1"/>
      <c r="CMU27" s="1"/>
      <c r="CMV27" s="1"/>
      <c r="CMW27" s="1"/>
      <c r="CMX27" s="1"/>
      <c r="CMY27" s="1"/>
      <c r="CMZ27" s="1"/>
      <c r="CNA27" s="1"/>
      <c r="CNB27" s="1"/>
      <c r="CNC27" s="1"/>
      <c r="CND27" s="1"/>
      <c r="CNE27" s="1"/>
      <c r="CNF27" s="1"/>
      <c r="CNG27" s="1"/>
      <c r="CNH27" s="1"/>
      <c r="CNI27" s="1"/>
      <c r="CNJ27" s="1"/>
      <c r="CNK27" s="1"/>
      <c r="CNL27" s="1"/>
      <c r="CNM27" s="1"/>
      <c r="CNN27" s="1"/>
      <c r="CNO27" s="1"/>
      <c r="CNP27" s="1"/>
      <c r="CNQ27" s="1"/>
      <c r="CNR27" s="1"/>
      <c r="CNS27" s="1"/>
      <c r="CNT27" s="1"/>
      <c r="CNU27" s="1"/>
      <c r="CNV27" s="1"/>
      <c r="CNW27" s="1"/>
      <c r="CNX27" s="1"/>
      <c r="CNY27" s="1"/>
      <c r="CNZ27" s="1"/>
      <c r="COA27" s="1"/>
      <c r="COB27" s="1"/>
      <c r="COC27" s="1"/>
      <c r="COD27" s="1"/>
      <c r="COE27" s="1"/>
      <c r="COF27" s="1"/>
      <c r="COG27" s="1"/>
      <c r="COH27" s="1"/>
      <c r="COI27" s="1"/>
      <c r="COJ27" s="1"/>
      <c r="COK27" s="1"/>
      <c r="COL27" s="1"/>
      <c r="COM27" s="1"/>
      <c r="CON27" s="1"/>
      <c r="COO27" s="1"/>
      <c r="COP27" s="1"/>
      <c r="COQ27" s="1"/>
      <c r="COR27" s="1"/>
      <c r="COS27" s="1"/>
      <c r="COT27" s="1"/>
      <c r="COU27" s="1"/>
      <c r="COV27" s="1"/>
      <c r="COW27" s="1"/>
      <c r="COX27" s="1"/>
      <c r="COY27" s="1"/>
      <c r="COZ27" s="1"/>
      <c r="CPA27" s="1"/>
      <c r="CPB27" s="1"/>
      <c r="CPC27" s="1"/>
      <c r="CPD27" s="1"/>
      <c r="CPE27" s="1"/>
      <c r="CPF27" s="1"/>
      <c r="CPG27" s="1"/>
      <c r="CPH27" s="1"/>
      <c r="CPI27" s="1"/>
      <c r="CPJ27" s="1"/>
      <c r="CPK27" s="1"/>
      <c r="CPL27" s="1"/>
      <c r="CPM27" s="1"/>
      <c r="CPN27" s="1"/>
      <c r="CPO27" s="1"/>
      <c r="CPP27" s="1"/>
      <c r="CPQ27" s="1"/>
      <c r="CPR27" s="1"/>
      <c r="CPS27" s="1"/>
      <c r="CPT27" s="1"/>
      <c r="CPU27" s="1"/>
      <c r="CPV27" s="1"/>
      <c r="CPW27" s="1"/>
      <c r="CPX27" s="1"/>
      <c r="CPY27" s="1"/>
      <c r="CPZ27" s="1"/>
      <c r="CQA27" s="1"/>
      <c r="CQB27" s="1"/>
      <c r="CQC27" s="1"/>
      <c r="CQD27" s="1"/>
      <c r="CQE27" s="1"/>
      <c r="CQF27" s="1"/>
      <c r="CQG27" s="1"/>
      <c r="CQH27" s="1"/>
      <c r="CQI27" s="1"/>
      <c r="CQJ27" s="1"/>
      <c r="CQK27" s="1"/>
      <c r="CQL27" s="1"/>
      <c r="CQM27" s="1"/>
      <c r="CQN27" s="1"/>
      <c r="CQO27" s="1"/>
      <c r="CQP27" s="1"/>
      <c r="CQQ27" s="1"/>
      <c r="CQR27" s="1"/>
      <c r="CQS27" s="1"/>
      <c r="CQT27" s="1"/>
      <c r="CQU27" s="1"/>
      <c r="CQV27" s="1"/>
      <c r="CQW27" s="1"/>
      <c r="CQX27" s="1"/>
      <c r="CQY27" s="1"/>
      <c r="CQZ27" s="1"/>
      <c r="CRA27" s="1"/>
      <c r="CRB27" s="1"/>
      <c r="CRC27" s="1"/>
      <c r="CRD27" s="1"/>
      <c r="CRE27" s="1"/>
      <c r="CRF27" s="1"/>
      <c r="CRG27" s="1"/>
      <c r="CRH27" s="1"/>
      <c r="CRI27" s="1"/>
      <c r="CRJ27" s="1"/>
      <c r="CRK27" s="1"/>
      <c r="CRL27" s="1"/>
      <c r="CRM27" s="1"/>
      <c r="CRN27" s="1"/>
      <c r="CRO27" s="1"/>
      <c r="CRP27" s="1"/>
      <c r="CRQ27" s="1"/>
      <c r="CRR27" s="1"/>
      <c r="CRS27" s="1"/>
      <c r="CRT27" s="1"/>
      <c r="CRU27" s="1"/>
      <c r="CRV27" s="1"/>
      <c r="CRW27" s="1"/>
      <c r="CRX27" s="1"/>
      <c r="CRY27" s="1"/>
      <c r="CRZ27" s="1"/>
      <c r="CSA27" s="1"/>
      <c r="CSB27" s="1"/>
      <c r="CSC27" s="1"/>
      <c r="CSD27" s="1"/>
      <c r="CSE27" s="1"/>
      <c r="CSF27" s="1"/>
      <c r="CSG27" s="1"/>
      <c r="CSH27" s="1"/>
      <c r="CSI27" s="1"/>
      <c r="CSJ27" s="1"/>
      <c r="CSK27" s="1"/>
      <c r="CSL27" s="1"/>
      <c r="CSM27" s="1"/>
      <c r="CSN27" s="1"/>
      <c r="CSO27" s="1"/>
      <c r="CSP27" s="1"/>
      <c r="CSQ27" s="1"/>
      <c r="CSR27" s="1"/>
      <c r="CSS27" s="1"/>
      <c r="CST27" s="1"/>
      <c r="CSU27" s="1"/>
      <c r="CSV27" s="1"/>
      <c r="CSW27" s="1"/>
      <c r="CSX27" s="1"/>
      <c r="CSY27" s="1"/>
      <c r="CSZ27" s="1"/>
      <c r="CTA27" s="1"/>
      <c r="CTB27" s="1"/>
      <c r="CTC27" s="1"/>
      <c r="CTD27" s="1"/>
      <c r="CTE27" s="1"/>
      <c r="CTF27" s="1"/>
      <c r="CTG27" s="1"/>
      <c r="CTH27" s="1"/>
      <c r="CTI27" s="1"/>
      <c r="CTJ27" s="1"/>
      <c r="CTK27" s="1"/>
      <c r="CTL27" s="1"/>
      <c r="CTM27" s="1"/>
      <c r="CTN27" s="1"/>
      <c r="CTO27" s="1"/>
      <c r="CTP27" s="1"/>
      <c r="CTQ27" s="1"/>
      <c r="CTR27" s="1"/>
      <c r="CTS27" s="1"/>
      <c r="CTT27" s="1"/>
      <c r="CTU27" s="1"/>
      <c r="CTV27" s="1"/>
      <c r="CTW27" s="1"/>
      <c r="CTX27" s="1"/>
      <c r="CTY27" s="1"/>
      <c r="CTZ27" s="1"/>
      <c r="CUA27" s="1"/>
      <c r="CUB27" s="1"/>
      <c r="CUC27" s="1"/>
      <c r="CUD27" s="1"/>
      <c r="CUE27" s="1"/>
      <c r="CUF27" s="1"/>
      <c r="CUG27" s="1"/>
      <c r="CUH27" s="1"/>
      <c r="CUI27" s="1"/>
      <c r="CUJ27" s="1"/>
      <c r="CUK27" s="1"/>
      <c r="CUL27" s="1"/>
      <c r="CUM27" s="1"/>
      <c r="CUN27" s="1"/>
      <c r="CUO27" s="1"/>
      <c r="CUP27" s="1"/>
      <c r="CUQ27" s="1"/>
      <c r="CUR27" s="1"/>
      <c r="CUS27" s="1"/>
      <c r="CUT27" s="1"/>
      <c r="CUU27" s="1"/>
      <c r="CUV27" s="1"/>
      <c r="CUW27" s="1"/>
      <c r="CUX27" s="1"/>
      <c r="CUY27" s="1"/>
      <c r="CUZ27" s="1"/>
      <c r="CVA27" s="1"/>
      <c r="CVB27" s="1"/>
      <c r="CVC27" s="1"/>
      <c r="CVD27" s="1"/>
      <c r="CVE27" s="1"/>
      <c r="CVF27" s="1"/>
      <c r="CVG27" s="1"/>
      <c r="CVH27" s="1"/>
      <c r="CVI27" s="1"/>
      <c r="CVJ27" s="1"/>
      <c r="CVK27" s="1"/>
      <c r="CVL27" s="1"/>
      <c r="CVM27" s="1"/>
      <c r="CVN27" s="1"/>
      <c r="CVO27" s="1"/>
      <c r="CVP27" s="1"/>
      <c r="CVQ27" s="1"/>
      <c r="CVR27" s="1"/>
      <c r="CVS27" s="1"/>
      <c r="CVT27" s="1"/>
      <c r="CVU27" s="1"/>
      <c r="CVV27" s="1"/>
      <c r="CVW27" s="1"/>
      <c r="CVX27" s="1"/>
      <c r="CVY27" s="1"/>
      <c r="CVZ27" s="1"/>
      <c r="CWA27" s="1"/>
      <c r="CWB27" s="1"/>
      <c r="CWC27" s="1"/>
      <c r="CWD27" s="1"/>
      <c r="CWE27" s="1"/>
      <c r="CWF27" s="1"/>
      <c r="CWG27" s="1"/>
      <c r="CWH27" s="1"/>
      <c r="CWI27" s="1"/>
      <c r="CWJ27" s="1"/>
      <c r="CWK27" s="1"/>
      <c r="CWL27" s="1"/>
      <c r="CWM27" s="1"/>
      <c r="CWN27" s="1"/>
      <c r="CWO27" s="1"/>
      <c r="CWP27" s="1"/>
      <c r="CWQ27" s="1"/>
      <c r="CWR27" s="1"/>
      <c r="CWS27" s="1"/>
      <c r="CWT27" s="1"/>
      <c r="CWU27" s="1"/>
      <c r="CWV27" s="1"/>
      <c r="CWW27" s="1"/>
      <c r="CWX27" s="1"/>
      <c r="CWY27" s="1"/>
      <c r="CWZ27" s="1"/>
      <c r="CXA27" s="1"/>
      <c r="CXB27" s="1"/>
      <c r="CXC27" s="1"/>
      <c r="CXD27" s="1"/>
      <c r="CXE27" s="1"/>
      <c r="CXF27" s="1"/>
      <c r="CXG27" s="1"/>
      <c r="CXH27" s="1"/>
      <c r="CXI27" s="1"/>
      <c r="CXJ27" s="1"/>
      <c r="CXK27" s="1"/>
      <c r="CXL27" s="1"/>
      <c r="CXM27" s="1"/>
      <c r="CXN27" s="1"/>
      <c r="CXO27" s="1"/>
      <c r="CXP27" s="1"/>
      <c r="CXQ27" s="1"/>
      <c r="CXR27" s="1"/>
      <c r="CXS27" s="1"/>
      <c r="CXT27" s="1"/>
      <c r="CXU27" s="1"/>
      <c r="CXV27" s="1"/>
      <c r="CXW27" s="1"/>
      <c r="CXX27" s="1"/>
      <c r="CXY27" s="1"/>
      <c r="CXZ27" s="1"/>
      <c r="CYA27" s="1"/>
      <c r="CYB27" s="1"/>
      <c r="CYC27" s="1"/>
      <c r="CYD27" s="1"/>
      <c r="CYE27" s="1"/>
      <c r="CYF27" s="1"/>
      <c r="CYG27" s="1"/>
      <c r="CYH27" s="1"/>
      <c r="CYI27" s="1"/>
      <c r="CYJ27" s="1"/>
      <c r="CYK27" s="1"/>
      <c r="CYL27" s="1"/>
      <c r="CYM27" s="1"/>
      <c r="CYN27" s="1"/>
      <c r="CYO27" s="1"/>
      <c r="CYP27" s="1"/>
      <c r="CYQ27" s="1"/>
      <c r="CYR27" s="1"/>
      <c r="CYS27" s="1"/>
      <c r="CYT27" s="1"/>
      <c r="CYU27" s="1"/>
      <c r="CYV27" s="1"/>
      <c r="CYW27" s="1"/>
      <c r="CYX27" s="1"/>
      <c r="CYY27" s="1"/>
      <c r="CYZ27" s="1"/>
      <c r="CZA27" s="1"/>
      <c r="CZB27" s="1"/>
      <c r="CZC27" s="1"/>
      <c r="CZD27" s="1"/>
      <c r="CZE27" s="1"/>
      <c r="CZF27" s="1"/>
      <c r="CZG27" s="1"/>
      <c r="CZH27" s="1"/>
      <c r="CZI27" s="1"/>
      <c r="CZJ27" s="1"/>
      <c r="CZK27" s="1"/>
      <c r="CZL27" s="1"/>
      <c r="CZM27" s="1"/>
      <c r="CZN27" s="1"/>
      <c r="CZO27" s="1"/>
      <c r="CZP27" s="1"/>
      <c r="CZQ27" s="1"/>
      <c r="CZR27" s="1"/>
      <c r="CZS27" s="1"/>
      <c r="CZT27" s="1"/>
      <c r="CZU27" s="1"/>
      <c r="CZV27" s="1"/>
      <c r="CZW27" s="1"/>
      <c r="CZX27" s="1"/>
      <c r="CZY27" s="1"/>
      <c r="CZZ27" s="1"/>
      <c r="DAA27" s="1"/>
      <c r="DAB27" s="1"/>
      <c r="DAC27" s="1"/>
      <c r="DAD27" s="1"/>
      <c r="DAE27" s="1"/>
      <c r="DAF27" s="1"/>
      <c r="DAG27" s="1"/>
      <c r="DAH27" s="1"/>
      <c r="DAI27" s="1"/>
      <c r="DAJ27" s="1"/>
      <c r="DAK27" s="1"/>
      <c r="DAL27" s="1"/>
      <c r="DAM27" s="1"/>
      <c r="DAN27" s="1"/>
      <c r="DAO27" s="1"/>
      <c r="DAP27" s="1"/>
      <c r="DAQ27" s="1"/>
      <c r="DAR27" s="1"/>
      <c r="DAS27" s="1"/>
      <c r="DAT27" s="1"/>
      <c r="DAU27" s="1"/>
      <c r="DAV27" s="1"/>
      <c r="DAW27" s="1"/>
      <c r="DAX27" s="1"/>
      <c r="DAY27" s="1"/>
      <c r="DAZ27" s="1"/>
      <c r="DBA27" s="1"/>
      <c r="DBB27" s="1"/>
      <c r="DBC27" s="1"/>
      <c r="DBD27" s="1"/>
      <c r="DBE27" s="1"/>
      <c r="DBF27" s="1"/>
      <c r="DBG27" s="1"/>
      <c r="DBH27" s="1"/>
      <c r="DBI27" s="1"/>
      <c r="DBJ27" s="1"/>
      <c r="DBK27" s="1"/>
      <c r="DBL27" s="1"/>
      <c r="DBM27" s="1"/>
      <c r="DBN27" s="1"/>
      <c r="DBO27" s="1"/>
      <c r="DBP27" s="1"/>
      <c r="DBQ27" s="1"/>
      <c r="DBR27" s="1"/>
      <c r="DBS27" s="1"/>
      <c r="DBT27" s="1"/>
      <c r="DBU27" s="1"/>
      <c r="DBV27" s="1"/>
      <c r="DBW27" s="1"/>
      <c r="DBX27" s="1"/>
      <c r="DBY27" s="1"/>
      <c r="DBZ27" s="1"/>
      <c r="DCA27" s="1"/>
      <c r="DCB27" s="1"/>
      <c r="DCC27" s="1"/>
      <c r="DCD27" s="1"/>
      <c r="DCE27" s="1"/>
      <c r="DCF27" s="1"/>
      <c r="DCG27" s="1"/>
      <c r="DCH27" s="1"/>
      <c r="DCI27" s="1"/>
      <c r="DCJ27" s="1"/>
      <c r="DCK27" s="1"/>
      <c r="DCL27" s="1"/>
      <c r="DCM27" s="1"/>
      <c r="DCN27" s="1"/>
      <c r="DCO27" s="1"/>
      <c r="DCP27" s="1"/>
      <c r="DCQ27" s="1"/>
      <c r="DCR27" s="1"/>
      <c r="DCS27" s="1"/>
      <c r="DCT27" s="1"/>
      <c r="DCU27" s="1"/>
      <c r="DCV27" s="1"/>
      <c r="DCW27" s="1"/>
      <c r="DCX27" s="1"/>
      <c r="DCY27" s="1"/>
      <c r="DCZ27" s="1"/>
      <c r="DDA27" s="1"/>
      <c r="DDB27" s="1"/>
      <c r="DDC27" s="1"/>
      <c r="DDD27" s="1"/>
      <c r="DDE27" s="1"/>
      <c r="DDF27" s="1"/>
      <c r="DDG27" s="1"/>
      <c r="DDH27" s="1"/>
      <c r="DDI27" s="1"/>
      <c r="DDJ27" s="1"/>
      <c r="DDK27" s="1"/>
      <c r="DDL27" s="1"/>
      <c r="DDM27" s="1"/>
      <c r="DDN27" s="1"/>
      <c r="DDO27" s="1"/>
      <c r="DDP27" s="1"/>
      <c r="DDQ27" s="1"/>
      <c r="DDR27" s="1"/>
      <c r="DDS27" s="1"/>
      <c r="DDT27" s="1"/>
      <c r="DDU27" s="1"/>
      <c r="DDV27" s="1"/>
      <c r="DDW27" s="1"/>
      <c r="DDX27" s="1"/>
      <c r="DDY27" s="1"/>
      <c r="DDZ27" s="1"/>
      <c r="DEA27" s="1"/>
      <c r="DEB27" s="1"/>
      <c r="DEC27" s="1"/>
      <c r="DED27" s="1"/>
      <c r="DEE27" s="1"/>
      <c r="DEF27" s="1"/>
      <c r="DEG27" s="1"/>
      <c r="DEH27" s="1"/>
      <c r="DEI27" s="1"/>
      <c r="DEJ27" s="1"/>
      <c r="DEK27" s="1"/>
      <c r="DEL27" s="1"/>
      <c r="DEM27" s="1"/>
      <c r="DEN27" s="1"/>
      <c r="DEO27" s="1"/>
      <c r="DEP27" s="1"/>
      <c r="DEQ27" s="1"/>
      <c r="DER27" s="1"/>
      <c r="DES27" s="1"/>
      <c r="DET27" s="1"/>
      <c r="DEU27" s="1"/>
      <c r="DEV27" s="1"/>
      <c r="DEW27" s="1"/>
      <c r="DEX27" s="1"/>
      <c r="DEY27" s="1"/>
      <c r="DEZ27" s="1"/>
      <c r="DFA27" s="1"/>
      <c r="DFB27" s="1"/>
      <c r="DFC27" s="1"/>
      <c r="DFD27" s="1"/>
      <c r="DFE27" s="1"/>
      <c r="DFF27" s="1"/>
      <c r="DFG27" s="1"/>
      <c r="DFH27" s="1"/>
      <c r="DFI27" s="1"/>
      <c r="DFJ27" s="1"/>
      <c r="DFK27" s="1"/>
      <c r="DFL27" s="1"/>
      <c r="DFM27" s="1"/>
      <c r="DFN27" s="1"/>
      <c r="DFO27" s="1"/>
      <c r="DFP27" s="1"/>
      <c r="DFQ27" s="1"/>
      <c r="DFR27" s="1"/>
      <c r="DFS27" s="1"/>
      <c r="DFT27" s="1"/>
      <c r="DFU27" s="1"/>
      <c r="DFV27" s="1"/>
      <c r="DFW27" s="1"/>
      <c r="DFX27" s="1"/>
      <c r="DFY27" s="1"/>
      <c r="DFZ27" s="1"/>
      <c r="DGA27" s="1"/>
      <c r="DGB27" s="1"/>
      <c r="DGC27" s="1"/>
      <c r="DGD27" s="1"/>
      <c r="DGE27" s="1"/>
      <c r="DGF27" s="1"/>
      <c r="DGG27" s="1"/>
      <c r="DGH27" s="1"/>
      <c r="DGI27" s="1"/>
      <c r="DGJ27" s="1"/>
      <c r="DGK27" s="1"/>
      <c r="DGL27" s="1"/>
      <c r="DGM27" s="1"/>
      <c r="DGN27" s="1"/>
      <c r="DGO27" s="1"/>
      <c r="DGP27" s="1"/>
      <c r="DGQ27" s="1"/>
      <c r="DGR27" s="1"/>
      <c r="DGS27" s="1"/>
      <c r="DGT27" s="1"/>
      <c r="DGU27" s="1"/>
      <c r="DGV27" s="1"/>
      <c r="DGW27" s="1"/>
      <c r="DGX27" s="1"/>
      <c r="DGY27" s="1"/>
      <c r="DGZ27" s="1"/>
      <c r="DHA27" s="1"/>
      <c r="DHB27" s="1"/>
      <c r="DHC27" s="1"/>
      <c r="DHD27" s="1"/>
      <c r="DHE27" s="1"/>
      <c r="DHF27" s="1"/>
      <c r="DHG27" s="1"/>
      <c r="DHH27" s="1"/>
      <c r="DHI27" s="1"/>
      <c r="DHJ27" s="1"/>
      <c r="DHK27" s="1"/>
      <c r="DHL27" s="1"/>
      <c r="DHM27" s="1"/>
      <c r="DHN27" s="1"/>
      <c r="DHO27" s="1"/>
      <c r="DHP27" s="1"/>
      <c r="DHQ27" s="1"/>
      <c r="DHR27" s="1"/>
      <c r="DHS27" s="1"/>
      <c r="DHT27" s="1"/>
      <c r="DHU27" s="1"/>
      <c r="DHV27" s="1"/>
      <c r="DHW27" s="1"/>
      <c r="DHX27" s="1"/>
      <c r="DHY27" s="1"/>
      <c r="DHZ27" s="1"/>
      <c r="DIA27" s="1"/>
      <c r="DIB27" s="1"/>
      <c r="DIC27" s="1"/>
      <c r="DID27" s="1"/>
      <c r="DIE27" s="1"/>
      <c r="DIF27" s="1"/>
      <c r="DIG27" s="1"/>
      <c r="DIH27" s="1"/>
      <c r="DII27" s="1"/>
      <c r="DIJ27" s="1"/>
      <c r="DIK27" s="1"/>
      <c r="DIL27" s="1"/>
      <c r="DIM27" s="1"/>
      <c r="DIN27" s="1"/>
      <c r="DIO27" s="1"/>
      <c r="DIP27" s="1"/>
      <c r="DIQ27" s="1"/>
      <c r="DIR27" s="1"/>
      <c r="DIS27" s="1"/>
      <c r="DIT27" s="1"/>
      <c r="DIU27" s="1"/>
      <c r="DIV27" s="1"/>
      <c r="DIW27" s="1"/>
      <c r="DIX27" s="1"/>
      <c r="DIY27" s="1"/>
      <c r="DIZ27" s="1"/>
      <c r="DJA27" s="1"/>
      <c r="DJB27" s="1"/>
      <c r="DJC27" s="1"/>
      <c r="DJD27" s="1"/>
      <c r="DJE27" s="1"/>
      <c r="DJF27" s="1"/>
      <c r="DJG27" s="1"/>
      <c r="DJH27" s="1"/>
      <c r="DJI27" s="1"/>
      <c r="DJJ27" s="1"/>
      <c r="DJK27" s="1"/>
      <c r="DJL27" s="1"/>
      <c r="DJM27" s="1"/>
      <c r="DJN27" s="1"/>
      <c r="DJO27" s="1"/>
      <c r="DJP27" s="1"/>
      <c r="DJQ27" s="1"/>
      <c r="DJR27" s="1"/>
      <c r="DJS27" s="1"/>
      <c r="DJT27" s="1"/>
      <c r="DJU27" s="1"/>
      <c r="DJV27" s="1"/>
      <c r="DJW27" s="1"/>
      <c r="DJX27" s="1"/>
      <c r="DJY27" s="1"/>
      <c r="DJZ27" s="1"/>
      <c r="DKA27" s="1"/>
      <c r="DKB27" s="1"/>
      <c r="DKC27" s="1"/>
      <c r="DKD27" s="1"/>
      <c r="DKE27" s="1"/>
      <c r="DKF27" s="1"/>
      <c r="DKG27" s="1"/>
      <c r="DKH27" s="1"/>
      <c r="DKI27" s="1"/>
      <c r="DKJ27" s="1"/>
      <c r="DKK27" s="1"/>
      <c r="DKL27" s="1"/>
      <c r="DKM27" s="1"/>
      <c r="DKN27" s="1"/>
      <c r="DKO27" s="1"/>
      <c r="DKP27" s="1"/>
      <c r="DKQ27" s="1"/>
      <c r="DKR27" s="1"/>
      <c r="DKS27" s="1"/>
      <c r="DKT27" s="1"/>
      <c r="DKU27" s="1"/>
      <c r="DKV27" s="1"/>
      <c r="DKW27" s="1"/>
      <c r="DKX27" s="1"/>
      <c r="DKY27" s="1"/>
      <c r="DKZ27" s="1"/>
      <c r="DLA27" s="1"/>
      <c r="DLB27" s="1"/>
      <c r="DLC27" s="1"/>
      <c r="DLD27" s="1"/>
      <c r="DLE27" s="1"/>
      <c r="DLF27" s="1"/>
      <c r="DLG27" s="1"/>
      <c r="DLH27" s="1"/>
      <c r="DLI27" s="1"/>
      <c r="DLJ27" s="1"/>
      <c r="DLK27" s="1"/>
      <c r="DLL27" s="1"/>
      <c r="DLM27" s="1"/>
      <c r="DLN27" s="1"/>
      <c r="DLO27" s="1"/>
      <c r="DLP27" s="1"/>
      <c r="DLQ27" s="1"/>
      <c r="DLR27" s="1"/>
      <c r="DLS27" s="1"/>
      <c r="DLT27" s="1"/>
      <c r="DLU27" s="1"/>
      <c r="DLV27" s="1"/>
      <c r="DLW27" s="1"/>
      <c r="DLX27" s="1"/>
      <c r="DLY27" s="1"/>
      <c r="DLZ27" s="1"/>
      <c r="DMA27" s="1"/>
      <c r="DMB27" s="1"/>
      <c r="DMC27" s="1"/>
      <c r="DMD27" s="1"/>
      <c r="DME27" s="1"/>
      <c r="DMF27" s="1"/>
      <c r="DMG27" s="1"/>
      <c r="DMH27" s="1"/>
      <c r="DMI27" s="1"/>
      <c r="DMJ27" s="1"/>
      <c r="DMK27" s="1"/>
      <c r="DML27" s="1"/>
      <c r="DMM27" s="1"/>
      <c r="DMN27" s="1"/>
      <c r="DMO27" s="1"/>
      <c r="DMP27" s="1"/>
      <c r="DMQ27" s="1"/>
      <c r="DMR27" s="1"/>
      <c r="DMS27" s="1"/>
      <c r="DMT27" s="1"/>
      <c r="DMU27" s="1"/>
      <c r="DMV27" s="1"/>
      <c r="DMW27" s="1"/>
      <c r="DMX27" s="1"/>
      <c r="DMY27" s="1"/>
      <c r="DMZ27" s="1"/>
      <c r="DNA27" s="1"/>
      <c r="DNB27" s="1"/>
      <c r="DNC27" s="1"/>
      <c r="DND27" s="1"/>
      <c r="DNE27" s="1"/>
      <c r="DNF27" s="1"/>
      <c r="DNG27" s="1"/>
      <c r="DNH27" s="1"/>
      <c r="DNI27" s="1"/>
      <c r="DNJ27" s="1"/>
      <c r="DNK27" s="1"/>
      <c r="DNL27" s="1"/>
      <c r="DNM27" s="1"/>
      <c r="DNN27" s="1"/>
      <c r="DNO27" s="1"/>
      <c r="DNP27" s="1"/>
      <c r="DNQ27" s="1"/>
      <c r="DNR27" s="1"/>
      <c r="DNS27" s="1"/>
      <c r="DNT27" s="1"/>
      <c r="DNU27" s="1"/>
      <c r="DNV27" s="1"/>
      <c r="DNW27" s="1"/>
      <c r="DNX27" s="1"/>
      <c r="DNY27" s="1"/>
      <c r="DNZ27" s="1"/>
      <c r="DOA27" s="1"/>
      <c r="DOB27" s="1"/>
      <c r="DOC27" s="1"/>
      <c r="DOD27" s="1"/>
      <c r="DOE27" s="1"/>
      <c r="DOF27" s="1"/>
      <c r="DOG27" s="1"/>
      <c r="DOH27" s="1"/>
      <c r="DOI27" s="1"/>
      <c r="DOJ27" s="1"/>
      <c r="DOK27" s="1"/>
      <c r="DOL27" s="1"/>
      <c r="DOM27" s="1"/>
      <c r="DON27" s="1"/>
      <c r="DOO27" s="1"/>
      <c r="DOP27" s="1"/>
      <c r="DOQ27" s="1"/>
      <c r="DOR27" s="1"/>
      <c r="DOS27" s="1"/>
      <c r="DOT27" s="1"/>
      <c r="DOU27" s="1"/>
      <c r="DOV27" s="1"/>
      <c r="DOW27" s="1"/>
      <c r="DOX27" s="1"/>
      <c r="DOY27" s="1"/>
      <c r="DOZ27" s="1"/>
      <c r="DPA27" s="1"/>
      <c r="DPB27" s="1"/>
      <c r="DPC27" s="1"/>
      <c r="DPD27" s="1"/>
      <c r="DPE27" s="1"/>
      <c r="DPF27" s="1"/>
      <c r="DPG27" s="1"/>
      <c r="DPH27" s="1"/>
      <c r="DPI27" s="1"/>
      <c r="DPJ27" s="1"/>
      <c r="DPK27" s="1"/>
      <c r="DPL27" s="1"/>
      <c r="DPM27" s="1"/>
      <c r="DPN27" s="1"/>
      <c r="DPO27" s="1"/>
      <c r="DPP27" s="1"/>
      <c r="DPQ27" s="1"/>
      <c r="DPR27" s="1"/>
      <c r="DPS27" s="1"/>
      <c r="DPT27" s="1"/>
      <c r="DPU27" s="1"/>
      <c r="DPV27" s="1"/>
      <c r="DPW27" s="1"/>
      <c r="DPX27" s="1"/>
      <c r="DPY27" s="1"/>
      <c r="DPZ27" s="1"/>
      <c r="DQA27" s="1"/>
      <c r="DQB27" s="1"/>
      <c r="DQC27" s="1"/>
      <c r="DQD27" s="1"/>
      <c r="DQE27" s="1"/>
      <c r="DQF27" s="1"/>
      <c r="DQG27" s="1"/>
      <c r="DQH27" s="1"/>
      <c r="DQI27" s="1"/>
      <c r="DQJ27" s="1"/>
      <c r="DQK27" s="1"/>
      <c r="DQL27" s="1"/>
      <c r="DQM27" s="1"/>
      <c r="DQN27" s="1"/>
      <c r="DQO27" s="1"/>
      <c r="DQP27" s="1"/>
      <c r="DQQ27" s="1"/>
      <c r="DQR27" s="1"/>
      <c r="DQS27" s="1"/>
      <c r="DQT27" s="1"/>
      <c r="DQU27" s="1"/>
      <c r="DQV27" s="1"/>
      <c r="DQW27" s="1"/>
      <c r="DQX27" s="1"/>
      <c r="DQY27" s="1"/>
      <c r="DQZ27" s="1"/>
      <c r="DRA27" s="1"/>
      <c r="DRB27" s="1"/>
      <c r="DRC27" s="1"/>
      <c r="DRD27" s="1"/>
      <c r="DRE27" s="1"/>
      <c r="DRF27" s="1"/>
      <c r="DRG27" s="1"/>
      <c r="DRH27" s="1"/>
      <c r="DRI27" s="1"/>
      <c r="DRJ27" s="1"/>
      <c r="DRK27" s="1"/>
      <c r="DRL27" s="1"/>
      <c r="DRM27" s="1"/>
      <c r="DRN27" s="1"/>
      <c r="DRO27" s="1"/>
      <c r="DRP27" s="1"/>
      <c r="DRQ27" s="1"/>
      <c r="DRR27" s="1"/>
      <c r="DRS27" s="1"/>
      <c r="DRT27" s="1"/>
      <c r="DRU27" s="1"/>
      <c r="DRV27" s="1"/>
      <c r="DRW27" s="1"/>
      <c r="DRX27" s="1"/>
      <c r="DRY27" s="1"/>
      <c r="DRZ27" s="1"/>
      <c r="DSA27" s="1"/>
      <c r="DSB27" s="1"/>
      <c r="DSC27" s="1"/>
      <c r="DSD27" s="1"/>
      <c r="DSE27" s="1"/>
      <c r="DSF27" s="1"/>
      <c r="DSG27" s="1"/>
      <c r="DSH27" s="1"/>
      <c r="DSI27" s="1"/>
      <c r="DSJ27" s="1"/>
      <c r="DSK27" s="1"/>
      <c r="DSL27" s="1"/>
      <c r="DSM27" s="1"/>
      <c r="DSN27" s="1"/>
      <c r="DSO27" s="1"/>
      <c r="DSP27" s="1"/>
      <c r="DSQ27" s="1"/>
      <c r="DSR27" s="1"/>
      <c r="DSS27" s="1"/>
      <c r="DST27" s="1"/>
      <c r="DSU27" s="1"/>
      <c r="DSV27" s="1"/>
      <c r="DSW27" s="1"/>
      <c r="DSX27" s="1"/>
      <c r="DSY27" s="1"/>
      <c r="DSZ27" s="1"/>
      <c r="DTA27" s="1"/>
      <c r="DTB27" s="1"/>
      <c r="DTC27" s="1"/>
      <c r="DTD27" s="1"/>
      <c r="DTE27" s="1"/>
      <c r="DTF27" s="1"/>
      <c r="DTG27" s="1"/>
      <c r="DTH27" s="1"/>
      <c r="DTI27" s="1"/>
      <c r="DTJ27" s="1"/>
      <c r="DTK27" s="1"/>
      <c r="DTL27" s="1"/>
      <c r="DTM27" s="1"/>
      <c r="DTN27" s="1"/>
      <c r="DTO27" s="1"/>
      <c r="DTP27" s="1"/>
      <c r="DTQ27" s="1"/>
      <c r="DTR27" s="1"/>
      <c r="DTS27" s="1"/>
      <c r="DTT27" s="1"/>
      <c r="DTU27" s="1"/>
      <c r="DTV27" s="1"/>
      <c r="DTW27" s="1"/>
      <c r="DTX27" s="1"/>
      <c r="DTY27" s="1"/>
      <c r="DTZ27" s="1"/>
      <c r="DUA27" s="1"/>
      <c r="DUB27" s="1"/>
      <c r="DUC27" s="1"/>
      <c r="DUD27" s="1"/>
      <c r="DUE27" s="1"/>
      <c r="DUF27" s="1"/>
      <c r="DUG27" s="1"/>
      <c r="DUH27" s="1"/>
      <c r="DUI27" s="1"/>
      <c r="DUJ27" s="1"/>
      <c r="DUK27" s="1"/>
      <c r="DUL27" s="1"/>
      <c r="DUM27" s="1"/>
      <c r="DUN27" s="1"/>
      <c r="DUO27" s="1"/>
      <c r="DUP27" s="1"/>
      <c r="DUQ27" s="1"/>
      <c r="DUR27" s="1"/>
      <c r="DUS27" s="1"/>
      <c r="DUT27" s="1"/>
      <c r="DUU27" s="1"/>
      <c r="DUV27" s="1"/>
      <c r="DUW27" s="1"/>
      <c r="DUX27" s="1"/>
      <c r="DUY27" s="1"/>
      <c r="DUZ27" s="1"/>
      <c r="DVA27" s="1"/>
      <c r="DVB27" s="1"/>
      <c r="DVC27" s="1"/>
      <c r="DVD27" s="1"/>
      <c r="DVE27" s="1"/>
      <c r="DVF27" s="1"/>
      <c r="DVG27" s="1"/>
      <c r="DVH27" s="1"/>
      <c r="DVI27" s="1"/>
      <c r="DVJ27" s="1"/>
      <c r="DVK27" s="1"/>
      <c r="DVL27" s="1"/>
      <c r="DVM27" s="1"/>
      <c r="DVN27" s="1"/>
      <c r="DVO27" s="1"/>
      <c r="DVP27" s="1"/>
      <c r="DVQ27" s="1"/>
      <c r="DVR27" s="1"/>
      <c r="DVS27" s="1"/>
      <c r="DVT27" s="1"/>
      <c r="DVU27" s="1"/>
      <c r="DVV27" s="1"/>
      <c r="DVW27" s="1"/>
      <c r="DVX27" s="1"/>
      <c r="DVY27" s="1"/>
      <c r="DVZ27" s="1"/>
      <c r="DWA27" s="1"/>
      <c r="DWB27" s="1"/>
      <c r="DWC27" s="1"/>
      <c r="DWD27" s="1"/>
      <c r="DWE27" s="1"/>
      <c r="DWF27" s="1"/>
      <c r="DWG27" s="1"/>
      <c r="DWH27" s="1"/>
      <c r="DWI27" s="1"/>
      <c r="DWJ27" s="1"/>
      <c r="DWK27" s="1"/>
      <c r="DWL27" s="1"/>
      <c r="DWM27" s="1"/>
      <c r="DWN27" s="1"/>
      <c r="DWO27" s="1"/>
      <c r="DWP27" s="1"/>
      <c r="DWQ27" s="1"/>
      <c r="DWR27" s="1"/>
      <c r="DWS27" s="1"/>
      <c r="DWT27" s="1"/>
      <c r="DWU27" s="1"/>
      <c r="DWV27" s="1"/>
      <c r="DWW27" s="1"/>
      <c r="DWX27" s="1"/>
      <c r="DWY27" s="1"/>
      <c r="DWZ27" s="1"/>
      <c r="DXA27" s="1"/>
      <c r="DXB27" s="1"/>
      <c r="DXC27" s="1"/>
      <c r="DXD27" s="1"/>
      <c r="DXE27" s="1"/>
      <c r="DXF27" s="1"/>
      <c r="DXG27" s="1"/>
      <c r="DXH27" s="1"/>
      <c r="DXI27" s="1"/>
      <c r="DXJ27" s="1"/>
      <c r="DXK27" s="1"/>
      <c r="DXL27" s="1"/>
      <c r="DXM27" s="1"/>
      <c r="DXN27" s="1"/>
      <c r="DXO27" s="1"/>
      <c r="DXP27" s="1"/>
      <c r="DXQ27" s="1"/>
      <c r="DXR27" s="1"/>
      <c r="DXS27" s="1"/>
      <c r="DXT27" s="1"/>
      <c r="DXU27" s="1"/>
      <c r="DXV27" s="1"/>
      <c r="DXW27" s="1"/>
      <c r="DXX27" s="1"/>
      <c r="DXY27" s="1"/>
      <c r="DXZ27" s="1"/>
      <c r="DYA27" s="1"/>
      <c r="DYB27" s="1"/>
      <c r="DYC27" s="1"/>
      <c r="DYD27" s="1"/>
      <c r="DYE27" s="1"/>
      <c r="DYF27" s="1"/>
      <c r="DYG27" s="1"/>
      <c r="DYH27" s="1"/>
      <c r="DYI27" s="1"/>
      <c r="DYJ27" s="1"/>
      <c r="DYK27" s="1"/>
      <c r="DYL27" s="1"/>
      <c r="DYM27" s="1"/>
      <c r="DYN27" s="1"/>
      <c r="DYO27" s="1"/>
      <c r="DYP27" s="1"/>
      <c r="DYQ27" s="1"/>
      <c r="DYR27" s="1"/>
      <c r="DYS27" s="1"/>
      <c r="DYT27" s="1"/>
      <c r="DYU27" s="1"/>
      <c r="DYV27" s="1"/>
      <c r="DYW27" s="1"/>
      <c r="DYX27" s="1"/>
      <c r="DYY27" s="1"/>
      <c r="DYZ27" s="1"/>
      <c r="DZA27" s="1"/>
      <c r="DZB27" s="1"/>
      <c r="DZC27" s="1"/>
      <c r="DZD27" s="1"/>
      <c r="DZE27" s="1"/>
      <c r="DZF27" s="1"/>
      <c r="DZG27" s="1"/>
      <c r="DZH27" s="1"/>
      <c r="DZI27" s="1"/>
      <c r="DZJ27" s="1"/>
      <c r="DZK27" s="1"/>
      <c r="DZL27" s="1"/>
      <c r="DZM27" s="1"/>
      <c r="DZN27" s="1"/>
      <c r="DZO27" s="1"/>
      <c r="DZP27" s="1"/>
      <c r="DZQ27" s="1"/>
      <c r="DZR27" s="1"/>
      <c r="DZS27" s="1"/>
      <c r="DZT27" s="1"/>
      <c r="DZU27" s="1"/>
      <c r="DZV27" s="1"/>
      <c r="DZW27" s="1"/>
      <c r="DZX27" s="1"/>
      <c r="DZY27" s="1"/>
      <c r="DZZ27" s="1"/>
      <c r="EAA27" s="1"/>
      <c r="EAB27" s="1"/>
      <c r="EAC27" s="1"/>
      <c r="EAD27" s="1"/>
      <c r="EAE27" s="1"/>
      <c r="EAF27" s="1"/>
      <c r="EAG27" s="1"/>
      <c r="EAH27" s="1"/>
      <c r="EAI27" s="1"/>
      <c r="EAJ27" s="1"/>
      <c r="EAK27" s="1"/>
      <c r="EAL27" s="1"/>
      <c r="EAM27" s="1"/>
      <c r="EAN27" s="1"/>
      <c r="EAO27" s="1"/>
      <c r="EAP27" s="1"/>
      <c r="EAQ27" s="1"/>
      <c r="EAR27" s="1"/>
      <c r="EAS27" s="1"/>
      <c r="EAT27" s="1"/>
      <c r="EAU27" s="1"/>
      <c r="EAV27" s="1"/>
      <c r="EAW27" s="1"/>
      <c r="EAX27" s="1"/>
      <c r="EAY27" s="1"/>
      <c r="EAZ27" s="1"/>
      <c r="EBA27" s="1"/>
      <c r="EBB27" s="1"/>
      <c r="EBC27" s="1"/>
      <c r="EBD27" s="1"/>
      <c r="EBE27" s="1"/>
      <c r="EBF27" s="1"/>
      <c r="EBG27" s="1"/>
      <c r="EBH27" s="1"/>
      <c r="EBI27" s="1"/>
      <c r="EBJ27" s="1"/>
      <c r="EBK27" s="1"/>
      <c r="EBL27" s="1"/>
      <c r="EBM27" s="1"/>
      <c r="EBN27" s="1"/>
      <c r="EBO27" s="1"/>
      <c r="EBP27" s="1"/>
      <c r="EBQ27" s="1"/>
      <c r="EBR27" s="1"/>
      <c r="EBS27" s="1"/>
      <c r="EBT27" s="1"/>
      <c r="EBU27" s="1"/>
      <c r="EBV27" s="1"/>
      <c r="EBW27" s="1"/>
      <c r="EBX27" s="1"/>
      <c r="EBY27" s="1"/>
      <c r="EBZ27" s="1"/>
      <c r="ECA27" s="1"/>
      <c r="ECB27" s="1"/>
      <c r="ECC27" s="1"/>
      <c r="ECD27" s="1"/>
      <c r="ECE27" s="1"/>
      <c r="ECF27" s="1"/>
      <c r="ECG27" s="1"/>
      <c r="ECH27" s="1"/>
      <c r="ECI27" s="1"/>
      <c r="ECJ27" s="1"/>
      <c r="ECK27" s="1"/>
      <c r="ECL27" s="1"/>
      <c r="ECM27" s="1"/>
      <c r="ECN27" s="1"/>
      <c r="ECO27" s="1"/>
      <c r="ECP27" s="1"/>
      <c r="ECQ27" s="1"/>
      <c r="ECR27" s="1"/>
      <c r="ECS27" s="1"/>
      <c r="ECT27" s="1"/>
      <c r="ECU27" s="1"/>
      <c r="ECV27" s="1"/>
      <c r="ECW27" s="1"/>
      <c r="ECX27" s="1"/>
      <c r="ECY27" s="1"/>
      <c r="ECZ27" s="1"/>
      <c r="EDA27" s="1"/>
      <c r="EDB27" s="1"/>
      <c r="EDC27" s="1"/>
      <c r="EDD27" s="1"/>
      <c r="EDE27" s="1"/>
      <c r="EDF27" s="1"/>
      <c r="EDG27" s="1"/>
      <c r="EDH27" s="1"/>
      <c r="EDI27" s="1"/>
      <c r="EDJ27" s="1"/>
      <c r="EDK27" s="1"/>
      <c r="EDL27" s="1"/>
      <c r="EDM27" s="1"/>
      <c r="EDN27" s="1"/>
      <c r="EDO27" s="1"/>
      <c r="EDP27" s="1"/>
      <c r="EDQ27" s="1"/>
      <c r="EDR27" s="1"/>
      <c r="EDS27" s="1"/>
      <c r="EDT27" s="1"/>
      <c r="EDU27" s="1"/>
      <c r="EDV27" s="1"/>
      <c r="EDW27" s="1"/>
      <c r="EDX27" s="1"/>
      <c r="EDY27" s="1"/>
      <c r="EDZ27" s="1"/>
      <c r="EEA27" s="1"/>
      <c r="EEB27" s="1"/>
      <c r="EEC27" s="1"/>
      <c r="EED27" s="1"/>
      <c r="EEE27" s="1"/>
      <c r="EEF27" s="1"/>
      <c r="EEG27" s="1"/>
      <c r="EEH27" s="1"/>
      <c r="EEI27" s="1"/>
      <c r="EEJ27" s="1"/>
      <c r="EEK27" s="1"/>
      <c r="EEL27" s="1"/>
      <c r="EEM27" s="1"/>
      <c r="EEN27" s="1"/>
      <c r="EEO27" s="1"/>
      <c r="EEP27" s="1"/>
      <c r="EEQ27" s="1"/>
      <c r="EER27" s="1"/>
      <c r="EES27" s="1"/>
      <c r="EET27" s="1"/>
      <c r="EEU27" s="1"/>
      <c r="EEV27" s="1"/>
      <c r="EEW27" s="1"/>
      <c r="EEX27" s="1"/>
      <c r="EEY27" s="1"/>
      <c r="EEZ27" s="1"/>
      <c r="EFA27" s="1"/>
      <c r="EFB27" s="1"/>
      <c r="EFC27" s="1"/>
      <c r="EFD27" s="1"/>
      <c r="EFE27" s="1"/>
      <c r="EFF27" s="1"/>
      <c r="EFG27" s="1"/>
      <c r="EFH27" s="1"/>
      <c r="EFI27" s="1"/>
      <c r="EFJ27" s="1"/>
      <c r="EFK27" s="1"/>
      <c r="EFL27" s="1"/>
      <c r="EFM27" s="1"/>
      <c r="EFN27" s="1"/>
      <c r="EFO27" s="1"/>
      <c r="EFP27" s="1"/>
      <c r="EFQ27" s="1"/>
      <c r="EFR27" s="1"/>
      <c r="EFS27" s="1"/>
      <c r="EFT27" s="1"/>
      <c r="EFU27" s="1"/>
      <c r="EFV27" s="1"/>
      <c r="EFW27" s="1"/>
      <c r="EFX27" s="1"/>
      <c r="EFY27" s="1"/>
      <c r="EFZ27" s="1"/>
      <c r="EGA27" s="1"/>
      <c r="EGB27" s="1"/>
      <c r="EGC27" s="1"/>
      <c r="EGD27" s="1"/>
      <c r="EGE27" s="1"/>
      <c r="EGF27" s="1"/>
      <c r="EGG27" s="1"/>
      <c r="EGH27" s="1"/>
      <c r="EGI27" s="1"/>
      <c r="EGJ27" s="1"/>
      <c r="EGK27" s="1"/>
      <c r="EGL27" s="1"/>
      <c r="EGM27" s="1"/>
      <c r="EGN27" s="1"/>
      <c r="EGO27" s="1"/>
      <c r="EGP27" s="1"/>
      <c r="EGQ27" s="1"/>
      <c r="EGR27" s="1"/>
      <c r="EGS27" s="1"/>
      <c r="EGT27" s="1"/>
      <c r="EGU27" s="1"/>
      <c r="EGV27" s="1"/>
      <c r="EGW27" s="1"/>
      <c r="EGX27" s="1"/>
      <c r="EGY27" s="1"/>
      <c r="EGZ27" s="1"/>
      <c r="EHA27" s="1"/>
      <c r="EHB27" s="1"/>
      <c r="EHC27" s="1"/>
      <c r="EHD27" s="1"/>
      <c r="EHE27" s="1"/>
      <c r="EHF27" s="1"/>
      <c r="EHG27" s="1"/>
      <c r="EHH27" s="1"/>
      <c r="EHI27" s="1"/>
      <c r="EHJ27" s="1"/>
      <c r="EHK27" s="1"/>
      <c r="EHL27" s="1"/>
      <c r="EHM27" s="1"/>
      <c r="EHN27" s="1"/>
      <c r="EHO27" s="1"/>
      <c r="EHP27" s="1"/>
      <c r="EHQ27" s="1"/>
      <c r="EHR27" s="1"/>
      <c r="EHS27" s="1"/>
      <c r="EHT27" s="1"/>
      <c r="EHU27" s="1"/>
      <c r="EHV27" s="1"/>
      <c r="EHW27" s="1"/>
      <c r="EHX27" s="1"/>
      <c r="EHY27" s="1"/>
      <c r="EHZ27" s="1"/>
      <c r="EIA27" s="1"/>
      <c r="EIB27" s="1"/>
      <c r="EIC27" s="1"/>
      <c r="EID27" s="1"/>
      <c r="EIE27" s="1"/>
      <c r="EIF27" s="1"/>
      <c r="EIG27" s="1"/>
      <c r="EIH27" s="1"/>
      <c r="EII27" s="1"/>
      <c r="EIJ27" s="1"/>
      <c r="EIK27" s="1"/>
      <c r="EIL27" s="1"/>
      <c r="EIM27" s="1"/>
      <c r="EIN27" s="1"/>
      <c r="EIO27" s="1"/>
      <c r="EIP27" s="1"/>
      <c r="EIQ27" s="1"/>
      <c r="EIR27" s="1"/>
      <c r="EIS27" s="1"/>
      <c r="EIT27" s="1"/>
      <c r="EIU27" s="1"/>
      <c r="EIV27" s="1"/>
      <c r="EIW27" s="1"/>
      <c r="EIX27" s="1"/>
      <c r="EIY27" s="1"/>
      <c r="EIZ27" s="1"/>
      <c r="EJA27" s="1"/>
      <c r="EJB27" s="1"/>
      <c r="EJC27" s="1"/>
      <c r="EJD27" s="1"/>
      <c r="EJE27" s="1"/>
      <c r="EJF27" s="1"/>
      <c r="EJG27" s="1"/>
      <c r="EJH27" s="1"/>
      <c r="EJI27" s="1"/>
      <c r="EJJ27" s="1"/>
      <c r="EJK27" s="1"/>
      <c r="EJL27" s="1"/>
      <c r="EJM27" s="1"/>
      <c r="EJN27" s="1"/>
      <c r="EJO27" s="1"/>
      <c r="EJP27" s="1"/>
      <c r="EJQ27" s="1"/>
      <c r="EJR27" s="1"/>
      <c r="EJS27" s="1"/>
      <c r="EJT27" s="1"/>
      <c r="EJU27" s="1"/>
      <c r="EJV27" s="1"/>
      <c r="EJW27" s="1"/>
      <c r="EJX27" s="1"/>
      <c r="EJY27" s="1"/>
      <c r="EJZ27" s="1"/>
      <c r="EKA27" s="1"/>
      <c r="EKB27" s="1"/>
      <c r="EKC27" s="1"/>
      <c r="EKD27" s="1"/>
      <c r="EKE27" s="1"/>
      <c r="EKF27" s="1"/>
      <c r="EKG27" s="1"/>
      <c r="EKH27" s="1"/>
      <c r="EKI27" s="1"/>
      <c r="EKJ27" s="1"/>
      <c r="EKK27" s="1"/>
      <c r="EKL27" s="1"/>
      <c r="EKM27" s="1"/>
      <c r="EKN27" s="1"/>
      <c r="EKO27" s="1"/>
      <c r="EKP27" s="1"/>
      <c r="EKQ27" s="1"/>
      <c r="EKR27" s="1"/>
      <c r="EKS27" s="1"/>
      <c r="EKT27" s="1"/>
      <c r="EKU27" s="1"/>
      <c r="EKV27" s="1"/>
      <c r="EKW27" s="1"/>
      <c r="EKX27" s="1"/>
      <c r="EKY27" s="1"/>
      <c r="EKZ27" s="1"/>
      <c r="ELA27" s="1"/>
      <c r="ELB27" s="1"/>
      <c r="ELC27" s="1"/>
      <c r="ELD27" s="1"/>
      <c r="ELE27" s="1"/>
      <c r="ELF27" s="1"/>
      <c r="ELG27" s="1"/>
      <c r="ELH27" s="1"/>
      <c r="ELI27" s="1"/>
      <c r="ELJ27" s="1"/>
      <c r="ELK27" s="1"/>
      <c r="ELL27" s="1"/>
      <c r="ELM27" s="1"/>
      <c r="ELN27" s="1"/>
      <c r="ELO27" s="1"/>
      <c r="ELP27" s="1"/>
      <c r="ELQ27" s="1"/>
      <c r="ELR27" s="1"/>
      <c r="ELS27" s="1"/>
      <c r="ELT27" s="1"/>
      <c r="ELU27" s="1"/>
      <c r="ELV27" s="1"/>
      <c r="ELW27" s="1"/>
      <c r="ELX27" s="1"/>
      <c r="ELY27" s="1"/>
      <c r="ELZ27" s="1"/>
      <c r="EMA27" s="1"/>
      <c r="EMB27" s="1"/>
      <c r="EMC27" s="1"/>
      <c r="EMD27" s="1"/>
      <c r="EME27" s="1"/>
      <c r="EMF27" s="1"/>
      <c r="EMG27" s="1"/>
      <c r="EMH27" s="1"/>
      <c r="EMI27" s="1"/>
      <c r="EMJ27" s="1"/>
      <c r="EMK27" s="1"/>
      <c r="EML27" s="1"/>
      <c r="EMM27" s="1"/>
      <c r="EMN27" s="1"/>
      <c r="EMO27" s="1"/>
      <c r="EMP27" s="1"/>
      <c r="EMQ27" s="1"/>
      <c r="EMR27" s="1"/>
      <c r="EMS27" s="1"/>
      <c r="EMT27" s="1"/>
      <c r="EMU27" s="1"/>
      <c r="EMV27" s="1"/>
      <c r="EMW27" s="1"/>
      <c r="EMX27" s="1"/>
      <c r="EMY27" s="1"/>
      <c r="EMZ27" s="1"/>
      <c r="ENA27" s="1"/>
      <c r="ENB27" s="1"/>
      <c r="ENC27" s="1"/>
      <c r="END27" s="1"/>
      <c r="ENE27" s="1"/>
      <c r="ENF27" s="1"/>
      <c r="ENG27" s="1"/>
      <c r="ENH27" s="1"/>
      <c r="ENI27" s="1"/>
      <c r="ENJ27" s="1"/>
      <c r="ENK27" s="1"/>
      <c r="ENL27" s="1"/>
      <c r="ENM27" s="1"/>
      <c r="ENN27" s="1"/>
      <c r="ENO27" s="1"/>
      <c r="ENP27" s="1"/>
      <c r="ENQ27" s="1"/>
      <c r="ENR27" s="1"/>
      <c r="ENS27" s="1"/>
      <c r="ENT27" s="1"/>
      <c r="ENU27" s="1"/>
      <c r="ENV27" s="1"/>
      <c r="ENW27" s="1"/>
      <c r="ENX27" s="1"/>
      <c r="ENY27" s="1"/>
      <c r="ENZ27" s="1"/>
      <c r="EOA27" s="1"/>
      <c r="EOB27" s="1"/>
      <c r="EOC27" s="1"/>
      <c r="EOD27" s="1"/>
      <c r="EOE27" s="1"/>
      <c r="EOF27" s="1"/>
      <c r="EOG27" s="1"/>
      <c r="EOH27" s="1"/>
      <c r="EOI27" s="1"/>
      <c r="EOJ27" s="1"/>
      <c r="EOK27" s="1"/>
      <c r="EOL27" s="1"/>
      <c r="EOM27" s="1"/>
      <c r="EON27" s="1"/>
      <c r="EOO27" s="1"/>
      <c r="EOP27" s="1"/>
      <c r="EOQ27" s="1"/>
      <c r="EOR27" s="1"/>
      <c r="EOS27" s="1"/>
      <c r="EOT27" s="1"/>
      <c r="EOU27" s="1"/>
      <c r="EOV27" s="1"/>
      <c r="EOW27" s="1"/>
      <c r="EOX27" s="1"/>
      <c r="EOY27" s="1"/>
      <c r="EOZ27" s="1"/>
      <c r="EPA27" s="1"/>
      <c r="EPB27" s="1"/>
      <c r="EPC27" s="1"/>
      <c r="EPD27" s="1"/>
      <c r="EPE27" s="1"/>
      <c r="EPF27" s="1"/>
      <c r="EPG27" s="1"/>
      <c r="EPH27" s="1"/>
      <c r="EPI27" s="1"/>
      <c r="EPJ27" s="1"/>
      <c r="EPK27" s="1"/>
      <c r="EPL27" s="1"/>
      <c r="EPM27" s="1"/>
      <c r="EPN27" s="1"/>
      <c r="EPO27" s="1"/>
      <c r="EPP27" s="1"/>
      <c r="EPQ27" s="1"/>
      <c r="EPR27" s="1"/>
      <c r="EPS27" s="1"/>
      <c r="EPT27" s="1"/>
      <c r="EPU27" s="1"/>
      <c r="EPV27" s="1"/>
      <c r="EPW27" s="1"/>
      <c r="EPX27" s="1"/>
      <c r="EPY27" s="1"/>
      <c r="EPZ27" s="1"/>
      <c r="EQA27" s="1"/>
      <c r="EQB27" s="1"/>
      <c r="EQC27" s="1"/>
      <c r="EQD27" s="1"/>
      <c r="EQE27" s="1"/>
      <c r="EQF27" s="1"/>
      <c r="EQG27" s="1"/>
      <c r="EQH27" s="1"/>
      <c r="EQI27" s="1"/>
      <c r="EQJ27" s="1"/>
      <c r="EQK27" s="1"/>
      <c r="EQL27" s="1"/>
      <c r="EQM27" s="1"/>
      <c r="EQN27" s="1"/>
      <c r="EQO27" s="1"/>
      <c r="EQP27" s="1"/>
      <c r="EQQ27" s="1"/>
      <c r="EQR27" s="1"/>
      <c r="EQS27" s="1"/>
      <c r="EQT27" s="1"/>
      <c r="EQU27" s="1"/>
      <c r="EQV27" s="1"/>
      <c r="EQW27" s="1"/>
      <c r="EQX27" s="1"/>
      <c r="EQY27" s="1"/>
      <c r="EQZ27" s="1"/>
      <c r="ERA27" s="1"/>
      <c r="ERB27" s="1"/>
      <c r="ERC27" s="1"/>
      <c r="ERD27" s="1"/>
      <c r="ERE27" s="1"/>
      <c r="ERF27" s="1"/>
      <c r="ERG27" s="1"/>
      <c r="ERH27" s="1"/>
      <c r="ERI27" s="1"/>
      <c r="ERJ27" s="1"/>
      <c r="ERK27" s="1"/>
      <c r="ERL27" s="1"/>
      <c r="ERM27" s="1"/>
      <c r="ERN27" s="1"/>
      <c r="ERO27" s="1"/>
      <c r="ERP27" s="1"/>
      <c r="ERQ27" s="1"/>
      <c r="ERR27" s="1"/>
      <c r="ERS27" s="1"/>
      <c r="ERT27" s="1"/>
      <c r="ERU27" s="1"/>
      <c r="ERV27" s="1"/>
      <c r="ERW27" s="1"/>
      <c r="ERX27" s="1"/>
      <c r="ERY27" s="1"/>
      <c r="ERZ27" s="1"/>
      <c r="ESA27" s="1"/>
      <c r="ESB27" s="1"/>
      <c r="ESC27" s="1"/>
      <c r="ESD27" s="1"/>
      <c r="ESE27" s="1"/>
      <c r="ESF27" s="1"/>
      <c r="ESG27" s="1"/>
      <c r="ESH27" s="1"/>
      <c r="ESI27" s="1"/>
      <c r="ESJ27" s="1"/>
      <c r="ESK27" s="1"/>
      <c r="ESL27" s="1"/>
      <c r="ESM27" s="1"/>
      <c r="ESN27" s="1"/>
      <c r="ESO27" s="1"/>
      <c r="ESP27" s="1"/>
      <c r="ESQ27" s="1"/>
      <c r="ESR27" s="1"/>
      <c r="ESS27" s="1"/>
      <c r="EST27" s="1"/>
      <c r="ESU27" s="1"/>
      <c r="ESV27" s="1"/>
      <c r="ESW27" s="1"/>
      <c r="ESX27" s="1"/>
      <c r="ESY27" s="1"/>
      <c r="ESZ27" s="1"/>
      <c r="ETA27" s="1"/>
      <c r="ETB27" s="1"/>
      <c r="ETC27" s="1"/>
      <c r="ETD27" s="1"/>
      <c r="ETE27" s="1"/>
      <c r="ETF27" s="1"/>
      <c r="ETG27" s="1"/>
      <c r="ETH27" s="1"/>
      <c r="ETI27" s="1"/>
      <c r="ETJ27" s="1"/>
      <c r="ETK27" s="1"/>
      <c r="ETL27" s="1"/>
      <c r="ETM27" s="1"/>
      <c r="ETN27" s="1"/>
      <c r="ETO27" s="1"/>
      <c r="ETP27" s="1"/>
      <c r="ETQ27" s="1"/>
      <c r="ETR27" s="1"/>
      <c r="ETS27" s="1"/>
      <c r="ETT27" s="1"/>
      <c r="ETU27" s="1"/>
      <c r="ETV27" s="1"/>
      <c r="ETW27" s="1"/>
      <c r="ETX27" s="1"/>
      <c r="ETY27" s="1"/>
      <c r="ETZ27" s="1"/>
      <c r="EUA27" s="1"/>
      <c r="EUB27" s="1"/>
      <c r="EUC27" s="1"/>
      <c r="EUD27" s="1"/>
      <c r="EUE27" s="1"/>
      <c r="EUF27" s="1"/>
      <c r="EUG27" s="1"/>
      <c r="EUH27" s="1"/>
      <c r="EUI27" s="1"/>
      <c r="EUJ27" s="1"/>
      <c r="EUK27" s="1"/>
      <c r="EUL27" s="1"/>
      <c r="EUM27" s="1"/>
      <c r="EUN27" s="1"/>
      <c r="EUO27" s="1"/>
      <c r="EUP27" s="1"/>
      <c r="EUQ27" s="1"/>
      <c r="EUR27" s="1"/>
      <c r="EUS27" s="1"/>
      <c r="EUT27" s="1"/>
      <c r="EUU27" s="1"/>
      <c r="EUV27" s="1"/>
      <c r="EUW27" s="1"/>
      <c r="EUX27" s="1"/>
      <c r="EUY27" s="1"/>
      <c r="EUZ27" s="1"/>
      <c r="EVA27" s="1"/>
      <c r="EVB27" s="1"/>
      <c r="EVC27" s="1"/>
      <c r="EVD27" s="1"/>
      <c r="EVE27" s="1"/>
      <c r="EVF27" s="1"/>
      <c r="EVG27" s="1"/>
      <c r="EVH27" s="1"/>
      <c r="EVI27" s="1"/>
      <c r="EVJ27" s="1"/>
      <c r="EVK27" s="1"/>
      <c r="EVL27" s="1"/>
      <c r="EVM27" s="1"/>
      <c r="EVN27" s="1"/>
      <c r="EVO27" s="1"/>
      <c r="EVP27" s="1"/>
      <c r="EVQ27" s="1"/>
      <c r="EVR27" s="1"/>
      <c r="EVS27" s="1"/>
      <c r="EVT27" s="1"/>
      <c r="EVU27" s="1"/>
      <c r="EVV27" s="1"/>
      <c r="EVW27" s="1"/>
      <c r="EVX27" s="1"/>
      <c r="EVY27" s="1"/>
      <c r="EVZ27" s="1"/>
      <c r="EWA27" s="1"/>
      <c r="EWB27" s="1"/>
      <c r="EWC27" s="1"/>
      <c r="EWD27" s="1"/>
      <c r="EWE27" s="1"/>
      <c r="EWF27" s="1"/>
      <c r="EWG27" s="1"/>
      <c r="EWH27" s="1"/>
      <c r="EWI27" s="1"/>
      <c r="EWJ27" s="1"/>
      <c r="EWK27" s="1"/>
      <c r="EWL27" s="1"/>
      <c r="EWM27" s="1"/>
      <c r="EWN27" s="1"/>
      <c r="EWO27" s="1"/>
      <c r="EWP27" s="1"/>
      <c r="EWQ27" s="1"/>
      <c r="EWR27" s="1"/>
      <c r="EWS27" s="1"/>
      <c r="EWT27" s="1"/>
      <c r="EWU27" s="1"/>
      <c r="EWV27" s="1"/>
      <c r="EWW27" s="1"/>
      <c r="EWX27" s="1"/>
      <c r="EWY27" s="1"/>
      <c r="EWZ27" s="1"/>
      <c r="EXA27" s="1"/>
      <c r="EXB27" s="1"/>
      <c r="EXC27" s="1"/>
      <c r="EXD27" s="1"/>
      <c r="EXE27" s="1"/>
      <c r="EXF27" s="1"/>
      <c r="EXG27" s="1"/>
      <c r="EXH27" s="1"/>
      <c r="EXI27" s="1"/>
      <c r="EXJ27" s="1"/>
      <c r="EXK27" s="1"/>
      <c r="EXL27" s="1"/>
      <c r="EXM27" s="1"/>
      <c r="EXN27" s="1"/>
      <c r="EXO27" s="1"/>
      <c r="EXP27" s="1"/>
      <c r="EXQ27" s="1"/>
      <c r="EXR27" s="1"/>
      <c r="EXS27" s="1"/>
      <c r="EXT27" s="1"/>
      <c r="EXU27" s="1"/>
      <c r="EXV27" s="1"/>
      <c r="EXW27" s="1"/>
      <c r="EXX27" s="1"/>
      <c r="EXY27" s="1"/>
      <c r="EXZ27" s="1"/>
      <c r="EYA27" s="1"/>
      <c r="EYB27" s="1"/>
      <c r="EYC27" s="1"/>
      <c r="EYD27" s="1"/>
      <c r="EYE27" s="1"/>
      <c r="EYF27" s="1"/>
      <c r="EYG27" s="1"/>
      <c r="EYH27" s="1"/>
      <c r="EYI27" s="1"/>
      <c r="EYJ27" s="1"/>
      <c r="EYK27" s="1"/>
      <c r="EYL27" s="1"/>
      <c r="EYM27" s="1"/>
      <c r="EYN27" s="1"/>
      <c r="EYO27" s="1"/>
      <c r="EYP27" s="1"/>
      <c r="EYQ27" s="1"/>
      <c r="EYR27" s="1"/>
      <c r="EYS27" s="1"/>
      <c r="EYT27" s="1"/>
      <c r="EYU27" s="1"/>
      <c r="EYV27" s="1"/>
      <c r="EYW27" s="1"/>
      <c r="EYX27" s="1"/>
      <c r="EYY27" s="1"/>
      <c r="EYZ27" s="1"/>
      <c r="EZA27" s="1"/>
      <c r="EZB27" s="1"/>
      <c r="EZC27" s="1"/>
      <c r="EZD27" s="1"/>
      <c r="EZE27" s="1"/>
      <c r="EZF27" s="1"/>
      <c r="EZG27" s="1"/>
      <c r="EZH27" s="1"/>
      <c r="EZI27" s="1"/>
      <c r="EZJ27" s="1"/>
      <c r="EZK27" s="1"/>
      <c r="EZL27" s="1"/>
      <c r="EZM27" s="1"/>
      <c r="EZN27" s="1"/>
      <c r="EZO27" s="1"/>
      <c r="EZP27" s="1"/>
      <c r="EZQ27" s="1"/>
      <c r="EZR27" s="1"/>
      <c r="EZS27" s="1"/>
      <c r="EZT27" s="1"/>
      <c r="EZU27" s="1"/>
      <c r="EZV27" s="1"/>
      <c r="EZW27" s="1"/>
      <c r="EZX27" s="1"/>
      <c r="EZY27" s="1"/>
      <c r="EZZ27" s="1"/>
      <c r="FAA27" s="1"/>
      <c r="FAB27" s="1"/>
      <c r="FAC27" s="1"/>
      <c r="FAD27" s="1"/>
      <c r="FAE27" s="1"/>
      <c r="FAF27" s="1"/>
      <c r="FAG27" s="1"/>
      <c r="FAH27" s="1"/>
      <c r="FAI27" s="1"/>
      <c r="FAJ27" s="1"/>
      <c r="FAK27" s="1"/>
      <c r="FAL27" s="1"/>
      <c r="FAM27" s="1"/>
      <c r="FAN27" s="1"/>
      <c r="FAO27" s="1"/>
      <c r="FAP27" s="1"/>
      <c r="FAQ27" s="1"/>
      <c r="FAR27" s="1"/>
      <c r="FAS27" s="1"/>
      <c r="FAT27" s="1"/>
      <c r="FAU27" s="1"/>
      <c r="FAV27" s="1"/>
      <c r="FAW27" s="1"/>
      <c r="FAX27" s="1"/>
      <c r="FAY27" s="1"/>
      <c r="FAZ27" s="1"/>
      <c r="FBA27" s="1"/>
      <c r="FBB27" s="1"/>
      <c r="FBC27" s="1"/>
      <c r="FBD27" s="1"/>
      <c r="FBE27" s="1"/>
      <c r="FBF27" s="1"/>
      <c r="FBG27" s="1"/>
      <c r="FBH27" s="1"/>
      <c r="FBI27" s="1"/>
      <c r="FBJ27" s="1"/>
      <c r="FBK27" s="1"/>
      <c r="FBL27" s="1"/>
      <c r="FBM27" s="1"/>
      <c r="FBN27" s="1"/>
      <c r="FBO27" s="1"/>
      <c r="FBP27" s="1"/>
      <c r="FBQ27" s="1"/>
      <c r="FBR27" s="1"/>
      <c r="FBS27" s="1"/>
      <c r="FBT27" s="1"/>
      <c r="FBU27" s="1"/>
      <c r="FBV27" s="1"/>
      <c r="FBW27" s="1"/>
      <c r="FBX27" s="1"/>
      <c r="FBY27" s="1"/>
      <c r="FBZ27" s="1"/>
      <c r="FCA27" s="1"/>
      <c r="FCB27" s="1"/>
      <c r="FCC27" s="1"/>
      <c r="FCD27" s="1"/>
      <c r="FCE27" s="1"/>
      <c r="FCF27" s="1"/>
      <c r="FCG27" s="1"/>
      <c r="FCH27" s="1"/>
      <c r="FCI27" s="1"/>
      <c r="FCJ27" s="1"/>
      <c r="FCK27" s="1"/>
      <c r="FCL27" s="1"/>
      <c r="FCM27" s="1"/>
      <c r="FCN27" s="1"/>
      <c r="FCO27" s="1"/>
      <c r="FCP27" s="1"/>
      <c r="FCQ27" s="1"/>
      <c r="FCR27" s="1"/>
      <c r="FCS27" s="1"/>
      <c r="FCT27" s="1"/>
      <c r="FCU27" s="1"/>
      <c r="FCV27" s="1"/>
      <c r="FCW27" s="1"/>
      <c r="FCX27" s="1"/>
      <c r="FCY27" s="1"/>
      <c r="FCZ27" s="1"/>
      <c r="FDA27" s="1"/>
      <c r="FDB27" s="1"/>
      <c r="FDC27" s="1"/>
      <c r="FDD27" s="1"/>
      <c r="FDE27" s="1"/>
      <c r="FDF27" s="1"/>
      <c r="FDG27" s="1"/>
      <c r="FDH27" s="1"/>
      <c r="FDI27" s="1"/>
      <c r="FDJ27" s="1"/>
      <c r="FDK27" s="1"/>
      <c r="FDL27" s="1"/>
      <c r="FDM27" s="1"/>
      <c r="FDN27" s="1"/>
      <c r="FDO27" s="1"/>
      <c r="FDP27" s="1"/>
      <c r="FDQ27" s="1"/>
      <c r="FDR27" s="1"/>
      <c r="FDS27" s="1"/>
      <c r="FDT27" s="1"/>
      <c r="FDU27" s="1"/>
      <c r="FDV27" s="1"/>
      <c r="FDW27" s="1"/>
      <c r="FDX27" s="1"/>
      <c r="FDY27" s="1"/>
      <c r="FDZ27" s="1"/>
      <c r="FEA27" s="1"/>
      <c r="FEB27" s="1"/>
      <c r="FEC27" s="1"/>
      <c r="FED27" s="1"/>
      <c r="FEE27" s="1"/>
      <c r="FEF27" s="1"/>
      <c r="FEG27" s="1"/>
      <c r="FEH27" s="1"/>
      <c r="FEI27" s="1"/>
      <c r="FEJ27" s="1"/>
      <c r="FEK27" s="1"/>
      <c r="FEL27" s="1"/>
      <c r="FEM27" s="1"/>
      <c r="FEN27" s="1"/>
      <c r="FEO27" s="1"/>
      <c r="FEP27" s="1"/>
      <c r="FEQ27" s="1"/>
      <c r="FER27" s="1"/>
      <c r="FES27" s="1"/>
      <c r="FET27" s="1"/>
      <c r="FEU27" s="1"/>
      <c r="FEV27" s="1"/>
      <c r="FEW27" s="1"/>
      <c r="FEX27" s="1"/>
      <c r="FEY27" s="1"/>
      <c r="FEZ27" s="1"/>
      <c r="FFA27" s="1"/>
      <c r="FFB27" s="1"/>
      <c r="FFC27" s="1"/>
      <c r="FFD27" s="1"/>
      <c r="FFE27" s="1"/>
      <c r="FFF27" s="1"/>
      <c r="FFG27" s="1"/>
      <c r="FFH27" s="1"/>
      <c r="FFI27" s="1"/>
      <c r="FFJ27" s="1"/>
      <c r="FFK27" s="1"/>
      <c r="FFL27" s="1"/>
      <c r="FFM27" s="1"/>
      <c r="FFN27" s="1"/>
      <c r="FFO27" s="1"/>
      <c r="FFP27" s="1"/>
      <c r="FFQ27" s="1"/>
      <c r="FFR27" s="1"/>
      <c r="FFS27" s="1"/>
      <c r="FFT27" s="1"/>
      <c r="FFU27" s="1"/>
      <c r="FFV27" s="1"/>
      <c r="FFW27" s="1"/>
      <c r="FFX27" s="1"/>
      <c r="FFY27" s="1"/>
      <c r="FFZ27" s="1"/>
      <c r="FGA27" s="1"/>
      <c r="FGB27" s="1"/>
      <c r="FGC27" s="1"/>
      <c r="FGD27" s="1"/>
      <c r="FGE27" s="1"/>
      <c r="FGF27" s="1"/>
      <c r="FGG27" s="1"/>
      <c r="FGH27" s="1"/>
      <c r="FGI27" s="1"/>
      <c r="FGJ27" s="1"/>
      <c r="FGK27" s="1"/>
      <c r="FGL27" s="1"/>
      <c r="FGM27" s="1"/>
      <c r="FGN27" s="1"/>
      <c r="FGO27" s="1"/>
      <c r="FGP27" s="1"/>
      <c r="FGQ27" s="1"/>
      <c r="FGR27" s="1"/>
      <c r="FGS27" s="1"/>
      <c r="FGT27" s="1"/>
      <c r="FGU27" s="1"/>
      <c r="FGV27" s="1"/>
      <c r="FGW27" s="1"/>
      <c r="FGX27" s="1"/>
      <c r="FGY27" s="1"/>
      <c r="FGZ27" s="1"/>
      <c r="FHA27" s="1"/>
      <c r="FHB27" s="1"/>
      <c r="FHC27" s="1"/>
      <c r="FHD27" s="1"/>
      <c r="FHE27" s="1"/>
      <c r="FHF27" s="1"/>
      <c r="FHG27" s="1"/>
      <c r="FHH27" s="1"/>
      <c r="FHI27" s="1"/>
      <c r="FHJ27" s="1"/>
      <c r="FHK27" s="1"/>
      <c r="FHL27" s="1"/>
      <c r="FHM27" s="1"/>
      <c r="FHN27" s="1"/>
      <c r="FHO27" s="1"/>
      <c r="FHP27" s="1"/>
      <c r="FHQ27" s="1"/>
      <c r="FHR27" s="1"/>
      <c r="FHS27" s="1"/>
      <c r="FHT27" s="1"/>
      <c r="FHU27" s="1"/>
      <c r="FHV27" s="1"/>
      <c r="FHW27" s="1"/>
      <c r="FHX27" s="1"/>
      <c r="FHY27" s="1"/>
      <c r="FHZ27" s="1"/>
      <c r="FIA27" s="1"/>
      <c r="FIB27" s="1"/>
      <c r="FIC27" s="1"/>
      <c r="FID27" s="1"/>
      <c r="FIE27" s="1"/>
      <c r="FIF27" s="1"/>
      <c r="FIG27" s="1"/>
      <c r="FIH27" s="1"/>
      <c r="FII27" s="1"/>
      <c r="FIJ27" s="1"/>
      <c r="FIK27" s="1"/>
      <c r="FIL27" s="1"/>
      <c r="FIM27" s="1"/>
      <c r="FIN27" s="1"/>
      <c r="FIO27" s="1"/>
      <c r="FIP27" s="1"/>
      <c r="FIQ27" s="1"/>
      <c r="FIR27" s="1"/>
      <c r="FIS27" s="1"/>
      <c r="FIT27" s="1"/>
      <c r="FIU27" s="1"/>
      <c r="FIV27" s="1"/>
      <c r="FIW27" s="1"/>
      <c r="FIX27" s="1"/>
      <c r="FIY27" s="1"/>
      <c r="FIZ27" s="1"/>
      <c r="FJA27" s="1"/>
      <c r="FJB27" s="1"/>
      <c r="FJC27" s="1"/>
      <c r="FJD27" s="1"/>
      <c r="FJE27" s="1"/>
      <c r="FJF27" s="1"/>
      <c r="FJG27" s="1"/>
      <c r="FJH27" s="1"/>
      <c r="FJI27" s="1"/>
      <c r="FJJ27" s="1"/>
      <c r="FJK27" s="1"/>
      <c r="FJL27" s="1"/>
      <c r="FJM27" s="1"/>
      <c r="FJN27" s="1"/>
      <c r="FJO27" s="1"/>
      <c r="FJP27" s="1"/>
      <c r="FJQ27" s="1"/>
      <c r="FJR27" s="1"/>
      <c r="FJS27" s="1"/>
      <c r="FJT27" s="1"/>
      <c r="FJU27" s="1"/>
      <c r="FJV27" s="1"/>
      <c r="FJW27" s="1"/>
      <c r="FJX27" s="1"/>
      <c r="FJY27" s="1"/>
      <c r="FJZ27" s="1"/>
      <c r="FKA27" s="1"/>
      <c r="FKB27" s="1"/>
      <c r="FKC27" s="1"/>
      <c r="FKD27" s="1"/>
      <c r="FKE27" s="1"/>
      <c r="FKF27" s="1"/>
      <c r="FKG27" s="1"/>
      <c r="FKH27" s="1"/>
      <c r="FKI27" s="1"/>
      <c r="FKJ27" s="1"/>
      <c r="FKK27" s="1"/>
      <c r="FKL27" s="1"/>
      <c r="FKM27" s="1"/>
      <c r="FKN27" s="1"/>
      <c r="FKO27" s="1"/>
      <c r="FKP27" s="1"/>
      <c r="FKQ27" s="1"/>
      <c r="FKR27" s="1"/>
      <c r="FKS27" s="1"/>
      <c r="FKT27" s="1"/>
      <c r="FKU27" s="1"/>
      <c r="FKV27" s="1"/>
      <c r="FKW27" s="1"/>
      <c r="FKX27" s="1"/>
      <c r="FKY27" s="1"/>
      <c r="FKZ27" s="1"/>
      <c r="FLA27" s="1"/>
      <c r="FLB27" s="1"/>
      <c r="FLC27" s="1"/>
      <c r="FLD27" s="1"/>
      <c r="FLE27" s="1"/>
      <c r="FLF27" s="1"/>
      <c r="FLG27" s="1"/>
      <c r="FLH27" s="1"/>
      <c r="FLI27" s="1"/>
      <c r="FLJ27" s="1"/>
      <c r="FLK27" s="1"/>
      <c r="FLL27" s="1"/>
      <c r="FLM27" s="1"/>
      <c r="FLN27" s="1"/>
      <c r="FLO27" s="1"/>
      <c r="FLP27" s="1"/>
      <c r="FLQ27" s="1"/>
      <c r="FLR27" s="1"/>
      <c r="FLS27" s="1"/>
      <c r="FLT27" s="1"/>
      <c r="FLU27" s="1"/>
      <c r="FLV27" s="1"/>
      <c r="FLW27" s="1"/>
      <c r="FLX27" s="1"/>
      <c r="FLY27" s="1"/>
      <c r="FLZ27" s="1"/>
      <c r="FMA27" s="1"/>
      <c r="FMB27" s="1"/>
      <c r="FMC27" s="1"/>
      <c r="FMD27" s="1"/>
      <c r="FME27" s="1"/>
      <c r="FMF27" s="1"/>
      <c r="FMG27" s="1"/>
      <c r="FMH27" s="1"/>
      <c r="FMI27" s="1"/>
      <c r="FMJ27" s="1"/>
      <c r="FMK27" s="1"/>
      <c r="FML27" s="1"/>
      <c r="FMM27" s="1"/>
      <c r="FMN27" s="1"/>
      <c r="FMO27" s="1"/>
      <c r="FMP27" s="1"/>
      <c r="FMQ27" s="1"/>
      <c r="FMR27" s="1"/>
      <c r="FMS27" s="1"/>
      <c r="FMT27" s="1"/>
      <c r="FMU27" s="1"/>
      <c r="FMV27" s="1"/>
      <c r="FMW27" s="1"/>
      <c r="FMX27" s="1"/>
      <c r="FMY27" s="1"/>
      <c r="FMZ27" s="1"/>
      <c r="FNA27" s="1"/>
      <c r="FNB27" s="1"/>
      <c r="FNC27" s="1"/>
      <c r="FND27" s="1"/>
      <c r="FNE27" s="1"/>
      <c r="FNF27" s="1"/>
      <c r="FNG27" s="1"/>
      <c r="FNH27" s="1"/>
      <c r="FNI27" s="1"/>
      <c r="FNJ27" s="1"/>
      <c r="FNK27" s="1"/>
      <c r="FNL27" s="1"/>
      <c r="FNM27" s="1"/>
      <c r="FNN27" s="1"/>
      <c r="FNO27" s="1"/>
      <c r="FNP27" s="1"/>
      <c r="FNQ27" s="1"/>
      <c r="FNR27" s="1"/>
      <c r="FNS27" s="1"/>
      <c r="FNT27" s="1"/>
      <c r="FNU27" s="1"/>
      <c r="FNV27" s="1"/>
      <c r="FNW27" s="1"/>
      <c r="FNX27" s="1"/>
      <c r="FNY27" s="1"/>
      <c r="FNZ27" s="1"/>
      <c r="FOA27" s="1"/>
      <c r="FOB27" s="1"/>
      <c r="FOC27" s="1"/>
      <c r="FOD27" s="1"/>
      <c r="FOE27" s="1"/>
      <c r="FOF27" s="1"/>
      <c r="FOG27" s="1"/>
      <c r="FOH27" s="1"/>
      <c r="FOI27" s="1"/>
      <c r="FOJ27" s="1"/>
      <c r="FOK27" s="1"/>
      <c r="FOL27" s="1"/>
      <c r="FOM27" s="1"/>
      <c r="FON27" s="1"/>
      <c r="FOO27" s="1"/>
      <c r="FOP27" s="1"/>
      <c r="FOQ27" s="1"/>
      <c r="FOR27" s="1"/>
      <c r="FOS27" s="1"/>
      <c r="FOT27" s="1"/>
      <c r="FOU27" s="1"/>
      <c r="FOV27" s="1"/>
      <c r="FOW27" s="1"/>
      <c r="FOX27" s="1"/>
      <c r="FOY27" s="1"/>
      <c r="FOZ27" s="1"/>
      <c r="FPA27" s="1"/>
      <c r="FPB27" s="1"/>
      <c r="FPC27" s="1"/>
      <c r="FPD27" s="1"/>
      <c r="FPE27" s="1"/>
      <c r="FPF27" s="1"/>
      <c r="FPG27" s="1"/>
      <c r="FPH27" s="1"/>
      <c r="FPI27" s="1"/>
      <c r="FPJ27" s="1"/>
      <c r="FPK27" s="1"/>
      <c r="FPL27" s="1"/>
      <c r="FPM27" s="1"/>
      <c r="FPN27" s="1"/>
      <c r="FPO27" s="1"/>
      <c r="FPP27" s="1"/>
      <c r="FPQ27" s="1"/>
      <c r="FPR27" s="1"/>
      <c r="FPS27" s="1"/>
      <c r="FPT27" s="1"/>
      <c r="FPU27" s="1"/>
      <c r="FPV27" s="1"/>
      <c r="FPW27" s="1"/>
      <c r="FPX27" s="1"/>
      <c r="FPY27" s="1"/>
      <c r="FPZ27" s="1"/>
      <c r="FQA27" s="1"/>
      <c r="FQB27" s="1"/>
      <c r="FQC27" s="1"/>
      <c r="FQD27" s="1"/>
      <c r="FQE27" s="1"/>
      <c r="FQF27" s="1"/>
      <c r="FQG27" s="1"/>
      <c r="FQH27" s="1"/>
      <c r="FQI27" s="1"/>
      <c r="FQJ27" s="1"/>
      <c r="FQK27" s="1"/>
      <c r="FQL27" s="1"/>
      <c r="FQM27" s="1"/>
      <c r="FQN27" s="1"/>
      <c r="FQO27" s="1"/>
      <c r="FQP27" s="1"/>
      <c r="FQQ27" s="1"/>
      <c r="FQR27" s="1"/>
      <c r="FQS27" s="1"/>
      <c r="FQT27" s="1"/>
      <c r="FQU27" s="1"/>
      <c r="FQV27" s="1"/>
      <c r="FQW27" s="1"/>
      <c r="FQX27" s="1"/>
      <c r="FQY27" s="1"/>
      <c r="FQZ27" s="1"/>
      <c r="FRA27" s="1"/>
      <c r="FRB27" s="1"/>
      <c r="FRC27" s="1"/>
      <c r="FRD27" s="1"/>
      <c r="FRE27" s="1"/>
      <c r="FRF27" s="1"/>
      <c r="FRG27" s="1"/>
      <c r="FRH27" s="1"/>
      <c r="FRI27" s="1"/>
      <c r="FRJ27" s="1"/>
      <c r="FRK27" s="1"/>
      <c r="FRL27" s="1"/>
      <c r="FRM27" s="1"/>
      <c r="FRN27" s="1"/>
      <c r="FRO27" s="1"/>
      <c r="FRP27" s="1"/>
      <c r="FRQ27" s="1"/>
      <c r="FRR27" s="1"/>
      <c r="FRS27" s="1"/>
      <c r="FRT27" s="1"/>
      <c r="FRU27" s="1"/>
      <c r="FRV27" s="1"/>
      <c r="FRW27" s="1"/>
      <c r="FRX27" s="1"/>
      <c r="FRY27" s="1"/>
      <c r="FRZ27" s="1"/>
      <c r="FSA27" s="1"/>
      <c r="FSB27" s="1"/>
      <c r="FSC27" s="1"/>
      <c r="FSD27" s="1"/>
      <c r="FSE27" s="1"/>
      <c r="FSF27" s="1"/>
      <c r="FSG27" s="1"/>
      <c r="FSH27" s="1"/>
      <c r="FSI27" s="1"/>
      <c r="FSJ27" s="1"/>
      <c r="FSK27" s="1"/>
      <c r="FSL27" s="1"/>
      <c r="FSM27" s="1"/>
      <c r="FSN27" s="1"/>
      <c r="FSO27" s="1"/>
      <c r="FSP27" s="1"/>
      <c r="FSQ27" s="1"/>
      <c r="FSR27" s="1"/>
      <c r="FSS27" s="1"/>
      <c r="FST27" s="1"/>
      <c r="FSU27" s="1"/>
      <c r="FSV27" s="1"/>
      <c r="FSW27" s="1"/>
      <c r="FSX27" s="1"/>
      <c r="FSY27" s="1"/>
      <c r="FSZ27" s="1"/>
      <c r="FTA27" s="1"/>
      <c r="FTB27" s="1"/>
      <c r="FTC27" s="1"/>
      <c r="FTD27" s="1"/>
      <c r="FTE27" s="1"/>
      <c r="FTF27" s="1"/>
      <c r="FTG27" s="1"/>
      <c r="FTH27" s="1"/>
      <c r="FTI27" s="1"/>
      <c r="FTJ27" s="1"/>
      <c r="FTK27" s="1"/>
      <c r="FTL27" s="1"/>
      <c r="FTM27" s="1"/>
      <c r="FTN27" s="1"/>
      <c r="FTO27" s="1"/>
      <c r="FTP27" s="1"/>
      <c r="FTQ27" s="1"/>
      <c r="FTR27" s="1"/>
      <c r="FTS27" s="1"/>
      <c r="FTT27" s="1"/>
      <c r="FTU27" s="1"/>
      <c r="FTV27" s="1"/>
      <c r="FTW27" s="1"/>
      <c r="FTX27" s="1"/>
      <c r="FTY27" s="1"/>
      <c r="FTZ27" s="1"/>
      <c r="FUA27" s="1"/>
      <c r="FUB27" s="1"/>
      <c r="FUC27" s="1"/>
      <c r="FUD27" s="1"/>
      <c r="FUE27" s="1"/>
      <c r="FUF27" s="1"/>
      <c r="FUG27" s="1"/>
      <c r="FUH27" s="1"/>
      <c r="FUI27" s="1"/>
      <c r="FUJ27" s="1"/>
      <c r="FUK27" s="1"/>
      <c r="FUL27" s="1"/>
      <c r="FUM27" s="1"/>
      <c r="FUN27" s="1"/>
      <c r="FUO27" s="1"/>
      <c r="FUP27" s="1"/>
      <c r="FUQ27" s="1"/>
      <c r="FUR27" s="1"/>
      <c r="FUS27" s="1"/>
      <c r="FUT27" s="1"/>
      <c r="FUU27" s="1"/>
      <c r="FUV27" s="1"/>
      <c r="FUW27" s="1"/>
      <c r="FUX27" s="1"/>
      <c r="FUY27" s="1"/>
      <c r="FUZ27" s="1"/>
      <c r="FVA27" s="1"/>
      <c r="FVB27" s="1"/>
      <c r="FVC27" s="1"/>
      <c r="FVD27" s="1"/>
      <c r="FVE27" s="1"/>
      <c r="FVF27" s="1"/>
      <c r="FVG27" s="1"/>
      <c r="FVH27" s="1"/>
      <c r="FVI27" s="1"/>
      <c r="FVJ27" s="1"/>
      <c r="FVK27" s="1"/>
      <c r="FVL27" s="1"/>
      <c r="FVM27" s="1"/>
      <c r="FVN27" s="1"/>
      <c r="FVO27" s="1"/>
      <c r="FVP27" s="1"/>
      <c r="FVQ27" s="1"/>
      <c r="FVR27" s="1"/>
      <c r="FVS27" s="1"/>
      <c r="FVT27" s="1"/>
      <c r="FVU27" s="1"/>
      <c r="FVV27" s="1"/>
      <c r="FVW27" s="1"/>
      <c r="FVX27" s="1"/>
      <c r="FVY27" s="1"/>
      <c r="FVZ27" s="1"/>
      <c r="FWA27" s="1"/>
      <c r="FWB27" s="1"/>
      <c r="FWC27" s="1"/>
      <c r="FWD27" s="1"/>
      <c r="FWE27" s="1"/>
      <c r="FWF27" s="1"/>
      <c r="FWG27" s="1"/>
      <c r="FWH27" s="1"/>
      <c r="FWI27" s="1"/>
      <c r="FWJ27" s="1"/>
      <c r="FWK27" s="1"/>
      <c r="FWL27" s="1"/>
      <c r="FWM27" s="1"/>
      <c r="FWN27" s="1"/>
      <c r="FWO27" s="1"/>
      <c r="FWP27" s="1"/>
      <c r="FWQ27" s="1"/>
      <c r="FWR27" s="1"/>
      <c r="FWS27" s="1"/>
      <c r="FWT27" s="1"/>
      <c r="FWU27" s="1"/>
      <c r="FWV27" s="1"/>
      <c r="FWW27" s="1"/>
      <c r="FWX27" s="1"/>
      <c r="FWY27" s="1"/>
      <c r="FWZ27" s="1"/>
      <c r="FXA27" s="1"/>
      <c r="FXB27" s="1"/>
      <c r="FXC27" s="1"/>
      <c r="FXD27" s="1"/>
      <c r="FXE27" s="1"/>
      <c r="FXF27" s="1"/>
      <c r="FXG27" s="1"/>
      <c r="FXH27" s="1"/>
      <c r="FXI27" s="1"/>
      <c r="FXJ27" s="1"/>
      <c r="FXK27" s="1"/>
      <c r="FXL27" s="1"/>
      <c r="FXM27" s="1"/>
      <c r="FXN27" s="1"/>
      <c r="FXO27" s="1"/>
      <c r="FXP27" s="1"/>
      <c r="FXQ27" s="1"/>
      <c r="FXR27" s="1"/>
      <c r="FXS27" s="1"/>
      <c r="FXT27" s="1"/>
      <c r="FXU27" s="1"/>
      <c r="FXV27" s="1"/>
      <c r="FXW27" s="1"/>
      <c r="FXX27" s="1"/>
      <c r="FXY27" s="1"/>
      <c r="FXZ27" s="1"/>
      <c r="FYA27" s="1"/>
      <c r="FYB27" s="1"/>
      <c r="FYC27" s="1"/>
      <c r="FYD27" s="1"/>
      <c r="FYE27" s="1"/>
      <c r="FYF27" s="1"/>
      <c r="FYG27" s="1"/>
      <c r="FYH27" s="1"/>
      <c r="FYI27" s="1"/>
      <c r="FYJ27" s="1"/>
      <c r="FYK27" s="1"/>
      <c r="FYL27" s="1"/>
      <c r="FYM27" s="1"/>
      <c r="FYN27" s="1"/>
      <c r="FYO27" s="1"/>
      <c r="FYP27" s="1"/>
      <c r="FYQ27" s="1"/>
      <c r="FYR27" s="1"/>
      <c r="FYS27" s="1"/>
      <c r="FYT27" s="1"/>
      <c r="FYU27" s="1"/>
      <c r="FYV27" s="1"/>
      <c r="FYW27" s="1"/>
      <c r="FYX27" s="1"/>
      <c r="FYY27" s="1"/>
      <c r="FYZ27" s="1"/>
      <c r="FZA27" s="1"/>
      <c r="FZB27" s="1"/>
      <c r="FZC27" s="1"/>
      <c r="FZD27" s="1"/>
      <c r="FZE27" s="1"/>
      <c r="FZF27" s="1"/>
      <c r="FZG27" s="1"/>
      <c r="FZH27" s="1"/>
      <c r="FZI27" s="1"/>
      <c r="FZJ27" s="1"/>
      <c r="FZK27" s="1"/>
      <c r="FZL27" s="1"/>
      <c r="FZM27" s="1"/>
      <c r="FZN27" s="1"/>
      <c r="FZO27" s="1"/>
      <c r="FZP27" s="1"/>
      <c r="FZQ27" s="1"/>
      <c r="FZR27" s="1"/>
      <c r="FZS27" s="1"/>
      <c r="FZT27" s="1"/>
      <c r="FZU27" s="1"/>
      <c r="FZV27" s="1"/>
      <c r="FZW27" s="1"/>
      <c r="FZX27" s="1"/>
      <c r="FZY27" s="1"/>
      <c r="FZZ27" s="1"/>
      <c r="GAA27" s="1"/>
      <c r="GAB27" s="1"/>
      <c r="GAC27" s="1"/>
      <c r="GAD27" s="1"/>
      <c r="GAE27" s="1"/>
      <c r="GAF27" s="1"/>
      <c r="GAG27" s="1"/>
      <c r="GAH27" s="1"/>
      <c r="GAI27" s="1"/>
      <c r="GAJ27" s="1"/>
      <c r="GAK27" s="1"/>
      <c r="GAL27" s="1"/>
      <c r="GAM27" s="1"/>
      <c r="GAN27" s="1"/>
      <c r="GAO27" s="1"/>
      <c r="GAP27" s="1"/>
      <c r="GAQ27" s="1"/>
      <c r="GAR27" s="1"/>
      <c r="GAS27" s="1"/>
      <c r="GAT27" s="1"/>
      <c r="GAU27" s="1"/>
      <c r="GAV27" s="1"/>
      <c r="GAW27" s="1"/>
      <c r="GAX27" s="1"/>
      <c r="GAY27" s="1"/>
      <c r="GAZ27" s="1"/>
      <c r="GBA27" s="1"/>
      <c r="GBB27" s="1"/>
      <c r="GBC27" s="1"/>
      <c r="GBD27" s="1"/>
      <c r="GBE27" s="1"/>
      <c r="GBF27" s="1"/>
      <c r="GBG27" s="1"/>
      <c r="GBH27" s="1"/>
      <c r="GBI27" s="1"/>
      <c r="GBJ27" s="1"/>
      <c r="GBK27" s="1"/>
      <c r="GBL27" s="1"/>
      <c r="GBM27" s="1"/>
      <c r="GBN27" s="1"/>
      <c r="GBO27" s="1"/>
      <c r="GBP27" s="1"/>
      <c r="GBQ27" s="1"/>
      <c r="GBR27" s="1"/>
      <c r="GBS27" s="1"/>
      <c r="GBT27" s="1"/>
      <c r="GBU27" s="1"/>
      <c r="GBV27" s="1"/>
      <c r="GBW27" s="1"/>
      <c r="GBX27" s="1"/>
      <c r="GBY27" s="1"/>
      <c r="GBZ27" s="1"/>
      <c r="GCA27" s="1"/>
      <c r="GCB27" s="1"/>
      <c r="GCC27" s="1"/>
      <c r="GCD27" s="1"/>
      <c r="GCE27" s="1"/>
      <c r="GCF27" s="1"/>
      <c r="GCG27" s="1"/>
      <c r="GCH27" s="1"/>
      <c r="GCI27" s="1"/>
      <c r="GCJ27" s="1"/>
      <c r="GCK27" s="1"/>
      <c r="GCL27" s="1"/>
      <c r="GCM27" s="1"/>
      <c r="GCN27" s="1"/>
      <c r="GCO27" s="1"/>
      <c r="GCP27" s="1"/>
      <c r="GCQ27" s="1"/>
      <c r="GCR27" s="1"/>
      <c r="GCS27" s="1"/>
      <c r="GCT27" s="1"/>
      <c r="GCU27" s="1"/>
      <c r="GCV27" s="1"/>
      <c r="GCW27" s="1"/>
      <c r="GCX27" s="1"/>
      <c r="GCY27" s="1"/>
      <c r="GCZ27" s="1"/>
      <c r="GDA27" s="1"/>
      <c r="GDB27" s="1"/>
      <c r="GDC27" s="1"/>
      <c r="GDD27" s="1"/>
      <c r="GDE27" s="1"/>
      <c r="GDF27" s="1"/>
      <c r="GDG27" s="1"/>
      <c r="GDH27" s="1"/>
      <c r="GDI27" s="1"/>
      <c r="GDJ27" s="1"/>
      <c r="GDK27" s="1"/>
      <c r="GDL27" s="1"/>
      <c r="GDM27" s="1"/>
      <c r="GDN27" s="1"/>
      <c r="GDO27" s="1"/>
      <c r="GDP27" s="1"/>
      <c r="GDQ27" s="1"/>
      <c r="GDR27" s="1"/>
      <c r="GDS27" s="1"/>
      <c r="GDT27" s="1"/>
      <c r="GDU27" s="1"/>
      <c r="GDV27" s="1"/>
      <c r="GDW27" s="1"/>
      <c r="GDX27" s="1"/>
      <c r="GDY27" s="1"/>
      <c r="GDZ27" s="1"/>
      <c r="GEA27" s="1"/>
      <c r="GEB27" s="1"/>
      <c r="GEC27" s="1"/>
      <c r="GED27" s="1"/>
      <c r="GEE27" s="1"/>
      <c r="GEF27" s="1"/>
      <c r="GEG27" s="1"/>
      <c r="GEH27" s="1"/>
      <c r="GEI27" s="1"/>
      <c r="GEJ27" s="1"/>
      <c r="GEK27" s="1"/>
      <c r="GEL27" s="1"/>
      <c r="GEM27" s="1"/>
      <c r="GEN27" s="1"/>
      <c r="GEO27" s="1"/>
      <c r="GEP27" s="1"/>
      <c r="GEQ27" s="1"/>
      <c r="GER27" s="1"/>
      <c r="GES27" s="1"/>
      <c r="GET27" s="1"/>
      <c r="GEU27" s="1"/>
      <c r="GEV27" s="1"/>
      <c r="GEW27" s="1"/>
      <c r="GEX27" s="1"/>
      <c r="GEY27" s="1"/>
      <c r="GEZ27" s="1"/>
      <c r="GFA27" s="1"/>
      <c r="GFB27" s="1"/>
      <c r="GFC27" s="1"/>
      <c r="GFD27" s="1"/>
      <c r="GFE27" s="1"/>
      <c r="GFF27" s="1"/>
      <c r="GFG27" s="1"/>
      <c r="GFH27" s="1"/>
      <c r="GFI27" s="1"/>
      <c r="GFJ27" s="1"/>
      <c r="GFK27" s="1"/>
      <c r="GFL27" s="1"/>
      <c r="GFM27" s="1"/>
      <c r="GFN27" s="1"/>
      <c r="GFO27" s="1"/>
      <c r="GFP27" s="1"/>
      <c r="GFQ27" s="1"/>
      <c r="GFR27" s="1"/>
      <c r="GFS27" s="1"/>
      <c r="GFT27" s="1"/>
      <c r="GFU27" s="1"/>
      <c r="GFV27" s="1"/>
      <c r="GFW27" s="1"/>
      <c r="GFX27" s="1"/>
      <c r="GFY27" s="1"/>
      <c r="GFZ27" s="1"/>
      <c r="GGA27" s="1"/>
      <c r="GGB27" s="1"/>
      <c r="GGC27" s="1"/>
      <c r="GGD27" s="1"/>
      <c r="GGE27" s="1"/>
      <c r="GGF27" s="1"/>
      <c r="GGG27" s="1"/>
      <c r="GGH27" s="1"/>
      <c r="GGI27" s="1"/>
      <c r="GGJ27" s="1"/>
      <c r="GGK27" s="1"/>
      <c r="GGL27" s="1"/>
      <c r="GGM27" s="1"/>
      <c r="GGN27" s="1"/>
      <c r="GGO27" s="1"/>
      <c r="GGP27" s="1"/>
      <c r="GGQ27" s="1"/>
      <c r="GGR27" s="1"/>
      <c r="GGS27" s="1"/>
      <c r="GGT27" s="1"/>
      <c r="GGU27" s="1"/>
      <c r="GGV27" s="1"/>
      <c r="GGW27" s="1"/>
      <c r="GGX27" s="1"/>
      <c r="GGY27" s="1"/>
      <c r="GGZ27" s="1"/>
      <c r="GHA27" s="1"/>
      <c r="GHB27" s="1"/>
      <c r="GHC27" s="1"/>
      <c r="GHD27" s="1"/>
      <c r="GHE27" s="1"/>
      <c r="GHF27" s="1"/>
      <c r="GHG27" s="1"/>
      <c r="GHH27" s="1"/>
      <c r="GHI27" s="1"/>
      <c r="GHJ27" s="1"/>
      <c r="GHK27" s="1"/>
      <c r="GHL27" s="1"/>
      <c r="GHM27" s="1"/>
      <c r="GHN27" s="1"/>
      <c r="GHO27" s="1"/>
      <c r="GHP27" s="1"/>
      <c r="GHQ27" s="1"/>
      <c r="GHR27" s="1"/>
      <c r="GHS27" s="1"/>
      <c r="GHT27" s="1"/>
      <c r="GHU27" s="1"/>
      <c r="GHV27" s="1"/>
      <c r="GHW27" s="1"/>
      <c r="GHX27" s="1"/>
      <c r="GHY27" s="1"/>
      <c r="GHZ27" s="1"/>
      <c r="GIA27" s="1"/>
      <c r="GIB27" s="1"/>
      <c r="GIC27" s="1"/>
      <c r="GID27" s="1"/>
      <c r="GIE27" s="1"/>
      <c r="GIF27" s="1"/>
      <c r="GIG27" s="1"/>
      <c r="GIH27" s="1"/>
      <c r="GII27" s="1"/>
      <c r="GIJ27" s="1"/>
      <c r="GIK27" s="1"/>
      <c r="GIL27" s="1"/>
      <c r="GIM27" s="1"/>
      <c r="GIN27" s="1"/>
      <c r="GIO27" s="1"/>
      <c r="GIP27" s="1"/>
      <c r="GIQ27" s="1"/>
      <c r="GIR27" s="1"/>
      <c r="GIS27" s="1"/>
      <c r="GIT27" s="1"/>
      <c r="GIU27" s="1"/>
      <c r="GIV27" s="1"/>
      <c r="GIW27" s="1"/>
      <c r="GIX27" s="1"/>
      <c r="GIY27" s="1"/>
      <c r="GIZ27" s="1"/>
      <c r="GJA27" s="1"/>
      <c r="GJB27" s="1"/>
      <c r="GJC27" s="1"/>
      <c r="GJD27" s="1"/>
      <c r="GJE27" s="1"/>
      <c r="GJF27" s="1"/>
      <c r="GJG27" s="1"/>
      <c r="GJH27" s="1"/>
      <c r="GJI27" s="1"/>
      <c r="GJJ27" s="1"/>
      <c r="GJK27" s="1"/>
      <c r="GJL27" s="1"/>
      <c r="GJM27" s="1"/>
      <c r="GJN27" s="1"/>
      <c r="GJO27" s="1"/>
      <c r="GJP27" s="1"/>
      <c r="GJQ27" s="1"/>
      <c r="GJR27" s="1"/>
      <c r="GJS27" s="1"/>
      <c r="GJT27" s="1"/>
      <c r="GJU27" s="1"/>
      <c r="GJV27" s="1"/>
      <c r="GJW27" s="1"/>
      <c r="GJX27" s="1"/>
      <c r="GJY27" s="1"/>
      <c r="GJZ27" s="1"/>
      <c r="GKA27" s="1"/>
      <c r="GKB27" s="1"/>
      <c r="GKC27" s="1"/>
      <c r="GKD27" s="1"/>
      <c r="GKE27" s="1"/>
      <c r="GKF27" s="1"/>
      <c r="GKG27" s="1"/>
      <c r="GKH27" s="1"/>
      <c r="GKI27" s="1"/>
      <c r="GKJ27" s="1"/>
      <c r="GKK27" s="1"/>
      <c r="GKL27" s="1"/>
      <c r="GKM27" s="1"/>
      <c r="GKN27" s="1"/>
      <c r="GKO27" s="1"/>
      <c r="GKP27" s="1"/>
      <c r="GKQ27" s="1"/>
      <c r="GKR27" s="1"/>
      <c r="GKS27" s="1"/>
      <c r="GKT27" s="1"/>
      <c r="GKU27" s="1"/>
      <c r="GKV27" s="1"/>
      <c r="GKW27" s="1"/>
      <c r="GKX27" s="1"/>
      <c r="GKY27" s="1"/>
      <c r="GKZ27" s="1"/>
      <c r="GLA27" s="1"/>
      <c r="GLB27" s="1"/>
      <c r="GLC27" s="1"/>
      <c r="GLD27" s="1"/>
      <c r="GLE27" s="1"/>
      <c r="GLF27" s="1"/>
      <c r="GLG27" s="1"/>
      <c r="GLH27" s="1"/>
      <c r="GLI27" s="1"/>
      <c r="GLJ27" s="1"/>
      <c r="GLK27" s="1"/>
      <c r="GLL27" s="1"/>
      <c r="GLM27" s="1"/>
      <c r="GLN27" s="1"/>
      <c r="GLO27" s="1"/>
      <c r="GLP27" s="1"/>
      <c r="GLQ27" s="1"/>
      <c r="GLR27" s="1"/>
      <c r="GLS27" s="1"/>
      <c r="GLT27" s="1"/>
      <c r="GLU27" s="1"/>
      <c r="GLV27" s="1"/>
      <c r="GLW27" s="1"/>
      <c r="GLX27" s="1"/>
      <c r="GLY27" s="1"/>
      <c r="GLZ27" s="1"/>
      <c r="GMA27" s="1"/>
      <c r="GMB27" s="1"/>
      <c r="GMC27" s="1"/>
      <c r="GMD27" s="1"/>
      <c r="GME27" s="1"/>
      <c r="GMF27" s="1"/>
      <c r="GMG27" s="1"/>
      <c r="GMH27" s="1"/>
      <c r="GMI27" s="1"/>
      <c r="GMJ27" s="1"/>
      <c r="GMK27" s="1"/>
      <c r="GML27" s="1"/>
      <c r="GMM27" s="1"/>
      <c r="GMN27" s="1"/>
      <c r="GMO27" s="1"/>
      <c r="GMP27" s="1"/>
      <c r="GMQ27" s="1"/>
      <c r="GMR27" s="1"/>
      <c r="GMS27" s="1"/>
      <c r="GMT27" s="1"/>
      <c r="GMU27" s="1"/>
      <c r="GMV27" s="1"/>
      <c r="GMW27" s="1"/>
      <c r="GMX27" s="1"/>
      <c r="GMY27" s="1"/>
      <c r="GMZ27" s="1"/>
      <c r="GNA27" s="1"/>
      <c r="GNB27" s="1"/>
      <c r="GNC27" s="1"/>
      <c r="GND27" s="1"/>
      <c r="GNE27" s="1"/>
      <c r="GNF27" s="1"/>
      <c r="GNG27" s="1"/>
      <c r="GNH27" s="1"/>
      <c r="GNI27" s="1"/>
      <c r="GNJ27" s="1"/>
      <c r="GNK27" s="1"/>
      <c r="GNL27" s="1"/>
      <c r="GNM27" s="1"/>
      <c r="GNN27" s="1"/>
      <c r="GNO27" s="1"/>
      <c r="GNP27" s="1"/>
      <c r="GNQ27" s="1"/>
      <c r="GNR27" s="1"/>
      <c r="GNS27" s="1"/>
      <c r="GNT27" s="1"/>
      <c r="GNU27" s="1"/>
      <c r="GNV27" s="1"/>
      <c r="GNW27" s="1"/>
      <c r="GNX27" s="1"/>
      <c r="GNY27" s="1"/>
      <c r="GNZ27" s="1"/>
      <c r="GOA27" s="1"/>
      <c r="GOB27" s="1"/>
      <c r="GOC27" s="1"/>
      <c r="GOD27" s="1"/>
      <c r="GOE27" s="1"/>
      <c r="GOF27" s="1"/>
      <c r="GOG27" s="1"/>
      <c r="GOH27" s="1"/>
      <c r="GOI27" s="1"/>
      <c r="GOJ27" s="1"/>
      <c r="GOK27" s="1"/>
      <c r="GOL27" s="1"/>
      <c r="GOM27" s="1"/>
      <c r="GON27" s="1"/>
      <c r="GOO27" s="1"/>
      <c r="GOP27" s="1"/>
      <c r="GOQ27" s="1"/>
      <c r="GOR27" s="1"/>
      <c r="GOS27" s="1"/>
      <c r="GOT27" s="1"/>
      <c r="GOU27" s="1"/>
      <c r="GOV27" s="1"/>
      <c r="GOW27" s="1"/>
      <c r="GOX27" s="1"/>
      <c r="GOY27" s="1"/>
      <c r="GOZ27" s="1"/>
      <c r="GPA27" s="1"/>
      <c r="GPB27" s="1"/>
      <c r="GPC27" s="1"/>
      <c r="GPD27" s="1"/>
      <c r="GPE27" s="1"/>
      <c r="GPF27" s="1"/>
      <c r="GPG27" s="1"/>
      <c r="GPH27" s="1"/>
      <c r="GPI27" s="1"/>
      <c r="GPJ27" s="1"/>
      <c r="GPK27" s="1"/>
      <c r="GPL27" s="1"/>
      <c r="GPM27" s="1"/>
      <c r="GPN27" s="1"/>
      <c r="GPO27" s="1"/>
      <c r="GPP27" s="1"/>
      <c r="GPQ27" s="1"/>
      <c r="GPR27" s="1"/>
      <c r="GPS27" s="1"/>
      <c r="GPT27" s="1"/>
      <c r="GPU27" s="1"/>
      <c r="GPV27" s="1"/>
      <c r="GPW27" s="1"/>
      <c r="GPX27" s="1"/>
      <c r="GPY27" s="1"/>
      <c r="GPZ27" s="1"/>
      <c r="GQA27" s="1"/>
      <c r="GQB27" s="1"/>
      <c r="GQC27" s="1"/>
      <c r="GQD27" s="1"/>
      <c r="GQE27" s="1"/>
      <c r="GQF27" s="1"/>
      <c r="GQG27" s="1"/>
      <c r="GQH27" s="1"/>
      <c r="GQI27" s="1"/>
      <c r="GQJ27" s="1"/>
      <c r="GQK27" s="1"/>
      <c r="GQL27" s="1"/>
      <c r="GQM27" s="1"/>
      <c r="GQN27" s="1"/>
      <c r="GQO27" s="1"/>
      <c r="GQP27" s="1"/>
      <c r="GQQ27" s="1"/>
      <c r="GQR27" s="1"/>
      <c r="GQS27" s="1"/>
      <c r="GQT27" s="1"/>
      <c r="GQU27" s="1"/>
      <c r="GQV27" s="1"/>
      <c r="GQW27" s="1"/>
      <c r="GQX27" s="1"/>
      <c r="GQY27" s="1"/>
      <c r="GQZ27" s="1"/>
      <c r="GRA27" s="1"/>
      <c r="GRB27" s="1"/>
      <c r="GRC27" s="1"/>
      <c r="GRD27" s="1"/>
      <c r="GRE27" s="1"/>
      <c r="GRF27" s="1"/>
      <c r="GRG27" s="1"/>
      <c r="GRH27" s="1"/>
      <c r="GRI27" s="1"/>
      <c r="GRJ27" s="1"/>
      <c r="GRK27" s="1"/>
      <c r="GRL27" s="1"/>
      <c r="GRM27" s="1"/>
      <c r="GRN27" s="1"/>
      <c r="GRO27" s="1"/>
      <c r="GRP27" s="1"/>
      <c r="GRQ27" s="1"/>
      <c r="GRR27" s="1"/>
      <c r="GRS27" s="1"/>
      <c r="GRT27" s="1"/>
      <c r="GRU27" s="1"/>
      <c r="GRV27" s="1"/>
      <c r="GRW27" s="1"/>
      <c r="GRX27" s="1"/>
      <c r="GRY27" s="1"/>
      <c r="GRZ27" s="1"/>
      <c r="GSA27" s="1"/>
      <c r="GSB27" s="1"/>
      <c r="GSC27" s="1"/>
      <c r="GSD27" s="1"/>
      <c r="GSE27" s="1"/>
      <c r="GSF27" s="1"/>
      <c r="GSG27" s="1"/>
      <c r="GSH27" s="1"/>
      <c r="GSI27" s="1"/>
      <c r="GSJ27" s="1"/>
      <c r="GSK27" s="1"/>
      <c r="GSL27" s="1"/>
      <c r="GSM27" s="1"/>
      <c r="GSN27" s="1"/>
      <c r="GSO27" s="1"/>
      <c r="GSP27" s="1"/>
      <c r="GSQ27" s="1"/>
      <c r="GSR27" s="1"/>
      <c r="GSS27" s="1"/>
      <c r="GST27" s="1"/>
      <c r="GSU27" s="1"/>
      <c r="GSV27" s="1"/>
      <c r="GSW27" s="1"/>
      <c r="GSX27" s="1"/>
      <c r="GSY27" s="1"/>
      <c r="GSZ27" s="1"/>
      <c r="GTA27" s="1"/>
      <c r="GTB27" s="1"/>
      <c r="GTC27" s="1"/>
      <c r="GTD27" s="1"/>
      <c r="GTE27" s="1"/>
      <c r="GTF27" s="1"/>
      <c r="GTG27" s="1"/>
      <c r="GTH27" s="1"/>
      <c r="GTI27" s="1"/>
      <c r="GTJ27" s="1"/>
      <c r="GTK27" s="1"/>
      <c r="GTL27" s="1"/>
      <c r="GTM27" s="1"/>
      <c r="GTN27" s="1"/>
      <c r="GTO27" s="1"/>
      <c r="GTP27" s="1"/>
      <c r="GTQ27" s="1"/>
      <c r="GTR27" s="1"/>
      <c r="GTS27" s="1"/>
      <c r="GTT27" s="1"/>
      <c r="GTU27" s="1"/>
      <c r="GTV27" s="1"/>
      <c r="GTW27" s="1"/>
      <c r="GTX27" s="1"/>
      <c r="GTY27" s="1"/>
      <c r="GTZ27" s="1"/>
      <c r="GUA27" s="1"/>
      <c r="GUB27" s="1"/>
      <c r="GUC27" s="1"/>
      <c r="GUD27" s="1"/>
      <c r="GUE27" s="1"/>
      <c r="GUF27" s="1"/>
      <c r="GUG27" s="1"/>
      <c r="GUH27" s="1"/>
      <c r="GUI27" s="1"/>
      <c r="GUJ27" s="1"/>
      <c r="GUK27" s="1"/>
      <c r="GUL27" s="1"/>
      <c r="GUM27" s="1"/>
      <c r="GUN27" s="1"/>
      <c r="GUO27" s="1"/>
      <c r="GUP27" s="1"/>
      <c r="GUQ27" s="1"/>
      <c r="GUR27" s="1"/>
      <c r="GUS27" s="1"/>
      <c r="GUT27" s="1"/>
      <c r="GUU27" s="1"/>
      <c r="GUV27" s="1"/>
      <c r="GUW27" s="1"/>
      <c r="GUX27" s="1"/>
      <c r="GUY27" s="1"/>
      <c r="GUZ27" s="1"/>
      <c r="GVA27" s="1"/>
      <c r="GVB27" s="1"/>
      <c r="GVC27" s="1"/>
      <c r="GVD27" s="1"/>
      <c r="GVE27" s="1"/>
      <c r="GVF27" s="1"/>
      <c r="GVG27" s="1"/>
      <c r="GVH27" s="1"/>
      <c r="GVI27" s="1"/>
      <c r="GVJ27" s="1"/>
      <c r="GVK27" s="1"/>
      <c r="GVL27" s="1"/>
      <c r="GVM27" s="1"/>
      <c r="GVN27" s="1"/>
      <c r="GVO27" s="1"/>
      <c r="GVP27" s="1"/>
      <c r="GVQ27" s="1"/>
      <c r="GVR27" s="1"/>
      <c r="GVS27" s="1"/>
      <c r="GVT27" s="1"/>
      <c r="GVU27" s="1"/>
      <c r="GVV27" s="1"/>
      <c r="GVW27" s="1"/>
      <c r="GVX27" s="1"/>
      <c r="GVY27" s="1"/>
      <c r="GVZ27" s="1"/>
      <c r="GWA27" s="1"/>
      <c r="GWB27" s="1"/>
      <c r="GWC27" s="1"/>
      <c r="GWD27" s="1"/>
      <c r="GWE27" s="1"/>
      <c r="GWF27" s="1"/>
      <c r="GWG27" s="1"/>
      <c r="GWH27" s="1"/>
      <c r="GWI27" s="1"/>
      <c r="GWJ27" s="1"/>
      <c r="GWK27" s="1"/>
      <c r="GWL27" s="1"/>
      <c r="GWM27" s="1"/>
      <c r="GWN27" s="1"/>
      <c r="GWO27" s="1"/>
      <c r="GWP27" s="1"/>
      <c r="GWQ27" s="1"/>
      <c r="GWR27" s="1"/>
      <c r="GWS27" s="1"/>
      <c r="GWT27" s="1"/>
      <c r="GWU27" s="1"/>
      <c r="GWV27" s="1"/>
      <c r="GWW27" s="1"/>
      <c r="GWX27" s="1"/>
      <c r="GWY27" s="1"/>
      <c r="GWZ27" s="1"/>
      <c r="GXA27" s="1"/>
      <c r="GXB27" s="1"/>
      <c r="GXC27" s="1"/>
      <c r="GXD27" s="1"/>
      <c r="GXE27" s="1"/>
      <c r="GXF27" s="1"/>
      <c r="GXG27" s="1"/>
      <c r="GXH27" s="1"/>
      <c r="GXI27" s="1"/>
      <c r="GXJ27" s="1"/>
      <c r="GXK27" s="1"/>
      <c r="GXL27" s="1"/>
      <c r="GXM27" s="1"/>
      <c r="GXN27" s="1"/>
      <c r="GXO27" s="1"/>
      <c r="GXP27" s="1"/>
      <c r="GXQ27" s="1"/>
      <c r="GXR27" s="1"/>
      <c r="GXS27" s="1"/>
      <c r="GXT27" s="1"/>
      <c r="GXU27" s="1"/>
      <c r="GXV27" s="1"/>
      <c r="GXW27" s="1"/>
      <c r="GXX27" s="1"/>
      <c r="GXY27" s="1"/>
      <c r="GXZ27" s="1"/>
      <c r="GYA27" s="1"/>
      <c r="GYB27" s="1"/>
      <c r="GYC27" s="1"/>
      <c r="GYD27" s="1"/>
      <c r="GYE27" s="1"/>
      <c r="GYF27" s="1"/>
      <c r="GYG27" s="1"/>
      <c r="GYH27" s="1"/>
      <c r="GYI27" s="1"/>
      <c r="GYJ27" s="1"/>
      <c r="GYK27" s="1"/>
      <c r="GYL27" s="1"/>
      <c r="GYM27" s="1"/>
      <c r="GYN27" s="1"/>
      <c r="GYO27" s="1"/>
      <c r="GYP27" s="1"/>
      <c r="GYQ27" s="1"/>
      <c r="GYR27" s="1"/>
      <c r="GYS27" s="1"/>
      <c r="GYT27" s="1"/>
      <c r="GYU27" s="1"/>
      <c r="GYV27" s="1"/>
      <c r="GYW27" s="1"/>
      <c r="GYX27" s="1"/>
      <c r="GYY27" s="1"/>
      <c r="GYZ27" s="1"/>
      <c r="GZA27" s="1"/>
      <c r="GZB27" s="1"/>
      <c r="GZC27" s="1"/>
      <c r="GZD27" s="1"/>
      <c r="GZE27" s="1"/>
      <c r="GZF27" s="1"/>
      <c r="GZG27" s="1"/>
      <c r="GZH27" s="1"/>
      <c r="GZI27" s="1"/>
      <c r="GZJ27" s="1"/>
      <c r="GZK27" s="1"/>
      <c r="GZL27" s="1"/>
      <c r="GZM27" s="1"/>
      <c r="GZN27" s="1"/>
      <c r="GZO27" s="1"/>
      <c r="GZP27" s="1"/>
      <c r="GZQ27" s="1"/>
      <c r="GZR27" s="1"/>
      <c r="GZS27" s="1"/>
      <c r="GZT27" s="1"/>
      <c r="GZU27" s="1"/>
      <c r="GZV27" s="1"/>
      <c r="GZW27" s="1"/>
      <c r="GZX27" s="1"/>
      <c r="GZY27" s="1"/>
      <c r="GZZ27" s="1"/>
      <c r="HAA27" s="1"/>
      <c r="HAB27" s="1"/>
      <c r="HAC27" s="1"/>
      <c r="HAD27" s="1"/>
      <c r="HAE27" s="1"/>
      <c r="HAF27" s="1"/>
      <c r="HAG27" s="1"/>
      <c r="HAH27" s="1"/>
      <c r="HAI27" s="1"/>
      <c r="HAJ27" s="1"/>
      <c r="HAK27" s="1"/>
      <c r="HAL27" s="1"/>
      <c r="HAM27" s="1"/>
      <c r="HAN27" s="1"/>
      <c r="HAO27" s="1"/>
      <c r="HAP27" s="1"/>
      <c r="HAQ27" s="1"/>
      <c r="HAR27" s="1"/>
      <c r="HAS27" s="1"/>
      <c r="HAT27" s="1"/>
      <c r="HAU27" s="1"/>
      <c r="HAV27" s="1"/>
      <c r="HAW27" s="1"/>
      <c r="HAX27" s="1"/>
      <c r="HAY27" s="1"/>
      <c r="HAZ27" s="1"/>
      <c r="HBA27" s="1"/>
      <c r="HBB27" s="1"/>
      <c r="HBC27" s="1"/>
      <c r="HBD27" s="1"/>
      <c r="HBE27" s="1"/>
      <c r="HBF27" s="1"/>
      <c r="HBG27" s="1"/>
      <c r="HBH27" s="1"/>
      <c r="HBI27" s="1"/>
      <c r="HBJ27" s="1"/>
      <c r="HBK27" s="1"/>
      <c r="HBL27" s="1"/>
      <c r="HBM27" s="1"/>
      <c r="HBN27" s="1"/>
      <c r="HBO27" s="1"/>
      <c r="HBP27" s="1"/>
      <c r="HBQ27" s="1"/>
      <c r="HBR27" s="1"/>
      <c r="HBS27" s="1"/>
      <c r="HBT27" s="1"/>
      <c r="HBU27" s="1"/>
      <c r="HBV27" s="1"/>
      <c r="HBW27" s="1"/>
      <c r="HBX27" s="1"/>
      <c r="HBY27" s="1"/>
      <c r="HBZ27" s="1"/>
      <c r="HCA27" s="1"/>
      <c r="HCB27" s="1"/>
      <c r="HCC27" s="1"/>
      <c r="HCD27" s="1"/>
      <c r="HCE27" s="1"/>
      <c r="HCF27" s="1"/>
      <c r="HCG27" s="1"/>
      <c r="HCH27" s="1"/>
      <c r="HCI27" s="1"/>
      <c r="HCJ27" s="1"/>
      <c r="HCK27" s="1"/>
      <c r="HCL27" s="1"/>
      <c r="HCM27" s="1"/>
      <c r="HCN27" s="1"/>
      <c r="HCO27" s="1"/>
      <c r="HCP27" s="1"/>
      <c r="HCQ27" s="1"/>
      <c r="HCR27" s="1"/>
      <c r="HCS27" s="1"/>
      <c r="HCT27" s="1"/>
      <c r="HCU27" s="1"/>
      <c r="HCV27" s="1"/>
      <c r="HCW27" s="1"/>
      <c r="HCX27" s="1"/>
      <c r="HCY27" s="1"/>
      <c r="HCZ27" s="1"/>
      <c r="HDA27" s="1"/>
      <c r="HDB27" s="1"/>
      <c r="HDC27" s="1"/>
      <c r="HDD27" s="1"/>
      <c r="HDE27" s="1"/>
      <c r="HDF27" s="1"/>
      <c r="HDG27" s="1"/>
      <c r="HDH27" s="1"/>
      <c r="HDI27" s="1"/>
      <c r="HDJ27" s="1"/>
      <c r="HDK27" s="1"/>
      <c r="HDL27" s="1"/>
      <c r="HDM27" s="1"/>
      <c r="HDN27" s="1"/>
      <c r="HDO27" s="1"/>
      <c r="HDP27" s="1"/>
      <c r="HDQ27" s="1"/>
      <c r="HDR27" s="1"/>
      <c r="HDS27" s="1"/>
      <c r="HDT27" s="1"/>
      <c r="HDU27" s="1"/>
      <c r="HDV27" s="1"/>
      <c r="HDW27" s="1"/>
      <c r="HDX27" s="1"/>
      <c r="HDY27" s="1"/>
      <c r="HDZ27" s="1"/>
      <c r="HEA27" s="1"/>
      <c r="HEB27" s="1"/>
      <c r="HEC27" s="1"/>
      <c r="HED27" s="1"/>
      <c r="HEE27" s="1"/>
      <c r="HEF27" s="1"/>
      <c r="HEG27" s="1"/>
      <c r="HEH27" s="1"/>
      <c r="HEI27" s="1"/>
      <c r="HEJ27" s="1"/>
      <c r="HEK27" s="1"/>
      <c r="HEL27" s="1"/>
      <c r="HEM27" s="1"/>
      <c r="HEN27" s="1"/>
      <c r="HEO27" s="1"/>
      <c r="HEP27" s="1"/>
      <c r="HEQ27" s="1"/>
      <c r="HER27" s="1"/>
      <c r="HES27" s="1"/>
      <c r="HET27" s="1"/>
      <c r="HEU27" s="1"/>
      <c r="HEV27" s="1"/>
      <c r="HEW27" s="1"/>
      <c r="HEX27" s="1"/>
      <c r="HEY27" s="1"/>
      <c r="HEZ27" s="1"/>
      <c r="HFA27" s="1"/>
      <c r="HFB27" s="1"/>
      <c r="HFC27" s="1"/>
      <c r="HFD27" s="1"/>
      <c r="HFE27" s="1"/>
      <c r="HFF27" s="1"/>
      <c r="HFG27" s="1"/>
      <c r="HFH27" s="1"/>
      <c r="HFI27" s="1"/>
      <c r="HFJ27" s="1"/>
      <c r="HFK27" s="1"/>
      <c r="HFL27" s="1"/>
      <c r="HFM27" s="1"/>
      <c r="HFN27" s="1"/>
      <c r="HFO27" s="1"/>
      <c r="HFP27" s="1"/>
      <c r="HFQ27" s="1"/>
      <c r="HFR27" s="1"/>
      <c r="HFS27" s="1"/>
      <c r="HFT27" s="1"/>
      <c r="HFU27" s="1"/>
      <c r="HFV27" s="1"/>
      <c r="HFW27" s="1"/>
      <c r="HFX27" s="1"/>
      <c r="HFY27" s="1"/>
      <c r="HFZ27" s="1"/>
      <c r="HGA27" s="1"/>
      <c r="HGB27" s="1"/>
      <c r="HGC27" s="1"/>
      <c r="HGD27" s="1"/>
      <c r="HGE27" s="1"/>
      <c r="HGF27" s="1"/>
      <c r="HGG27" s="1"/>
      <c r="HGH27" s="1"/>
      <c r="HGI27" s="1"/>
      <c r="HGJ27" s="1"/>
      <c r="HGK27" s="1"/>
      <c r="HGL27" s="1"/>
      <c r="HGM27" s="1"/>
      <c r="HGN27" s="1"/>
      <c r="HGO27" s="1"/>
      <c r="HGP27" s="1"/>
      <c r="HGQ27" s="1"/>
      <c r="HGR27" s="1"/>
      <c r="HGS27" s="1"/>
      <c r="HGT27" s="1"/>
      <c r="HGU27" s="1"/>
      <c r="HGV27" s="1"/>
      <c r="HGW27" s="1"/>
      <c r="HGX27" s="1"/>
      <c r="HGY27" s="1"/>
      <c r="HGZ27" s="1"/>
      <c r="HHA27" s="1"/>
      <c r="HHB27" s="1"/>
      <c r="HHC27" s="1"/>
      <c r="HHD27" s="1"/>
      <c r="HHE27" s="1"/>
      <c r="HHF27" s="1"/>
      <c r="HHG27" s="1"/>
      <c r="HHH27" s="1"/>
      <c r="HHI27" s="1"/>
      <c r="HHJ27" s="1"/>
      <c r="HHK27" s="1"/>
      <c r="HHL27" s="1"/>
      <c r="HHM27" s="1"/>
      <c r="HHN27" s="1"/>
      <c r="HHO27" s="1"/>
      <c r="HHP27" s="1"/>
      <c r="HHQ27" s="1"/>
      <c r="HHR27" s="1"/>
      <c r="HHS27" s="1"/>
      <c r="HHT27" s="1"/>
      <c r="HHU27" s="1"/>
      <c r="HHV27" s="1"/>
      <c r="HHW27" s="1"/>
      <c r="HHX27" s="1"/>
      <c r="HHY27" s="1"/>
      <c r="HHZ27" s="1"/>
      <c r="HIA27" s="1"/>
      <c r="HIB27" s="1"/>
      <c r="HIC27" s="1"/>
      <c r="HID27" s="1"/>
      <c r="HIE27" s="1"/>
      <c r="HIF27" s="1"/>
      <c r="HIG27" s="1"/>
      <c r="HIH27" s="1"/>
      <c r="HII27" s="1"/>
      <c r="HIJ27" s="1"/>
      <c r="HIK27" s="1"/>
      <c r="HIL27" s="1"/>
      <c r="HIM27" s="1"/>
      <c r="HIN27" s="1"/>
      <c r="HIO27" s="1"/>
      <c r="HIP27" s="1"/>
      <c r="HIQ27" s="1"/>
      <c r="HIR27" s="1"/>
      <c r="HIS27" s="1"/>
      <c r="HIT27" s="1"/>
      <c r="HIU27" s="1"/>
      <c r="HIV27" s="1"/>
      <c r="HIW27" s="1"/>
      <c r="HIX27" s="1"/>
      <c r="HIY27" s="1"/>
      <c r="HIZ27" s="1"/>
      <c r="HJA27" s="1"/>
      <c r="HJB27" s="1"/>
      <c r="HJC27" s="1"/>
      <c r="HJD27" s="1"/>
      <c r="HJE27" s="1"/>
      <c r="HJF27" s="1"/>
      <c r="HJG27" s="1"/>
      <c r="HJH27" s="1"/>
      <c r="HJI27" s="1"/>
      <c r="HJJ27" s="1"/>
      <c r="HJK27" s="1"/>
      <c r="HJL27" s="1"/>
      <c r="HJM27" s="1"/>
      <c r="HJN27" s="1"/>
      <c r="HJO27" s="1"/>
      <c r="HJP27" s="1"/>
      <c r="HJQ27" s="1"/>
      <c r="HJR27" s="1"/>
      <c r="HJS27" s="1"/>
      <c r="HJT27" s="1"/>
      <c r="HJU27" s="1"/>
      <c r="HJV27" s="1"/>
      <c r="HJW27" s="1"/>
      <c r="HJX27" s="1"/>
      <c r="HJY27" s="1"/>
      <c r="HJZ27" s="1"/>
      <c r="HKA27" s="1"/>
      <c r="HKB27" s="1"/>
      <c r="HKC27" s="1"/>
      <c r="HKD27" s="1"/>
      <c r="HKE27" s="1"/>
      <c r="HKF27" s="1"/>
      <c r="HKG27" s="1"/>
      <c r="HKH27" s="1"/>
      <c r="HKI27" s="1"/>
      <c r="HKJ27" s="1"/>
      <c r="HKK27" s="1"/>
      <c r="HKL27" s="1"/>
      <c r="HKM27" s="1"/>
      <c r="HKN27" s="1"/>
      <c r="HKO27" s="1"/>
      <c r="HKP27" s="1"/>
      <c r="HKQ27" s="1"/>
      <c r="HKR27" s="1"/>
      <c r="HKS27" s="1"/>
      <c r="HKT27" s="1"/>
      <c r="HKU27" s="1"/>
      <c r="HKV27" s="1"/>
      <c r="HKW27" s="1"/>
      <c r="HKX27" s="1"/>
      <c r="HKY27" s="1"/>
      <c r="HKZ27" s="1"/>
      <c r="HLA27" s="1"/>
      <c r="HLB27" s="1"/>
      <c r="HLC27" s="1"/>
      <c r="HLD27" s="1"/>
      <c r="HLE27" s="1"/>
      <c r="HLF27" s="1"/>
      <c r="HLG27" s="1"/>
      <c r="HLH27" s="1"/>
      <c r="HLI27" s="1"/>
      <c r="HLJ27" s="1"/>
      <c r="HLK27" s="1"/>
      <c r="HLL27" s="1"/>
      <c r="HLM27" s="1"/>
      <c r="HLN27" s="1"/>
      <c r="HLO27" s="1"/>
      <c r="HLP27" s="1"/>
      <c r="HLQ27" s="1"/>
      <c r="HLR27" s="1"/>
      <c r="HLS27" s="1"/>
      <c r="HLT27" s="1"/>
      <c r="HLU27" s="1"/>
      <c r="HLV27" s="1"/>
      <c r="HLW27" s="1"/>
      <c r="HLX27" s="1"/>
      <c r="HLY27" s="1"/>
      <c r="HLZ27" s="1"/>
      <c r="HMA27" s="1"/>
      <c r="HMB27" s="1"/>
      <c r="HMC27" s="1"/>
      <c r="HMD27" s="1"/>
      <c r="HME27" s="1"/>
      <c r="HMF27" s="1"/>
      <c r="HMG27" s="1"/>
      <c r="HMH27" s="1"/>
      <c r="HMI27" s="1"/>
      <c r="HMJ27" s="1"/>
      <c r="HMK27" s="1"/>
      <c r="HML27" s="1"/>
      <c r="HMM27" s="1"/>
      <c r="HMN27" s="1"/>
      <c r="HMO27" s="1"/>
      <c r="HMP27" s="1"/>
      <c r="HMQ27" s="1"/>
      <c r="HMR27" s="1"/>
      <c r="HMS27" s="1"/>
      <c r="HMT27" s="1"/>
      <c r="HMU27" s="1"/>
      <c r="HMV27" s="1"/>
      <c r="HMW27" s="1"/>
      <c r="HMX27" s="1"/>
      <c r="HMY27" s="1"/>
      <c r="HMZ27" s="1"/>
      <c r="HNA27" s="1"/>
      <c r="HNB27" s="1"/>
      <c r="HNC27" s="1"/>
      <c r="HND27" s="1"/>
      <c r="HNE27" s="1"/>
      <c r="HNF27" s="1"/>
      <c r="HNG27" s="1"/>
      <c r="HNH27" s="1"/>
      <c r="HNI27" s="1"/>
      <c r="HNJ27" s="1"/>
      <c r="HNK27" s="1"/>
      <c r="HNL27" s="1"/>
      <c r="HNM27" s="1"/>
      <c r="HNN27" s="1"/>
      <c r="HNO27" s="1"/>
      <c r="HNP27" s="1"/>
      <c r="HNQ27" s="1"/>
      <c r="HNR27" s="1"/>
      <c r="HNS27" s="1"/>
      <c r="HNT27" s="1"/>
      <c r="HNU27" s="1"/>
      <c r="HNV27" s="1"/>
      <c r="HNW27" s="1"/>
      <c r="HNX27" s="1"/>
      <c r="HNY27" s="1"/>
      <c r="HNZ27" s="1"/>
      <c r="HOA27" s="1"/>
      <c r="HOB27" s="1"/>
      <c r="HOC27" s="1"/>
      <c r="HOD27" s="1"/>
      <c r="HOE27" s="1"/>
      <c r="HOF27" s="1"/>
      <c r="HOG27" s="1"/>
      <c r="HOH27" s="1"/>
      <c r="HOI27" s="1"/>
      <c r="HOJ27" s="1"/>
      <c r="HOK27" s="1"/>
      <c r="HOL27" s="1"/>
      <c r="HOM27" s="1"/>
      <c r="HON27" s="1"/>
      <c r="HOO27" s="1"/>
      <c r="HOP27" s="1"/>
      <c r="HOQ27" s="1"/>
      <c r="HOR27" s="1"/>
      <c r="HOS27" s="1"/>
      <c r="HOT27" s="1"/>
      <c r="HOU27" s="1"/>
      <c r="HOV27" s="1"/>
      <c r="HOW27" s="1"/>
      <c r="HOX27" s="1"/>
      <c r="HOY27" s="1"/>
      <c r="HOZ27" s="1"/>
      <c r="HPA27" s="1"/>
      <c r="HPB27" s="1"/>
      <c r="HPC27" s="1"/>
      <c r="HPD27" s="1"/>
      <c r="HPE27" s="1"/>
      <c r="HPF27" s="1"/>
      <c r="HPG27" s="1"/>
      <c r="HPH27" s="1"/>
      <c r="HPI27" s="1"/>
      <c r="HPJ27" s="1"/>
      <c r="HPK27" s="1"/>
      <c r="HPL27" s="1"/>
      <c r="HPM27" s="1"/>
      <c r="HPN27" s="1"/>
      <c r="HPO27" s="1"/>
      <c r="HPP27" s="1"/>
      <c r="HPQ27" s="1"/>
      <c r="HPR27" s="1"/>
      <c r="HPS27" s="1"/>
      <c r="HPT27" s="1"/>
      <c r="HPU27" s="1"/>
      <c r="HPV27" s="1"/>
      <c r="HPW27" s="1"/>
      <c r="HPX27" s="1"/>
      <c r="HPY27" s="1"/>
      <c r="HPZ27" s="1"/>
      <c r="HQA27" s="1"/>
      <c r="HQB27" s="1"/>
      <c r="HQC27" s="1"/>
      <c r="HQD27" s="1"/>
      <c r="HQE27" s="1"/>
      <c r="HQF27" s="1"/>
      <c r="HQG27" s="1"/>
      <c r="HQH27" s="1"/>
      <c r="HQI27" s="1"/>
      <c r="HQJ27" s="1"/>
      <c r="HQK27" s="1"/>
      <c r="HQL27" s="1"/>
      <c r="HQM27" s="1"/>
      <c r="HQN27" s="1"/>
      <c r="HQO27" s="1"/>
      <c r="HQP27" s="1"/>
      <c r="HQQ27" s="1"/>
      <c r="HQR27" s="1"/>
      <c r="HQS27" s="1"/>
      <c r="HQT27" s="1"/>
      <c r="HQU27" s="1"/>
      <c r="HQV27" s="1"/>
      <c r="HQW27" s="1"/>
      <c r="HQX27" s="1"/>
      <c r="HQY27" s="1"/>
      <c r="HQZ27" s="1"/>
      <c r="HRA27" s="1"/>
      <c r="HRB27" s="1"/>
      <c r="HRC27" s="1"/>
      <c r="HRD27" s="1"/>
      <c r="HRE27" s="1"/>
      <c r="HRF27" s="1"/>
      <c r="HRG27" s="1"/>
      <c r="HRH27" s="1"/>
      <c r="HRI27" s="1"/>
      <c r="HRJ27" s="1"/>
      <c r="HRK27" s="1"/>
      <c r="HRL27" s="1"/>
      <c r="HRM27" s="1"/>
      <c r="HRN27" s="1"/>
      <c r="HRO27" s="1"/>
      <c r="HRP27" s="1"/>
      <c r="HRQ27" s="1"/>
      <c r="HRR27" s="1"/>
      <c r="HRS27" s="1"/>
      <c r="HRT27" s="1"/>
      <c r="HRU27" s="1"/>
      <c r="HRV27" s="1"/>
      <c r="HRW27" s="1"/>
      <c r="HRX27" s="1"/>
      <c r="HRY27" s="1"/>
      <c r="HRZ27" s="1"/>
      <c r="HSA27" s="1"/>
      <c r="HSB27" s="1"/>
      <c r="HSC27" s="1"/>
      <c r="HSD27" s="1"/>
      <c r="HSE27" s="1"/>
      <c r="HSF27" s="1"/>
      <c r="HSG27" s="1"/>
      <c r="HSH27" s="1"/>
      <c r="HSI27" s="1"/>
      <c r="HSJ27" s="1"/>
      <c r="HSK27" s="1"/>
      <c r="HSL27" s="1"/>
      <c r="HSM27" s="1"/>
      <c r="HSN27" s="1"/>
      <c r="HSO27" s="1"/>
      <c r="HSP27" s="1"/>
      <c r="HSQ27" s="1"/>
      <c r="HSR27" s="1"/>
      <c r="HSS27" s="1"/>
      <c r="HST27" s="1"/>
      <c r="HSU27" s="1"/>
      <c r="HSV27" s="1"/>
      <c r="HSW27" s="1"/>
      <c r="HSX27" s="1"/>
      <c r="HSY27" s="1"/>
      <c r="HSZ27" s="1"/>
      <c r="HTA27" s="1"/>
      <c r="HTB27" s="1"/>
      <c r="HTC27" s="1"/>
      <c r="HTD27" s="1"/>
      <c r="HTE27" s="1"/>
      <c r="HTF27" s="1"/>
      <c r="HTG27" s="1"/>
      <c r="HTH27" s="1"/>
      <c r="HTI27" s="1"/>
      <c r="HTJ27" s="1"/>
      <c r="HTK27" s="1"/>
      <c r="HTL27" s="1"/>
      <c r="HTM27" s="1"/>
      <c r="HTN27" s="1"/>
      <c r="HTO27" s="1"/>
      <c r="HTP27" s="1"/>
      <c r="HTQ27" s="1"/>
      <c r="HTR27" s="1"/>
      <c r="HTS27" s="1"/>
      <c r="HTT27" s="1"/>
      <c r="HTU27" s="1"/>
      <c r="HTV27" s="1"/>
      <c r="HTW27" s="1"/>
      <c r="HTX27" s="1"/>
      <c r="HTY27" s="1"/>
      <c r="HTZ27" s="1"/>
      <c r="HUA27" s="1"/>
      <c r="HUB27" s="1"/>
      <c r="HUC27" s="1"/>
      <c r="HUD27" s="1"/>
      <c r="HUE27" s="1"/>
      <c r="HUF27" s="1"/>
      <c r="HUG27" s="1"/>
      <c r="HUH27" s="1"/>
      <c r="HUI27" s="1"/>
      <c r="HUJ27" s="1"/>
      <c r="HUK27" s="1"/>
      <c r="HUL27" s="1"/>
      <c r="HUM27" s="1"/>
      <c r="HUN27" s="1"/>
      <c r="HUO27" s="1"/>
      <c r="HUP27" s="1"/>
      <c r="HUQ27" s="1"/>
      <c r="HUR27" s="1"/>
      <c r="HUS27" s="1"/>
      <c r="HUT27" s="1"/>
      <c r="HUU27" s="1"/>
      <c r="HUV27" s="1"/>
      <c r="HUW27" s="1"/>
      <c r="HUX27" s="1"/>
      <c r="HUY27" s="1"/>
      <c r="HUZ27" s="1"/>
      <c r="HVA27" s="1"/>
      <c r="HVB27" s="1"/>
      <c r="HVC27" s="1"/>
      <c r="HVD27" s="1"/>
      <c r="HVE27" s="1"/>
      <c r="HVF27" s="1"/>
      <c r="HVG27" s="1"/>
      <c r="HVH27" s="1"/>
      <c r="HVI27" s="1"/>
      <c r="HVJ27" s="1"/>
      <c r="HVK27" s="1"/>
      <c r="HVL27" s="1"/>
      <c r="HVM27" s="1"/>
      <c r="HVN27" s="1"/>
      <c r="HVO27" s="1"/>
      <c r="HVP27" s="1"/>
      <c r="HVQ27" s="1"/>
      <c r="HVR27" s="1"/>
      <c r="HVS27" s="1"/>
      <c r="HVT27" s="1"/>
      <c r="HVU27" s="1"/>
      <c r="HVV27" s="1"/>
      <c r="HVW27" s="1"/>
      <c r="HVX27" s="1"/>
      <c r="HVY27" s="1"/>
      <c r="HVZ27" s="1"/>
      <c r="HWA27" s="1"/>
      <c r="HWB27" s="1"/>
      <c r="HWC27" s="1"/>
      <c r="HWD27" s="1"/>
      <c r="HWE27" s="1"/>
      <c r="HWF27" s="1"/>
      <c r="HWG27" s="1"/>
      <c r="HWH27" s="1"/>
      <c r="HWI27" s="1"/>
      <c r="HWJ27" s="1"/>
      <c r="HWK27" s="1"/>
      <c r="HWL27" s="1"/>
      <c r="HWM27" s="1"/>
      <c r="HWN27" s="1"/>
      <c r="HWO27" s="1"/>
      <c r="HWP27" s="1"/>
      <c r="HWQ27" s="1"/>
      <c r="HWR27" s="1"/>
      <c r="HWS27" s="1"/>
      <c r="HWT27" s="1"/>
      <c r="HWU27" s="1"/>
      <c r="HWV27" s="1"/>
      <c r="HWW27" s="1"/>
      <c r="HWX27" s="1"/>
      <c r="HWY27" s="1"/>
      <c r="HWZ27" s="1"/>
      <c r="HXA27" s="1"/>
      <c r="HXB27" s="1"/>
      <c r="HXC27" s="1"/>
      <c r="HXD27" s="1"/>
      <c r="HXE27" s="1"/>
      <c r="HXF27" s="1"/>
      <c r="HXG27" s="1"/>
      <c r="HXH27" s="1"/>
      <c r="HXI27" s="1"/>
      <c r="HXJ27" s="1"/>
      <c r="HXK27" s="1"/>
      <c r="HXL27" s="1"/>
      <c r="HXM27" s="1"/>
      <c r="HXN27" s="1"/>
      <c r="HXO27" s="1"/>
      <c r="HXP27" s="1"/>
      <c r="HXQ27" s="1"/>
      <c r="HXR27" s="1"/>
      <c r="HXS27" s="1"/>
      <c r="HXT27" s="1"/>
      <c r="HXU27" s="1"/>
      <c r="HXV27" s="1"/>
      <c r="HXW27" s="1"/>
      <c r="HXX27" s="1"/>
      <c r="HXY27" s="1"/>
      <c r="HXZ27" s="1"/>
      <c r="HYA27" s="1"/>
      <c r="HYB27" s="1"/>
      <c r="HYC27" s="1"/>
      <c r="HYD27" s="1"/>
      <c r="HYE27" s="1"/>
      <c r="HYF27" s="1"/>
      <c r="HYG27" s="1"/>
      <c r="HYH27" s="1"/>
      <c r="HYI27" s="1"/>
      <c r="HYJ27" s="1"/>
      <c r="HYK27" s="1"/>
      <c r="HYL27" s="1"/>
      <c r="HYM27" s="1"/>
      <c r="HYN27" s="1"/>
      <c r="HYO27" s="1"/>
      <c r="HYP27" s="1"/>
      <c r="HYQ27" s="1"/>
      <c r="HYR27" s="1"/>
      <c r="HYS27" s="1"/>
      <c r="HYT27" s="1"/>
      <c r="HYU27" s="1"/>
      <c r="HYV27" s="1"/>
      <c r="HYW27" s="1"/>
      <c r="HYX27" s="1"/>
      <c r="HYY27" s="1"/>
      <c r="HYZ27" s="1"/>
      <c r="HZA27" s="1"/>
      <c r="HZB27" s="1"/>
      <c r="HZC27" s="1"/>
      <c r="HZD27" s="1"/>
      <c r="HZE27" s="1"/>
      <c r="HZF27" s="1"/>
      <c r="HZG27" s="1"/>
      <c r="HZH27" s="1"/>
      <c r="HZI27" s="1"/>
      <c r="HZJ27" s="1"/>
      <c r="HZK27" s="1"/>
      <c r="HZL27" s="1"/>
      <c r="HZM27" s="1"/>
      <c r="HZN27" s="1"/>
      <c r="HZO27" s="1"/>
      <c r="HZP27" s="1"/>
      <c r="HZQ27" s="1"/>
      <c r="HZR27" s="1"/>
      <c r="HZS27" s="1"/>
      <c r="HZT27" s="1"/>
      <c r="HZU27" s="1"/>
      <c r="HZV27" s="1"/>
      <c r="HZW27" s="1"/>
      <c r="HZX27" s="1"/>
      <c r="HZY27" s="1"/>
      <c r="HZZ27" s="1"/>
      <c r="IAA27" s="1"/>
      <c r="IAB27" s="1"/>
      <c r="IAC27" s="1"/>
      <c r="IAD27" s="1"/>
      <c r="IAE27" s="1"/>
      <c r="IAF27" s="1"/>
      <c r="IAG27" s="1"/>
      <c r="IAH27" s="1"/>
      <c r="IAI27" s="1"/>
      <c r="IAJ27" s="1"/>
      <c r="IAK27" s="1"/>
      <c r="IAL27" s="1"/>
      <c r="IAM27" s="1"/>
      <c r="IAN27" s="1"/>
      <c r="IAO27" s="1"/>
      <c r="IAP27" s="1"/>
      <c r="IAQ27" s="1"/>
      <c r="IAR27" s="1"/>
      <c r="IAS27" s="1"/>
      <c r="IAT27" s="1"/>
      <c r="IAU27" s="1"/>
      <c r="IAV27" s="1"/>
      <c r="IAW27" s="1"/>
      <c r="IAX27" s="1"/>
      <c r="IAY27" s="1"/>
      <c r="IAZ27" s="1"/>
      <c r="IBA27" s="1"/>
      <c r="IBB27" s="1"/>
      <c r="IBC27" s="1"/>
      <c r="IBD27" s="1"/>
      <c r="IBE27" s="1"/>
      <c r="IBF27" s="1"/>
      <c r="IBG27" s="1"/>
      <c r="IBH27" s="1"/>
      <c r="IBI27" s="1"/>
      <c r="IBJ27" s="1"/>
      <c r="IBK27" s="1"/>
      <c r="IBL27" s="1"/>
      <c r="IBM27" s="1"/>
      <c r="IBN27" s="1"/>
      <c r="IBO27" s="1"/>
      <c r="IBP27" s="1"/>
      <c r="IBQ27" s="1"/>
      <c r="IBR27" s="1"/>
      <c r="IBS27" s="1"/>
      <c r="IBT27" s="1"/>
      <c r="IBU27" s="1"/>
      <c r="IBV27" s="1"/>
      <c r="IBW27" s="1"/>
      <c r="IBX27" s="1"/>
      <c r="IBY27" s="1"/>
      <c r="IBZ27" s="1"/>
      <c r="ICA27" s="1"/>
      <c r="ICB27" s="1"/>
      <c r="ICC27" s="1"/>
      <c r="ICD27" s="1"/>
      <c r="ICE27" s="1"/>
      <c r="ICF27" s="1"/>
      <c r="ICG27" s="1"/>
      <c r="ICH27" s="1"/>
      <c r="ICI27" s="1"/>
      <c r="ICJ27" s="1"/>
      <c r="ICK27" s="1"/>
      <c r="ICL27" s="1"/>
      <c r="ICM27" s="1"/>
      <c r="ICN27" s="1"/>
      <c r="ICO27" s="1"/>
      <c r="ICP27" s="1"/>
      <c r="ICQ27" s="1"/>
      <c r="ICR27" s="1"/>
      <c r="ICS27" s="1"/>
      <c r="ICT27" s="1"/>
      <c r="ICU27" s="1"/>
      <c r="ICV27" s="1"/>
      <c r="ICW27" s="1"/>
      <c r="ICX27" s="1"/>
      <c r="ICY27" s="1"/>
      <c r="ICZ27" s="1"/>
      <c r="IDA27" s="1"/>
      <c r="IDB27" s="1"/>
      <c r="IDC27" s="1"/>
      <c r="IDD27" s="1"/>
      <c r="IDE27" s="1"/>
      <c r="IDF27" s="1"/>
      <c r="IDG27" s="1"/>
      <c r="IDH27" s="1"/>
      <c r="IDI27" s="1"/>
      <c r="IDJ27" s="1"/>
      <c r="IDK27" s="1"/>
      <c r="IDL27" s="1"/>
      <c r="IDM27" s="1"/>
      <c r="IDN27" s="1"/>
      <c r="IDO27" s="1"/>
      <c r="IDP27" s="1"/>
      <c r="IDQ27" s="1"/>
      <c r="IDR27" s="1"/>
      <c r="IDS27" s="1"/>
      <c r="IDT27" s="1"/>
      <c r="IDU27" s="1"/>
      <c r="IDV27" s="1"/>
      <c r="IDW27" s="1"/>
      <c r="IDX27" s="1"/>
      <c r="IDY27" s="1"/>
      <c r="IDZ27" s="1"/>
      <c r="IEA27" s="1"/>
      <c r="IEB27" s="1"/>
      <c r="IEC27" s="1"/>
      <c r="IED27" s="1"/>
      <c r="IEE27" s="1"/>
      <c r="IEF27" s="1"/>
      <c r="IEG27" s="1"/>
      <c r="IEH27" s="1"/>
      <c r="IEI27" s="1"/>
      <c r="IEJ27" s="1"/>
      <c r="IEK27" s="1"/>
      <c r="IEL27" s="1"/>
      <c r="IEM27" s="1"/>
      <c r="IEN27" s="1"/>
      <c r="IEO27" s="1"/>
      <c r="IEP27" s="1"/>
      <c r="IEQ27" s="1"/>
      <c r="IER27" s="1"/>
      <c r="IES27" s="1"/>
      <c r="IET27" s="1"/>
      <c r="IEU27" s="1"/>
      <c r="IEV27" s="1"/>
      <c r="IEW27" s="1"/>
      <c r="IEX27" s="1"/>
      <c r="IEY27" s="1"/>
      <c r="IEZ27" s="1"/>
      <c r="IFA27" s="1"/>
      <c r="IFB27" s="1"/>
      <c r="IFC27" s="1"/>
      <c r="IFD27" s="1"/>
      <c r="IFE27" s="1"/>
      <c r="IFF27" s="1"/>
      <c r="IFG27" s="1"/>
      <c r="IFH27" s="1"/>
      <c r="IFI27" s="1"/>
      <c r="IFJ27" s="1"/>
      <c r="IFK27" s="1"/>
      <c r="IFL27" s="1"/>
      <c r="IFM27" s="1"/>
      <c r="IFN27" s="1"/>
      <c r="IFO27" s="1"/>
      <c r="IFP27" s="1"/>
      <c r="IFQ27" s="1"/>
      <c r="IFR27" s="1"/>
      <c r="IFS27" s="1"/>
      <c r="IFT27" s="1"/>
      <c r="IFU27" s="1"/>
      <c r="IFV27" s="1"/>
      <c r="IFW27" s="1"/>
      <c r="IFX27" s="1"/>
      <c r="IFY27" s="1"/>
      <c r="IFZ27" s="1"/>
      <c r="IGA27" s="1"/>
      <c r="IGB27" s="1"/>
      <c r="IGC27" s="1"/>
      <c r="IGD27" s="1"/>
      <c r="IGE27" s="1"/>
      <c r="IGF27" s="1"/>
      <c r="IGG27" s="1"/>
      <c r="IGH27" s="1"/>
      <c r="IGI27" s="1"/>
      <c r="IGJ27" s="1"/>
      <c r="IGK27" s="1"/>
      <c r="IGL27" s="1"/>
      <c r="IGM27" s="1"/>
      <c r="IGN27" s="1"/>
      <c r="IGO27" s="1"/>
      <c r="IGP27" s="1"/>
      <c r="IGQ27" s="1"/>
      <c r="IGR27" s="1"/>
      <c r="IGS27" s="1"/>
      <c r="IGT27" s="1"/>
      <c r="IGU27" s="1"/>
      <c r="IGV27" s="1"/>
      <c r="IGW27" s="1"/>
      <c r="IGX27" s="1"/>
      <c r="IGY27" s="1"/>
      <c r="IGZ27" s="1"/>
      <c r="IHA27" s="1"/>
      <c r="IHB27" s="1"/>
      <c r="IHC27" s="1"/>
      <c r="IHD27" s="1"/>
      <c r="IHE27" s="1"/>
      <c r="IHF27" s="1"/>
      <c r="IHG27" s="1"/>
      <c r="IHH27" s="1"/>
      <c r="IHI27" s="1"/>
      <c r="IHJ27" s="1"/>
      <c r="IHK27" s="1"/>
      <c r="IHL27" s="1"/>
      <c r="IHM27" s="1"/>
      <c r="IHN27" s="1"/>
      <c r="IHO27" s="1"/>
      <c r="IHP27" s="1"/>
      <c r="IHQ27" s="1"/>
      <c r="IHR27" s="1"/>
      <c r="IHS27" s="1"/>
      <c r="IHT27" s="1"/>
      <c r="IHU27" s="1"/>
      <c r="IHV27" s="1"/>
      <c r="IHW27" s="1"/>
      <c r="IHX27" s="1"/>
      <c r="IHY27" s="1"/>
      <c r="IHZ27" s="1"/>
      <c r="IIA27" s="1"/>
      <c r="IIB27" s="1"/>
      <c r="IIC27" s="1"/>
      <c r="IID27" s="1"/>
      <c r="IIE27" s="1"/>
      <c r="IIF27" s="1"/>
      <c r="IIG27" s="1"/>
      <c r="IIH27" s="1"/>
      <c r="III27" s="1"/>
      <c r="IIJ27" s="1"/>
      <c r="IIK27" s="1"/>
      <c r="IIL27" s="1"/>
      <c r="IIM27" s="1"/>
      <c r="IIN27" s="1"/>
      <c r="IIO27" s="1"/>
      <c r="IIP27" s="1"/>
      <c r="IIQ27" s="1"/>
      <c r="IIR27" s="1"/>
      <c r="IIS27" s="1"/>
      <c r="IIT27" s="1"/>
      <c r="IIU27" s="1"/>
      <c r="IIV27" s="1"/>
      <c r="IIW27" s="1"/>
      <c r="IIX27" s="1"/>
      <c r="IIY27" s="1"/>
      <c r="IIZ27" s="1"/>
      <c r="IJA27" s="1"/>
      <c r="IJB27" s="1"/>
      <c r="IJC27" s="1"/>
      <c r="IJD27" s="1"/>
      <c r="IJE27" s="1"/>
      <c r="IJF27" s="1"/>
      <c r="IJG27" s="1"/>
      <c r="IJH27" s="1"/>
      <c r="IJI27" s="1"/>
      <c r="IJJ27" s="1"/>
      <c r="IJK27" s="1"/>
      <c r="IJL27" s="1"/>
      <c r="IJM27" s="1"/>
      <c r="IJN27" s="1"/>
      <c r="IJO27" s="1"/>
      <c r="IJP27" s="1"/>
      <c r="IJQ27" s="1"/>
      <c r="IJR27" s="1"/>
      <c r="IJS27" s="1"/>
      <c r="IJT27" s="1"/>
      <c r="IJU27" s="1"/>
      <c r="IJV27" s="1"/>
      <c r="IJW27" s="1"/>
      <c r="IJX27" s="1"/>
      <c r="IJY27" s="1"/>
      <c r="IJZ27" s="1"/>
      <c r="IKA27" s="1"/>
      <c r="IKB27" s="1"/>
      <c r="IKC27" s="1"/>
      <c r="IKD27" s="1"/>
      <c r="IKE27" s="1"/>
      <c r="IKF27" s="1"/>
      <c r="IKG27" s="1"/>
      <c r="IKH27" s="1"/>
      <c r="IKI27" s="1"/>
      <c r="IKJ27" s="1"/>
      <c r="IKK27" s="1"/>
      <c r="IKL27" s="1"/>
      <c r="IKM27" s="1"/>
      <c r="IKN27" s="1"/>
      <c r="IKO27" s="1"/>
      <c r="IKP27" s="1"/>
      <c r="IKQ27" s="1"/>
      <c r="IKR27" s="1"/>
      <c r="IKS27" s="1"/>
      <c r="IKT27" s="1"/>
      <c r="IKU27" s="1"/>
      <c r="IKV27" s="1"/>
      <c r="IKW27" s="1"/>
      <c r="IKX27" s="1"/>
      <c r="IKY27" s="1"/>
      <c r="IKZ27" s="1"/>
      <c r="ILA27" s="1"/>
      <c r="ILB27" s="1"/>
      <c r="ILC27" s="1"/>
      <c r="ILD27" s="1"/>
      <c r="ILE27" s="1"/>
      <c r="ILF27" s="1"/>
      <c r="ILG27" s="1"/>
      <c r="ILH27" s="1"/>
      <c r="ILI27" s="1"/>
      <c r="ILJ27" s="1"/>
      <c r="ILK27" s="1"/>
      <c r="ILL27" s="1"/>
      <c r="ILM27" s="1"/>
      <c r="ILN27" s="1"/>
      <c r="ILO27" s="1"/>
      <c r="ILP27" s="1"/>
      <c r="ILQ27" s="1"/>
      <c r="ILR27" s="1"/>
      <c r="ILS27" s="1"/>
      <c r="ILT27" s="1"/>
      <c r="ILU27" s="1"/>
      <c r="ILV27" s="1"/>
      <c r="ILW27" s="1"/>
      <c r="ILX27" s="1"/>
      <c r="ILY27" s="1"/>
      <c r="ILZ27" s="1"/>
      <c r="IMA27" s="1"/>
      <c r="IMB27" s="1"/>
      <c r="IMC27" s="1"/>
      <c r="IMD27" s="1"/>
      <c r="IME27" s="1"/>
      <c r="IMF27" s="1"/>
      <c r="IMG27" s="1"/>
      <c r="IMH27" s="1"/>
      <c r="IMI27" s="1"/>
      <c r="IMJ27" s="1"/>
      <c r="IMK27" s="1"/>
      <c r="IML27" s="1"/>
      <c r="IMM27" s="1"/>
      <c r="IMN27" s="1"/>
      <c r="IMO27" s="1"/>
      <c r="IMP27" s="1"/>
      <c r="IMQ27" s="1"/>
      <c r="IMR27" s="1"/>
      <c r="IMS27" s="1"/>
      <c r="IMT27" s="1"/>
      <c r="IMU27" s="1"/>
      <c r="IMV27" s="1"/>
      <c r="IMW27" s="1"/>
      <c r="IMX27" s="1"/>
      <c r="IMY27" s="1"/>
      <c r="IMZ27" s="1"/>
      <c r="INA27" s="1"/>
      <c r="INB27" s="1"/>
      <c r="INC27" s="1"/>
      <c r="IND27" s="1"/>
      <c r="INE27" s="1"/>
      <c r="INF27" s="1"/>
      <c r="ING27" s="1"/>
      <c r="INH27" s="1"/>
      <c r="INI27" s="1"/>
      <c r="INJ27" s="1"/>
      <c r="INK27" s="1"/>
      <c r="INL27" s="1"/>
      <c r="INM27" s="1"/>
      <c r="INN27" s="1"/>
      <c r="INO27" s="1"/>
      <c r="INP27" s="1"/>
      <c r="INQ27" s="1"/>
      <c r="INR27" s="1"/>
      <c r="INS27" s="1"/>
      <c r="INT27" s="1"/>
      <c r="INU27" s="1"/>
      <c r="INV27" s="1"/>
      <c r="INW27" s="1"/>
      <c r="INX27" s="1"/>
      <c r="INY27" s="1"/>
      <c r="INZ27" s="1"/>
      <c r="IOA27" s="1"/>
      <c r="IOB27" s="1"/>
      <c r="IOC27" s="1"/>
      <c r="IOD27" s="1"/>
      <c r="IOE27" s="1"/>
      <c r="IOF27" s="1"/>
      <c r="IOG27" s="1"/>
      <c r="IOH27" s="1"/>
      <c r="IOI27" s="1"/>
      <c r="IOJ27" s="1"/>
      <c r="IOK27" s="1"/>
      <c r="IOL27" s="1"/>
      <c r="IOM27" s="1"/>
      <c r="ION27" s="1"/>
      <c r="IOO27" s="1"/>
      <c r="IOP27" s="1"/>
      <c r="IOQ27" s="1"/>
      <c r="IOR27" s="1"/>
      <c r="IOS27" s="1"/>
      <c r="IOT27" s="1"/>
      <c r="IOU27" s="1"/>
      <c r="IOV27" s="1"/>
      <c r="IOW27" s="1"/>
      <c r="IOX27" s="1"/>
      <c r="IOY27" s="1"/>
      <c r="IOZ27" s="1"/>
      <c r="IPA27" s="1"/>
      <c r="IPB27" s="1"/>
      <c r="IPC27" s="1"/>
      <c r="IPD27" s="1"/>
      <c r="IPE27" s="1"/>
      <c r="IPF27" s="1"/>
      <c r="IPG27" s="1"/>
      <c r="IPH27" s="1"/>
      <c r="IPI27" s="1"/>
      <c r="IPJ27" s="1"/>
      <c r="IPK27" s="1"/>
      <c r="IPL27" s="1"/>
      <c r="IPM27" s="1"/>
      <c r="IPN27" s="1"/>
      <c r="IPO27" s="1"/>
      <c r="IPP27" s="1"/>
      <c r="IPQ27" s="1"/>
      <c r="IPR27" s="1"/>
      <c r="IPS27" s="1"/>
      <c r="IPT27" s="1"/>
      <c r="IPU27" s="1"/>
      <c r="IPV27" s="1"/>
      <c r="IPW27" s="1"/>
      <c r="IPX27" s="1"/>
      <c r="IPY27" s="1"/>
      <c r="IPZ27" s="1"/>
      <c r="IQA27" s="1"/>
      <c r="IQB27" s="1"/>
      <c r="IQC27" s="1"/>
      <c r="IQD27" s="1"/>
      <c r="IQE27" s="1"/>
      <c r="IQF27" s="1"/>
      <c r="IQG27" s="1"/>
      <c r="IQH27" s="1"/>
      <c r="IQI27" s="1"/>
      <c r="IQJ27" s="1"/>
      <c r="IQK27" s="1"/>
      <c r="IQL27" s="1"/>
      <c r="IQM27" s="1"/>
      <c r="IQN27" s="1"/>
      <c r="IQO27" s="1"/>
      <c r="IQP27" s="1"/>
      <c r="IQQ27" s="1"/>
      <c r="IQR27" s="1"/>
      <c r="IQS27" s="1"/>
      <c r="IQT27" s="1"/>
      <c r="IQU27" s="1"/>
      <c r="IQV27" s="1"/>
      <c r="IQW27" s="1"/>
      <c r="IQX27" s="1"/>
      <c r="IQY27" s="1"/>
      <c r="IQZ27" s="1"/>
      <c r="IRA27" s="1"/>
      <c r="IRB27" s="1"/>
      <c r="IRC27" s="1"/>
      <c r="IRD27" s="1"/>
      <c r="IRE27" s="1"/>
      <c r="IRF27" s="1"/>
      <c r="IRG27" s="1"/>
      <c r="IRH27" s="1"/>
      <c r="IRI27" s="1"/>
      <c r="IRJ27" s="1"/>
      <c r="IRK27" s="1"/>
      <c r="IRL27" s="1"/>
      <c r="IRM27" s="1"/>
      <c r="IRN27" s="1"/>
      <c r="IRO27" s="1"/>
      <c r="IRP27" s="1"/>
      <c r="IRQ27" s="1"/>
      <c r="IRR27" s="1"/>
      <c r="IRS27" s="1"/>
      <c r="IRT27" s="1"/>
      <c r="IRU27" s="1"/>
      <c r="IRV27" s="1"/>
      <c r="IRW27" s="1"/>
      <c r="IRX27" s="1"/>
      <c r="IRY27" s="1"/>
      <c r="IRZ27" s="1"/>
      <c r="ISA27" s="1"/>
      <c r="ISB27" s="1"/>
      <c r="ISC27" s="1"/>
      <c r="ISD27" s="1"/>
      <c r="ISE27" s="1"/>
      <c r="ISF27" s="1"/>
      <c r="ISG27" s="1"/>
      <c r="ISH27" s="1"/>
      <c r="ISI27" s="1"/>
      <c r="ISJ27" s="1"/>
      <c r="ISK27" s="1"/>
      <c r="ISL27" s="1"/>
      <c r="ISM27" s="1"/>
      <c r="ISN27" s="1"/>
      <c r="ISO27" s="1"/>
      <c r="ISP27" s="1"/>
      <c r="ISQ27" s="1"/>
      <c r="ISR27" s="1"/>
      <c r="ISS27" s="1"/>
      <c r="IST27" s="1"/>
      <c r="ISU27" s="1"/>
      <c r="ISV27" s="1"/>
      <c r="ISW27" s="1"/>
      <c r="ISX27" s="1"/>
      <c r="ISY27" s="1"/>
      <c r="ISZ27" s="1"/>
      <c r="ITA27" s="1"/>
      <c r="ITB27" s="1"/>
      <c r="ITC27" s="1"/>
      <c r="ITD27" s="1"/>
      <c r="ITE27" s="1"/>
      <c r="ITF27" s="1"/>
      <c r="ITG27" s="1"/>
      <c r="ITH27" s="1"/>
      <c r="ITI27" s="1"/>
      <c r="ITJ27" s="1"/>
      <c r="ITK27" s="1"/>
      <c r="ITL27" s="1"/>
      <c r="ITM27" s="1"/>
      <c r="ITN27" s="1"/>
      <c r="ITO27" s="1"/>
      <c r="ITP27" s="1"/>
      <c r="ITQ27" s="1"/>
      <c r="ITR27" s="1"/>
      <c r="ITS27" s="1"/>
      <c r="ITT27" s="1"/>
      <c r="ITU27" s="1"/>
      <c r="ITV27" s="1"/>
      <c r="ITW27" s="1"/>
      <c r="ITX27" s="1"/>
      <c r="ITY27" s="1"/>
      <c r="ITZ27" s="1"/>
      <c r="IUA27" s="1"/>
      <c r="IUB27" s="1"/>
      <c r="IUC27" s="1"/>
      <c r="IUD27" s="1"/>
      <c r="IUE27" s="1"/>
      <c r="IUF27" s="1"/>
      <c r="IUG27" s="1"/>
      <c r="IUH27" s="1"/>
      <c r="IUI27" s="1"/>
      <c r="IUJ27" s="1"/>
      <c r="IUK27" s="1"/>
      <c r="IUL27" s="1"/>
      <c r="IUM27" s="1"/>
      <c r="IUN27" s="1"/>
      <c r="IUO27" s="1"/>
      <c r="IUP27" s="1"/>
      <c r="IUQ27" s="1"/>
      <c r="IUR27" s="1"/>
      <c r="IUS27" s="1"/>
      <c r="IUT27" s="1"/>
      <c r="IUU27" s="1"/>
      <c r="IUV27" s="1"/>
      <c r="IUW27" s="1"/>
      <c r="IUX27" s="1"/>
      <c r="IUY27" s="1"/>
      <c r="IUZ27" s="1"/>
      <c r="IVA27" s="1"/>
      <c r="IVB27" s="1"/>
      <c r="IVC27" s="1"/>
      <c r="IVD27" s="1"/>
      <c r="IVE27" s="1"/>
      <c r="IVF27" s="1"/>
      <c r="IVG27" s="1"/>
      <c r="IVH27" s="1"/>
      <c r="IVI27" s="1"/>
      <c r="IVJ27" s="1"/>
      <c r="IVK27" s="1"/>
      <c r="IVL27" s="1"/>
      <c r="IVM27" s="1"/>
      <c r="IVN27" s="1"/>
      <c r="IVO27" s="1"/>
      <c r="IVP27" s="1"/>
      <c r="IVQ27" s="1"/>
      <c r="IVR27" s="1"/>
      <c r="IVS27" s="1"/>
      <c r="IVT27" s="1"/>
      <c r="IVU27" s="1"/>
      <c r="IVV27" s="1"/>
      <c r="IVW27" s="1"/>
      <c r="IVX27" s="1"/>
      <c r="IVY27" s="1"/>
      <c r="IVZ27" s="1"/>
      <c r="IWA27" s="1"/>
      <c r="IWB27" s="1"/>
      <c r="IWC27" s="1"/>
      <c r="IWD27" s="1"/>
      <c r="IWE27" s="1"/>
      <c r="IWF27" s="1"/>
      <c r="IWG27" s="1"/>
      <c r="IWH27" s="1"/>
      <c r="IWI27" s="1"/>
      <c r="IWJ27" s="1"/>
      <c r="IWK27" s="1"/>
      <c r="IWL27" s="1"/>
      <c r="IWM27" s="1"/>
      <c r="IWN27" s="1"/>
      <c r="IWO27" s="1"/>
      <c r="IWP27" s="1"/>
      <c r="IWQ27" s="1"/>
      <c r="IWR27" s="1"/>
      <c r="IWS27" s="1"/>
      <c r="IWT27" s="1"/>
      <c r="IWU27" s="1"/>
      <c r="IWV27" s="1"/>
      <c r="IWW27" s="1"/>
      <c r="IWX27" s="1"/>
      <c r="IWY27" s="1"/>
      <c r="IWZ27" s="1"/>
      <c r="IXA27" s="1"/>
      <c r="IXB27" s="1"/>
      <c r="IXC27" s="1"/>
      <c r="IXD27" s="1"/>
      <c r="IXE27" s="1"/>
      <c r="IXF27" s="1"/>
      <c r="IXG27" s="1"/>
      <c r="IXH27" s="1"/>
      <c r="IXI27" s="1"/>
      <c r="IXJ27" s="1"/>
      <c r="IXK27" s="1"/>
      <c r="IXL27" s="1"/>
      <c r="IXM27" s="1"/>
      <c r="IXN27" s="1"/>
      <c r="IXO27" s="1"/>
      <c r="IXP27" s="1"/>
      <c r="IXQ27" s="1"/>
      <c r="IXR27" s="1"/>
      <c r="IXS27" s="1"/>
      <c r="IXT27" s="1"/>
      <c r="IXU27" s="1"/>
      <c r="IXV27" s="1"/>
      <c r="IXW27" s="1"/>
      <c r="IXX27" s="1"/>
      <c r="IXY27" s="1"/>
      <c r="IXZ27" s="1"/>
      <c r="IYA27" s="1"/>
      <c r="IYB27" s="1"/>
      <c r="IYC27" s="1"/>
      <c r="IYD27" s="1"/>
      <c r="IYE27" s="1"/>
      <c r="IYF27" s="1"/>
      <c r="IYG27" s="1"/>
      <c r="IYH27" s="1"/>
      <c r="IYI27" s="1"/>
      <c r="IYJ27" s="1"/>
      <c r="IYK27" s="1"/>
      <c r="IYL27" s="1"/>
      <c r="IYM27" s="1"/>
      <c r="IYN27" s="1"/>
      <c r="IYO27" s="1"/>
      <c r="IYP27" s="1"/>
      <c r="IYQ27" s="1"/>
      <c r="IYR27" s="1"/>
      <c r="IYS27" s="1"/>
      <c r="IYT27" s="1"/>
      <c r="IYU27" s="1"/>
      <c r="IYV27" s="1"/>
      <c r="IYW27" s="1"/>
      <c r="IYX27" s="1"/>
      <c r="IYY27" s="1"/>
      <c r="IYZ27" s="1"/>
      <c r="IZA27" s="1"/>
      <c r="IZB27" s="1"/>
      <c r="IZC27" s="1"/>
      <c r="IZD27" s="1"/>
      <c r="IZE27" s="1"/>
      <c r="IZF27" s="1"/>
      <c r="IZG27" s="1"/>
      <c r="IZH27" s="1"/>
      <c r="IZI27" s="1"/>
      <c r="IZJ27" s="1"/>
      <c r="IZK27" s="1"/>
      <c r="IZL27" s="1"/>
      <c r="IZM27" s="1"/>
      <c r="IZN27" s="1"/>
      <c r="IZO27" s="1"/>
      <c r="IZP27" s="1"/>
      <c r="IZQ27" s="1"/>
      <c r="IZR27" s="1"/>
      <c r="IZS27" s="1"/>
      <c r="IZT27" s="1"/>
      <c r="IZU27" s="1"/>
      <c r="IZV27" s="1"/>
      <c r="IZW27" s="1"/>
      <c r="IZX27" s="1"/>
      <c r="IZY27" s="1"/>
      <c r="IZZ27" s="1"/>
      <c r="JAA27" s="1"/>
      <c r="JAB27" s="1"/>
      <c r="JAC27" s="1"/>
      <c r="JAD27" s="1"/>
      <c r="JAE27" s="1"/>
      <c r="JAF27" s="1"/>
      <c r="JAG27" s="1"/>
      <c r="JAH27" s="1"/>
      <c r="JAI27" s="1"/>
      <c r="JAJ27" s="1"/>
      <c r="JAK27" s="1"/>
      <c r="JAL27" s="1"/>
      <c r="JAM27" s="1"/>
      <c r="JAN27" s="1"/>
      <c r="JAO27" s="1"/>
      <c r="JAP27" s="1"/>
      <c r="JAQ27" s="1"/>
      <c r="JAR27" s="1"/>
      <c r="JAS27" s="1"/>
      <c r="JAT27" s="1"/>
      <c r="JAU27" s="1"/>
      <c r="JAV27" s="1"/>
      <c r="JAW27" s="1"/>
      <c r="JAX27" s="1"/>
      <c r="JAY27" s="1"/>
      <c r="JAZ27" s="1"/>
      <c r="JBA27" s="1"/>
      <c r="JBB27" s="1"/>
      <c r="JBC27" s="1"/>
      <c r="JBD27" s="1"/>
      <c r="JBE27" s="1"/>
      <c r="JBF27" s="1"/>
      <c r="JBG27" s="1"/>
      <c r="JBH27" s="1"/>
      <c r="JBI27" s="1"/>
      <c r="JBJ27" s="1"/>
      <c r="JBK27" s="1"/>
      <c r="JBL27" s="1"/>
      <c r="JBM27" s="1"/>
      <c r="JBN27" s="1"/>
      <c r="JBO27" s="1"/>
      <c r="JBP27" s="1"/>
      <c r="JBQ27" s="1"/>
      <c r="JBR27" s="1"/>
      <c r="JBS27" s="1"/>
      <c r="JBT27" s="1"/>
      <c r="JBU27" s="1"/>
      <c r="JBV27" s="1"/>
      <c r="JBW27" s="1"/>
      <c r="JBX27" s="1"/>
      <c r="JBY27" s="1"/>
      <c r="JBZ27" s="1"/>
      <c r="JCA27" s="1"/>
      <c r="JCB27" s="1"/>
      <c r="JCC27" s="1"/>
      <c r="JCD27" s="1"/>
      <c r="JCE27" s="1"/>
      <c r="JCF27" s="1"/>
      <c r="JCG27" s="1"/>
      <c r="JCH27" s="1"/>
      <c r="JCI27" s="1"/>
      <c r="JCJ27" s="1"/>
      <c r="JCK27" s="1"/>
      <c r="JCL27" s="1"/>
      <c r="JCM27" s="1"/>
      <c r="JCN27" s="1"/>
      <c r="JCO27" s="1"/>
      <c r="JCP27" s="1"/>
      <c r="JCQ27" s="1"/>
      <c r="JCR27" s="1"/>
      <c r="JCS27" s="1"/>
      <c r="JCT27" s="1"/>
      <c r="JCU27" s="1"/>
      <c r="JCV27" s="1"/>
      <c r="JCW27" s="1"/>
      <c r="JCX27" s="1"/>
      <c r="JCY27" s="1"/>
      <c r="JCZ27" s="1"/>
      <c r="JDA27" s="1"/>
      <c r="JDB27" s="1"/>
      <c r="JDC27" s="1"/>
      <c r="JDD27" s="1"/>
      <c r="JDE27" s="1"/>
      <c r="JDF27" s="1"/>
      <c r="JDG27" s="1"/>
      <c r="JDH27" s="1"/>
      <c r="JDI27" s="1"/>
      <c r="JDJ27" s="1"/>
      <c r="JDK27" s="1"/>
      <c r="JDL27" s="1"/>
      <c r="JDM27" s="1"/>
      <c r="JDN27" s="1"/>
      <c r="JDO27" s="1"/>
      <c r="JDP27" s="1"/>
      <c r="JDQ27" s="1"/>
      <c r="JDR27" s="1"/>
      <c r="JDS27" s="1"/>
      <c r="JDT27" s="1"/>
      <c r="JDU27" s="1"/>
      <c r="JDV27" s="1"/>
      <c r="JDW27" s="1"/>
      <c r="JDX27" s="1"/>
      <c r="JDY27" s="1"/>
      <c r="JDZ27" s="1"/>
      <c r="JEA27" s="1"/>
      <c r="JEB27" s="1"/>
      <c r="JEC27" s="1"/>
      <c r="JED27" s="1"/>
      <c r="JEE27" s="1"/>
      <c r="JEF27" s="1"/>
      <c r="JEG27" s="1"/>
      <c r="JEH27" s="1"/>
      <c r="JEI27" s="1"/>
      <c r="JEJ27" s="1"/>
      <c r="JEK27" s="1"/>
      <c r="JEL27" s="1"/>
      <c r="JEM27" s="1"/>
      <c r="JEN27" s="1"/>
      <c r="JEO27" s="1"/>
      <c r="JEP27" s="1"/>
      <c r="JEQ27" s="1"/>
      <c r="JER27" s="1"/>
      <c r="JES27" s="1"/>
      <c r="JET27" s="1"/>
      <c r="JEU27" s="1"/>
      <c r="JEV27" s="1"/>
      <c r="JEW27" s="1"/>
      <c r="JEX27" s="1"/>
      <c r="JEY27" s="1"/>
      <c r="JEZ27" s="1"/>
      <c r="JFA27" s="1"/>
      <c r="JFB27" s="1"/>
      <c r="JFC27" s="1"/>
      <c r="JFD27" s="1"/>
      <c r="JFE27" s="1"/>
      <c r="JFF27" s="1"/>
      <c r="JFG27" s="1"/>
      <c r="JFH27" s="1"/>
      <c r="JFI27" s="1"/>
      <c r="JFJ27" s="1"/>
      <c r="JFK27" s="1"/>
      <c r="JFL27" s="1"/>
      <c r="JFM27" s="1"/>
      <c r="JFN27" s="1"/>
      <c r="JFO27" s="1"/>
      <c r="JFP27" s="1"/>
      <c r="JFQ27" s="1"/>
      <c r="JFR27" s="1"/>
      <c r="JFS27" s="1"/>
      <c r="JFT27" s="1"/>
      <c r="JFU27" s="1"/>
      <c r="JFV27" s="1"/>
      <c r="JFW27" s="1"/>
      <c r="JFX27" s="1"/>
      <c r="JFY27" s="1"/>
      <c r="JFZ27" s="1"/>
      <c r="JGA27" s="1"/>
      <c r="JGB27" s="1"/>
      <c r="JGC27" s="1"/>
      <c r="JGD27" s="1"/>
      <c r="JGE27" s="1"/>
      <c r="JGF27" s="1"/>
      <c r="JGG27" s="1"/>
      <c r="JGH27" s="1"/>
      <c r="JGI27" s="1"/>
      <c r="JGJ27" s="1"/>
      <c r="JGK27" s="1"/>
      <c r="JGL27" s="1"/>
      <c r="JGM27" s="1"/>
      <c r="JGN27" s="1"/>
      <c r="JGO27" s="1"/>
      <c r="JGP27" s="1"/>
      <c r="JGQ27" s="1"/>
      <c r="JGR27" s="1"/>
      <c r="JGS27" s="1"/>
      <c r="JGT27" s="1"/>
      <c r="JGU27" s="1"/>
      <c r="JGV27" s="1"/>
      <c r="JGW27" s="1"/>
      <c r="JGX27" s="1"/>
      <c r="JGY27" s="1"/>
      <c r="JGZ27" s="1"/>
      <c r="JHA27" s="1"/>
      <c r="JHB27" s="1"/>
      <c r="JHC27" s="1"/>
      <c r="JHD27" s="1"/>
      <c r="JHE27" s="1"/>
      <c r="JHF27" s="1"/>
      <c r="JHG27" s="1"/>
      <c r="JHH27" s="1"/>
      <c r="JHI27" s="1"/>
      <c r="JHJ27" s="1"/>
      <c r="JHK27" s="1"/>
      <c r="JHL27" s="1"/>
      <c r="JHM27" s="1"/>
      <c r="JHN27" s="1"/>
      <c r="JHO27" s="1"/>
      <c r="JHP27" s="1"/>
      <c r="JHQ27" s="1"/>
      <c r="JHR27" s="1"/>
      <c r="JHS27" s="1"/>
      <c r="JHT27" s="1"/>
      <c r="JHU27" s="1"/>
      <c r="JHV27" s="1"/>
      <c r="JHW27" s="1"/>
      <c r="JHX27" s="1"/>
      <c r="JHY27" s="1"/>
      <c r="JHZ27" s="1"/>
      <c r="JIA27" s="1"/>
      <c r="JIB27" s="1"/>
      <c r="JIC27" s="1"/>
      <c r="JID27" s="1"/>
      <c r="JIE27" s="1"/>
      <c r="JIF27" s="1"/>
      <c r="JIG27" s="1"/>
      <c r="JIH27" s="1"/>
      <c r="JII27" s="1"/>
      <c r="JIJ27" s="1"/>
      <c r="JIK27" s="1"/>
      <c r="JIL27" s="1"/>
      <c r="JIM27" s="1"/>
      <c r="JIN27" s="1"/>
      <c r="JIO27" s="1"/>
      <c r="JIP27" s="1"/>
      <c r="JIQ27" s="1"/>
      <c r="JIR27" s="1"/>
      <c r="JIS27" s="1"/>
      <c r="JIT27" s="1"/>
      <c r="JIU27" s="1"/>
      <c r="JIV27" s="1"/>
      <c r="JIW27" s="1"/>
      <c r="JIX27" s="1"/>
      <c r="JIY27" s="1"/>
      <c r="JIZ27" s="1"/>
      <c r="JJA27" s="1"/>
      <c r="JJB27" s="1"/>
      <c r="JJC27" s="1"/>
      <c r="JJD27" s="1"/>
      <c r="JJE27" s="1"/>
      <c r="JJF27" s="1"/>
      <c r="JJG27" s="1"/>
      <c r="JJH27" s="1"/>
      <c r="JJI27" s="1"/>
      <c r="JJJ27" s="1"/>
      <c r="JJK27" s="1"/>
      <c r="JJL27" s="1"/>
      <c r="JJM27" s="1"/>
      <c r="JJN27" s="1"/>
      <c r="JJO27" s="1"/>
      <c r="JJP27" s="1"/>
      <c r="JJQ27" s="1"/>
      <c r="JJR27" s="1"/>
      <c r="JJS27" s="1"/>
      <c r="JJT27" s="1"/>
      <c r="JJU27" s="1"/>
      <c r="JJV27" s="1"/>
      <c r="JJW27" s="1"/>
      <c r="JJX27" s="1"/>
      <c r="JJY27" s="1"/>
      <c r="JJZ27" s="1"/>
      <c r="JKA27" s="1"/>
      <c r="JKB27" s="1"/>
      <c r="JKC27" s="1"/>
      <c r="JKD27" s="1"/>
      <c r="JKE27" s="1"/>
      <c r="JKF27" s="1"/>
      <c r="JKG27" s="1"/>
      <c r="JKH27" s="1"/>
      <c r="JKI27" s="1"/>
      <c r="JKJ27" s="1"/>
      <c r="JKK27" s="1"/>
      <c r="JKL27" s="1"/>
      <c r="JKM27" s="1"/>
      <c r="JKN27" s="1"/>
      <c r="JKO27" s="1"/>
      <c r="JKP27" s="1"/>
      <c r="JKQ27" s="1"/>
      <c r="JKR27" s="1"/>
      <c r="JKS27" s="1"/>
      <c r="JKT27" s="1"/>
      <c r="JKU27" s="1"/>
      <c r="JKV27" s="1"/>
      <c r="JKW27" s="1"/>
      <c r="JKX27" s="1"/>
      <c r="JKY27" s="1"/>
      <c r="JKZ27" s="1"/>
      <c r="JLA27" s="1"/>
      <c r="JLB27" s="1"/>
      <c r="JLC27" s="1"/>
      <c r="JLD27" s="1"/>
      <c r="JLE27" s="1"/>
      <c r="JLF27" s="1"/>
      <c r="JLG27" s="1"/>
      <c r="JLH27" s="1"/>
      <c r="JLI27" s="1"/>
      <c r="JLJ27" s="1"/>
      <c r="JLK27" s="1"/>
      <c r="JLL27" s="1"/>
      <c r="JLM27" s="1"/>
      <c r="JLN27" s="1"/>
      <c r="JLO27" s="1"/>
      <c r="JLP27" s="1"/>
      <c r="JLQ27" s="1"/>
      <c r="JLR27" s="1"/>
      <c r="JLS27" s="1"/>
      <c r="JLT27" s="1"/>
      <c r="JLU27" s="1"/>
      <c r="JLV27" s="1"/>
      <c r="JLW27" s="1"/>
      <c r="JLX27" s="1"/>
      <c r="JLY27" s="1"/>
      <c r="JLZ27" s="1"/>
      <c r="JMA27" s="1"/>
      <c r="JMB27" s="1"/>
      <c r="JMC27" s="1"/>
      <c r="JMD27" s="1"/>
      <c r="JME27" s="1"/>
      <c r="JMF27" s="1"/>
      <c r="JMG27" s="1"/>
      <c r="JMH27" s="1"/>
      <c r="JMI27" s="1"/>
      <c r="JMJ27" s="1"/>
      <c r="JMK27" s="1"/>
      <c r="JML27" s="1"/>
      <c r="JMM27" s="1"/>
      <c r="JMN27" s="1"/>
      <c r="JMO27" s="1"/>
      <c r="JMP27" s="1"/>
      <c r="JMQ27" s="1"/>
      <c r="JMR27" s="1"/>
      <c r="JMS27" s="1"/>
      <c r="JMT27" s="1"/>
      <c r="JMU27" s="1"/>
      <c r="JMV27" s="1"/>
      <c r="JMW27" s="1"/>
      <c r="JMX27" s="1"/>
      <c r="JMY27" s="1"/>
      <c r="JMZ27" s="1"/>
      <c r="JNA27" s="1"/>
      <c r="JNB27" s="1"/>
      <c r="JNC27" s="1"/>
      <c r="JND27" s="1"/>
      <c r="JNE27" s="1"/>
      <c r="JNF27" s="1"/>
      <c r="JNG27" s="1"/>
      <c r="JNH27" s="1"/>
      <c r="JNI27" s="1"/>
      <c r="JNJ27" s="1"/>
      <c r="JNK27" s="1"/>
      <c r="JNL27" s="1"/>
      <c r="JNM27" s="1"/>
      <c r="JNN27" s="1"/>
      <c r="JNO27" s="1"/>
      <c r="JNP27" s="1"/>
      <c r="JNQ27" s="1"/>
      <c r="JNR27" s="1"/>
      <c r="JNS27" s="1"/>
      <c r="JNT27" s="1"/>
      <c r="JNU27" s="1"/>
      <c r="JNV27" s="1"/>
      <c r="JNW27" s="1"/>
      <c r="JNX27" s="1"/>
      <c r="JNY27" s="1"/>
      <c r="JNZ27" s="1"/>
      <c r="JOA27" s="1"/>
      <c r="JOB27" s="1"/>
      <c r="JOC27" s="1"/>
      <c r="JOD27" s="1"/>
      <c r="JOE27" s="1"/>
      <c r="JOF27" s="1"/>
      <c r="JOG27" s="1"/>
      <c r="JOH27" s="1"/>
      <c r="JOI27" s="1"/>
      <c r="JOJ27" s="1"/>
      <c r="JOK27" s="1"/>
      <c r="JOL27" s="1"/>
      <c r="JOM27" s="1"/>
      <c r="JON27" s="1"/>
      <c r="JOO27" s="1"/>
      <c r="JOP27" s="1"/>
      <c r="JOQ27" s="1"/>
      <c r="JOR27" s="1"/>
      <c r="JOS27" s="1"/>
      <c r="JOT27" s="1"/>
      <c r="JOU27" s="1"/>
      <c r="JOV27" s="1"/>
      <c r="JOW27" s="1"/>
      <c r="JOX27" s="1"/>
      <c r="JOY27" s="1"/>
      <c r="JOZ27" s="1"/>
      <c r="JPA27" s="1"/>
      <c r="JPB27" s="1"/>
      <c r="JPC27" s="1"/>
      <c r="JPD27" s="1"/>
      <c r="JPE27" s="1"/>
      <c r="JPF27" s="1"/>
      <c r="JPG27" s="1"/>
      <c r="JPH27" s="1"/>
      <c r="JPI27" s="1"/>
      <c r="JPJ27" s="1"/>
      <c r="JPK27" s="1"/>
      <c r="JPL27" s="1"/>
      <c r="JPM27" s="1"/>
      <c r="JPN27" s="1"/>
      <c r="JPO27" s="1"/>
      <c r="JPP27" s="1"/>
      <c r="JPQ27" s="1"/>
      <c r="JPR27" s="1"/>
      <c r="JPS27" s="1"/>
      <c r="JPT27" s="1"/>
      <c r="JPU27" s="1"/>
      <c r="JPV27" s="1"/>
      <c r="JPW27" s="1"/>
      <c r="JPX27" s="1"/>
      <c r="JPY27" s="1"/>
      <c r="JPZ27" s="1"/>
      <c r="JQA27" s="1"/>
      <c r="JQB27" s="1"/>
      <c r="JQC27" s="1"/>
      <c r="JQD27" s="1"/>
      <c r="JQE27" s="1"/>
      <c r="JQF27" s="1"/>
      <c r="JQG27" s="1"/>
      <c r="JQH27" s="1"/>
      <c r="JQI27" s="1"/>
      <c r="JQJ27" s="1"/>
      <c r="JQK27" s="1"/>
      <c r="JQL27" s="1"/>
      <c r="JQM27" s="1"/>
      <c r="JQN27" s="1"/>
      <c r="JQO27" s="1"/>
      <c r="JQP27" s="1"/>
      <c r="JQQ27" s="1"/>
      <c r="JQR27" s="1"/>
      <c r="JQS27" s="1"/>
      <c r="JQT27" s="1"/>
      <c r="JQU27" s="1"/>
      <c r="JQV27" s="1"/>
      <c r="JQW27" s="1"/>
      <c r="JQX27" s="1"/>
      <c r="JQY27" s="1"/>
      <c r="JQZ27" s="1"/>
      <c r="JRA27" s="1"/>
      <c r="JRB27" s="1"/>
      <c r="JRC27" s="1"/>
      <c r="JRD27" s="1"/>
      <c r="JRE27" s="1"/>
      <c r="JRF27" s="1"/>
      <c r="JRG27" s="1"/>
      <c r="JRH27" s="1"/>
      <c r="JRI27" s="1"/>
      <c r="JRJ27" s="1"/>
      <c r="JRK27" s="1"/>
      <c r="JRL27" s="1"/>
      <c r="JRM27" s="1"/>
      <c r="JRN27" s="1"/>
      <c r="JRO27" s="1"/>
      <c r="JRP27" s="1"/>
      <c r="JRQ27" s="1"/>
      <c r="JRR27" s="1"/>
      <c r="JRS27" s="1"/>
      <c r="JRT27" s="1"/>
      <c r="JRU27" s="1"/>
      <c r="JRV27" s="1"/>
      <c r="JRW27" s="1"/>
      <c r="JRX27" s="1"/>
      <c r="JRY27" s="1"/>
      <c r="JRZ27" s="1"/>
      <c r="JSA27" s="1"/>
      <c r="JSB27" s="1"/>
      <c r="JSC27" s="1"/>
      <c r="JSD27" s="1"/>
      <c r="JSE27" s="1"/>
      <c r="JSF27" s="1"/>
      <c r="JSG27" s="1"/>
      <c r="JSH27" s="1"/>
      <c r="JSI27" s="1"/>
      <c r="JSJ27" s="1"/>
      <c r="JSK27" s="1"/>
      <c r="JSL27" s="1"/>
      <c r="JSM27" s="1"/>
      <c r="JSN27" s="1"/>
      <c r="JSO27" s="1"/>
      <c r="JSP27" s="1"/>
      <c r="JSQ27" s="1"/>
      <c r="JSR27" s="1"/>
      <c r="JSS27" s="1"/>
      <c r="JST27" s="1"/>
      <c r="JSU27" s="1"/>
      <c r="JSV27" s="1"/>
      <c r="JSW27" s="1"/>
      <c r="JSX27" s="1"/>
      <c r="JSY27" s="1"/>
      <c r="JSZ27" s="1"/>
      <c r="JTA27" s="1"/>
      <c r="JTB27" s="1"/>
      <c r="JTC27" s="1"/>
      <c r="JTD27" s="1"/>
      <c r="JTE27" s="1"/>
      <c r="JTF27" s="1"/>
      <c r="JTG27" s="1"/>
      <c r="JTH27" s="1"/>
      <c r="JTI27" s="1"/>
      <c r="JTJ27" s="1"/>
      <c r="JTK27" s="1"/>
      <c r="JTL27" s="1"/>
      <c r="JTM27" s="1"/>
      <c r="JTN27" s="1"/>
      <c r="JTO27" s="1"/>
      <c r="JTP27" s="1"/>
      <c r="JTQ27" s="1"/>
      <c r="JTR27" s="1"/>
      <c r="JTS27" s="1"/>
      <c r="JTT27" s="1"/>
      <c r="JTU27" s="1"/>
      <c r="JTV27" s="1"/>
      <c r="JTW27" s="1"/>
      <c r="JTX27" s="1"/>
      <c r="JTY27" s="1"/>
      <c r="JTZ27" s="1"/>
      <c r="JUA27" s="1"/>
      <c r="JUB27" s="1"/>
      <c r="JUC27" s="1"/>
      <c r="JUD27" s="1"/>
      <c r="JUE27" s="1"/>
      <c r="JUF27" s="1"/>
      <c r="JUG27" s="1"/>
      <c r="JUH27" s="1"/>
      <c r="JUI27" s="1"/>
      <c r="JUJ27" s="1"/>
      <c r="JUK27" s="1"/>
      <c r="JUL27" s="1"/>
      <c r="JUM27" s="1"/>
      <c r="JUN27" s="1"/>
      <c r="JUO27" s="1"/>
      <c r="JUP27" s="1"/>
      <c r="JUQ27" s="1"/>
      <c r="JUR27" s="1"/>
      <c r="JUS27" s="1"/>
      <c r="JUT27" s="1"/>
      <c r="JUU27" s="1"/>
      <c r="JUV27" s="1"/>
      <c r="JUW27" s="1"/>
      <c r="JUX27" s="1"/>
      <c r="JUY27" s="1"/>
      <c r="JUZ27" s="1"/>
      <c r="JVA27" s="1"/>
      <c r="JVB27" s="1"/>
      <c r="JVC27" s="1"/>
      <c r="JVD27" s="1"/>
      <c r="JVE27" s="1"/>
      <c r="JVF27" s="1"/>
      <c r="JVG27" s="1"/>
      <c r="JVH27" s="1"/>
      <c r="JVI27" s="1"/>
      <c r="JVJ27" s="1"/>
      <c r="JVK27" s="1"/>
      <c r="JVL27" s="1"/>
      <c r="JVM27" s="1"/>
      <c r="JVN27" s="1"/>
      <c r="JVO27" s="1"/>
      <c r="JVP27" s="1"/>
      <c r="JVQ27" s="1"/>
      <c r="JVR27" s="1"/>
      <c r="JVS27" s="1"/>
      <c r="JVT27" s="1"/>
      <c r="JVU27" s="1"/>
      <c r="JVV27" s="1"/>
      <c r="JVW27" s="1"/>
      <c r="JVX27" s="1"/>
      <c r="JVY27" s="1"/>
      <c r="JVZ27" s="1"/>
      <c r="JWA27" s="1"/>
      <c r="JWB27" s="1"/>
      <c r="JWC27" s="1"/>
      <c r="JWD27" s="1"/>
      <c r="JWE27" s="1"/>
      <c r="JWF27" s="1"/>
      <c r="JWG27" s="1"/>
      <c r="JWH27" s="1"/>
      <c r="JWI27" s="1"/>
      <c r="JWJ27" s="1"/>
      <c r="JWK27" s="1"/>
      <c r="JWL27" s="1"/>
      <c r="JWM27" s="1"/>
      <c r="JWN27" s="1"/>
      <c r="JWO27" s="1"/>
      <c r="JWP27" s="1"/>
      <c r="JWQ27" s="1"/>
      <c r="JWR27" s="1"/>
      <c r="JWS27" s="1"/>
      <c r="JWT27" s="1"/>
      <c r="JWU27" s="1"/>
      <c r="JWV27" s="1"/>
      <c r="JWW27" s="1"/>
      <c r="JWX27" s="1"/>
      <c r="JWY27" s="1"/>
      <c r="JWZ27" s="1"/>
      <c r="JXA27" s="1"/>
      <c r="JXB27" s="1"/>
      <c r="JXC27" s="1"/>
      <c r="JXD27" s="1"/>
      <c r="JXE27" s="1"/>
      <c r="JXF27" s="1"/>
      <c r="JXG27" s="1"/>
      <c r="JXH27" s="1"/>
      <c r="JXI27" s="1"/>
      <c r="JXJ27" s="1"/>
      <c r="JXK27" s="1"/>
      <c r="JXL27" s="1"/>
      <c r="JXM27" s="1"/>
      <c r="JXN27" s="1"/>
      <c r="JXO27" s="1"/>
      <c r="JXP27" s="1"/>
      <c r="JXQ27" s="1"/>
      <c r="JXR27" s="1"/>
      <c r="JXS27" s="1"/>
      <c r="JXT27" s="1"/>
      <c r="JXU27" s="1"/>
      <c r="JXV27" s="1"/>
      <c r="JXW27" s="1"/>
      <c r="JXX27" s="1"/>
      <c r="JXY27" s="1"/>
      <c r="JXZ27" s="1"/>
      <c r="JYA27" s="1"/>
      <c r="JYB27" s="1"/>
      <c r="JYC27" s="1"/>
      <c r="JYD27" s="1"/>
      <c r="JYE27" s="1"/>
      <c r="JYF27" s="1"/>
      <c r="JYG27" s="1"/>
      <c r="JYH27" s="1"/>
      <c r="JYI27" s="1"/>
      <c r="JYJ27" s="1"/>
      <c r="JYK27" s="1"/>
      <c r="JYL27" s="1"/>
      <c r="JYM27" s="1"/>
      <c r="JYN27" s="1"/>
      <c r="JYO27" s="1"/>
      <c r="JYP27" s="1"/>
      <c r="JYQ27" s="1"/>
      <c r="JYR27" s="1"/>
      <c r="JYS27" s="1"/>
      <c r="JYT27" s="1"/>
      <c r="JYU27" s="1"/>
      <c r="JYV27" s="1"/>
      <c r="JYW27" s="1"/>
      <c r="JYX27" s="1"/>
      <c r="JYY27" s="1"/>
      <c r="JYZ27" s="1"/>
      <c r="JZA27" s="1"/>
      <c r="JZB27" s="1"/>
      <c r="JZC27" s="1"/>
      <c r="JZD27" s="1"/>
      <c r="JZE27" s="1"/>
      <c r="JZF27" s="1"/>
      <c r="JZG27" s="1"/>
      <c r="JZH27" s="1"/>
      <c r="JZI27" s="1"/>
      <c r="JZJ27" s="1"/>
      <c r="JZK27" s="1"/>
      <c r="JZL27" s="1"/>
      <c r="JZM27" s="1"/>
      <c r="JZN27" s="1"/>
      <c r="JZO27" s="1"/>
      <c r="JZP27" s="1"/>
      <c r="JZQ27" s="1"/>
      <c r="JZR27" s="1"/>
      <c r="JZS27" s="1"/>
      <c r="JZT27" s="1"/>
      <c r="JZU27" s="1"/>
      <c r="JZV27" s="1"/>
      <c r="JZW27" s="1"/>
      <c r="JZX27" s="1"/>
      <c r="JZY27" s="1"/>
      <c r="JZZ27" s="1"/>
      <c r="KAA27" s="1"/>
      <c r="KAB27" s="1"/>
      <c r="KAC27" s="1"/>
      <c r="KAD27" s="1"/>
      <c r="KAE27" s="1"/>
      <c r="KAF27" s="1"/>
      <c r="KAG27" s="1"/>
      <c r="KAH27" s="1"/>
      <c r="KAI27" s="1"/>
      <c r="KAJ27" s="1"/>
      <c r="KAK27" s="1"/>
      <c r="KAL27" s="1"/>
      <c r="KAM27" s="1"/>
      <c r="KAN27" s="1"/>
      <c r="KAO27" s="1"/>
      <c r="KAP27" s="1"/>
      <c r="KAQ27" s="1"/>
      <c r="KAR27" s="1"/>
      <c r="KAS27" s="1"/>
      <c r="KAT27" s="1"/>
      <c r="KAU27" s="1"/>
      <c r="KAV27" s="1"/>
      <c r="KAW27" s="1"/>
      <c r="KAX27" s="1"/>
      <c r="KAY27" s="1"/>
      <c r="KAZ27" s="1"/>
      <c r="KBA27" s="1"/>
      <c r="KBB27" s="1"/>
      <c r="KBC27" s="1"/>
      <c r="KBD27" s="1"/>
      <c r="KBE27" s="1"/>
      <c r="KBF27" s="1"/>
      <c r="KBG27" s="1"/>
      <c r="KBH27" s="1"/>
      <c r="KBI27" s="1"/>
      <c r="KBJ27" s="1"/>
      <c r="KBK27" s="1"/>
      <c r="KBL27" s="1"/>
      <c r="KBM27" s="1"/>
      <c r="KBN27" s="1"/>
      <c r="KBO27" s="1"/>
      <c r="KBP27" s="1"/>
      <c r="KBQ27" s="1"/>
      <c r="KBR27" s="1"/>
      <c r="KBS27" s="1"/>
      <c r="KBT27" s="1"/>
      <c r="KBU27" s="1"/>
      <c r="KBV27" s="1"/>
      <c r="KBW27" s="1"/>
      <c r="KBX27" s="1"/>
      <c r="KBY27" s="1"/>
      <c r="KBZ27" s="1"/>
      <c r="KCA27" s="1"/>
      <c r="KCB27" s="1"/>
      <c r="KCC27" s="1"/>
      <c r="KCD27" s="1"/>
      <c r="KCE27" s="1"/>
      <c r="KCF27" s="1"/>
      <c r="KCG27" s="1"/>
      <c r="KCH27" s="1"/>
      <c r="KCI27" s="1"/>
      <c r="KCJ27" s="1"/>
      <c r="KCK27" s="1"/>
      <c r="KCL27" s="1"/>
      <c r="KCM27" s="1"/>
      <c r="KCN27" s="1"/>
      <c r="KCO27" s="1"/>
      <c r="KCP27" s="1"/>
      <c r="KCQ27" s="1"/>
      <c r="KCR27" s="1"/>
      <c r="KCS27" s="1"/>
      <c r="KCT27" s="1"/>
      <c r="KCU27" s="1"/>
      <c r="KCV27" s="1"/>
      <c r="KCW27" s="1"/>
      <c r="KCX27" s="1"/>
      <c r="KCY27" s="1"/>
      <c r="KCZ27" s="1"/>
      <c r="KDA27" s="1"/>
      <c r="KDB27" s="1"/>
      <c r="KDC27" s="1"/>
      <c r="KDD27" s="1"/>
      <c r="KDE27" s="1"/>
      <c r="KDF27" s="1"/>
      <c r="KDG27" s="1"/>
      <c r="KDH27" s="1"/>
      <c r="KDI27" s="1"/>
      <c r="KDJ27" s="1"/>
      <c r="KDK27" s="1"/>
      <c r="KDL27" s="1"/>
      <c r="KDM27" s="1"/>
      <c r="KDN27" s="1"/>
      <c r="KDO27" s="1"/>
      <c r="KDP27" s="1"/>
      <c r="KDQ27" s="1"/>
      <c r="KDR27" s="1"/>
      <c r="KDS27" s="1"/>
      <c r="KDT27" s="1"/>
      <c r="KDU27" s="1"/>
      <c r="KDV27" s="1"/>
      <c r="KDW27" s="1"/>
      <c r="KDX27" s="1"/>
      <c r="KDY27" s="1"/>
      <c r="KDZ27" s="1"/>
      <c r="KEA27" s="1"/>
      <c r="KEB27" s="1"/>
      <c r="KEC27" s="1"/>
      <c r="KED27" s="1"/>
      <c r="KEE27" s="1"/>
      <c r="KEF27" s="1"/>
      <c r="KEG27" s="1"/>
      <c r="KEH27" s="1"/>
      <c r="KEI27" s="1"/>
      <c r="KEJ27" s="1"/>
      <c r="KEK27" s="1"/>
      <c r="KEL27" s="1"/>
      <c r="KEM27" s="1"/>
      <c r="KEN27" s="1"/>
      <c r="KEO27" s="1"/>
      <c r="KEP27" s="1"/>
      <c r="KEQ27" s="1"/>
      <c r="KER27" s="1"/>
      <c r="KES27" s="1"/>
      <c r="KET27" s="1"/>
      <c r="KEU27" s="1"/>
      <c r="KEV27" s="1"/>
      <c r="KEW27" s="1"/>
      <c r="KEX27" s="1"/>
      <c r="KEY27" s="1"/>
      <c r="KEZ27" s="1"/>
      <c r="KFA27" s="1"/>
      <c r="KFB27" s="1"/>
      <c r="KFC27" s="1"/>
      <c r="KFD27" s="1"/>
      <c r="KFE27" s="1"/>
      <c r="KFF27" s="1"/>
      <c r="KFG27" s="1"/>
      <c r="KFH27" s="1"/>
      <c r="KFI27" s="1"/>
      <c r="KFJ27" s="1"/>
      <c r="KFK27" s="1"/>
      <c r="KFL27" s="1"/>
      <c r="KFM27" s="1"/>
      <c r="KFN27" s="1"/>
      <c r="KFO27" s="1"/>
      <c r="KFP27" s="1"/>
      <c r="KFQ27" s="1"/>
      <c r="KFR27" s="1"/>
      <c r="KFS27" s="1"/>
      <c r="KFT27" s="1"/>
      <c r="KFU27" s="1"/>
      <c r="KFV27" s="1"/>
      <c r="KFW27" s="1"/>
      <c r="KFX27" s="1"/>
      <c r="KFY27" s="1"/>
      <c r="KFZ27" s="1"/>
      <c r="KGA27" s="1"/>
      <c r="KGB27" s="1"/>
      <c r="KGC27" s="1"/>
      <c r="KGD27" s="1"/>
      <c r="KGE27" s="1"/>
      <c r="KGF27" s="1"/>
      <c r="KGG27" s="1"/>
      <c r="KGH27" s="1"/>
      <c r="KGI27" s="1"/>
      <c r="KGJ27" s="1"/>
      <c r="KGK27" s="1"/>
      <c r="KGL27" s="1"/>
      <c r="KGM27" s="1"/>
      <c r="KGN27" s="1"/>
      <c r="KGO27" s="1"/>
      <c r="KGP27" s="1"/>
      <c r="KGQ27" s="1"/>
      <c r="KGR27" s="1"/>
      <c r="KGS27" s="1"/>
      <c r="KGT27" s="1"/>
      <c r="KGU27" s="1"/>
      <c r="KGV27" s="1"/>
      <c r="KGW27" s="1"/>
      <c r="KGX27" s="1"/>
      <c r="KGY27" s="1"/>
      <c r="KGZ27" s="1"/>
      <c r="KHA27" s="1"/>
      <c r="KHB27" s="1"/>
      <c r="KHC27" s="1"/>
      <c r="KHD27" s="1"/>
      <c r="KHE27" s="1"/>
      <c r="KHF27" s="1"/>
      <c r="KHG27" s="1"/>
      <c r="KHH27" s="1"/>
      <c r="KHI27" s="1"/>
      <c r="KHJ27" s="1"/>
      <c r="KHK27" s="1"/>
      <c r="KHL27" s="1"/>
      <c r="KHM27" s="1"/>
      <c r="KHN27" s="1"/>
      <c r="KHO27" s="1"/>
      <c r="KHP27" s="1"/>
      <c r="KHQ27" s="1"/>
      <c r="KHR27" s="1"/>
      <c r="KHS27" s="1"/>
      <c r="KHT27" s="1"/>
      <c r="KHU27" s="1"/>
      <c r="KHV27" s="1"/>
      <c r="KHW27" s="1"/>
      <c r="KHX27" s="1"/>
      <c r="KHY27" s="1"/>
      <c r="KHZ27" s="1"/>
      <c r="KIA27" s="1"/>
      <c r="KIB27" s="1"/>
      <c r="KIC27" s="1"/>
      <c r="KID27" s="1"/>
      <c r="KIE27" s="1"/>
      <c r="KIF27" s="1"/>
      <c r="KIG27" s="1"/>
      <c r="KIH27" s="1"/>
      <c r="KII27" s="1"/>
      <c r="KIJ27" s="1"/>
      <c r="KIK27" s="1"/>
      <c r="KIL27" s="1"/>
      <c r="KIM27" s="1"/>
      <c r="KIN27" s="1"/>
      <c r="KIO27" s="1"/>
      <c r="KIP27" s="1"/>
      <c r="KIQ27" s="1"/>
      <c r="KIR27" s="1"/>
      <c r="KIS27" s="1"/>
      <c r="KIT27" s="1"/>
      <c r="KIU27" s="1"/>
      <c r="KIV27" s="1"/>
      <c r="KIW27" s="1"/>
      <c r="KIX27" s="1"/>
      <c r="KIY27" s="1"/>
      <c r="KIZ27" s="1"/>
      <c r="KJA27" s="1"/>
      <c r="KJB27" s="1"/>
      <c r="KJC27" s="1"/>
      <c r="KJD27" s="1"/>
      <c r="KJE27" s="1"/>
      <c r="KJF27" s="1"/>
      <c r="KJG27" s="1"/>
      <c r="KJH27" s="1"/>
      <c r="KJI27" s="1"/>
      <c r="KJJ27" s="1"/>
      <c r="KJK27" s="1"/>
      <c r="KJL27" s="1"/>
      <c r="KJM27" s="1"/>
      <c r="KJN27" s="1"/>
      <c r="KJO27" s="1"/>
      <c r="KJP27" s="1"/>
      <c r="KJQ27" s="1"/>
      <c r="KJR27" s="1"/>
      <c r="KJS27" s="1"/>
      <c r="KJT27" s="1"/>
      <c r="KJU27" s="1"/>
      <c r="KJV27" s="1"/>
      <c r="KJW27" s="1"/>
      <c r="KJX27" s="1"/>
      <c r="KJY27" s="1"/>
      <c r="KJZ27" s="1"/>
      <c r="KKA27" s="1"/>
      <c r="KKB27" s="1"/>
      <c r="KKC27" s="1"/>
      <c r="KKD27" s="1"/>
      <c r="KKE27" s="1"/>
      <c r="KKF27" s="1"/>
      <c r="KKG27" s="1"/>
      <c r="KKH27" s="1"/>
      <c r="KKI27" s="1"/>
      <c r="KKJ27" s="1"/>
      <c r="KKK27" s="1"/>
      <c r="KKL27" s="1"/>
      <c r="KKM27" s="1"/>
      <c r="KKN27" s="1"/>
      <c r="KKO27" s="1"/>
      <c r="KKP27" s="1"/>
      <c r="KKQ27" s="1"/>
      <c r="KKR27" s="1"/>
      <c r="KKS27" s="1"/>
      <c r="KKT27" s="1"/>
      <c r="KKU27" s="1"/>
      <c r="KKV27" s="1"/>
      <c r="KKW27" s="1"/>
      <c r="KKX27" s="1"/>
      <c r="KKY27" s="1"/>
      <c r="KKZ27" s="1"/>
      <c r="KLA27" s="1"/>
      <c r="KLB27" s="1"/>
      <c r="KLC27" s="1"/>
      <c r="KLD27" s="1"/>
      <c r="KLE27" s="1"/>
      <c r="KLF27" s="1"/>
      <c r="KLG27" s="1"/>
      <c r="KLH27" s="1"/>
      <c r="KLI27" s="1"/>
      <c r="KLJ27" s="1"/>
      <c r="KLK27" s="1"/>
      <c r="KLL27" s="1"/>
      <c r="KLM27" s="1"/>
      <c r="KLN27" s="1"/>
      <c r="KLO27" s="1"/>
      <c r="KLP27" s="1"/>
      <c r="KLQ27" s="1"/>
      <c r="KLR27" s="1"/>
      <c r="KLS27" s="1"/>
      <c r="KLT27" s="1"/>
      <c r="KLU27" s="1"/>
      <c r="KLV27" s="1"/>
      <c r="KLW27" s="1"/>
      <c r="KLX27" s="1"/>
      <c r="KLY27" s="1"/>
      <c r="KLZ27" s="1"/>
      <c r="KMA27" s="1"/>
      <c r="KMB27" s="1"/>
      <c r="KMC27" s="1"/>
      <c r="KMD27" s="1"/>
      <c r="KME27" s="1"/>
      <c r="KMF27" s="1"/>
      <c r="KMG27" s="1"/>
      <c r="KMH27" s="1"/>
      <c r="KMI27" s="1"/>
      <c r="KMJ27" s="1"/>
      <c r="KMK27" s="1"/>
      <c r="KML27" s="1"/>
      <c r="KMM27" s="1"/>
      <c r="KMN27" s="1"/>
      <c r="KMO27" s="1"/>
      <c r="KMP27" s="1"/>
      <c r="KMQ27" s="1"/>
      <c r="KMR27" s="1"/>
      <c r="KMS27" s="1"/>
      <c r="KMT27" s="1"/>
      <c r="KMU27" s="1"/>
      <c r="KMV27" s="1"/>
      <c r="KMW27" s="1"/>
      <c r="KMX27" s="1"/>
      <c r="KMY27" s="1"/>
      <c r="KMZ27" s="1"/>
      <c r="KNA27" s="1"/>
      <c r="KNB27" s="1"/>
      <c r="KNC27" s="1"/>
      <c r="KND27" s="1"/>
      <c r="KNE27" s="1"/>
      <c r="KNF27" s="1"/>
      <c r="KNG27" s="1"/>
      <c r="KNH27" s="1"/>
      <c r="KNI27" s="1"/>
      <c r="KNJ27" s="1"/>
      <c r="KNK27" s="1"/>
      <c r="KNL27" s="1"/>
      <c r="KNM27" s="1"/>
      <c r="KNN27" s="1"/>
      <c r="KNO27" s="1"/>
      <c r="KNP27" s="1"/>
      <c r="KNQ27" s="1"/>
      <c r="KNR27" s="1"/>
      <c r="KNS27" s="1"/>
      <c r="KNT27" s="1"/>
      <c r="KNU27" s="1"/>
      <c r="KNV27" s="1"/>
      <c r="KNW27" s="1"/>
      <c r="KNX27" s="1"/>
      <c r="KNY27" s="1"/>
      <c r="KNZ27" s="1"/>
      <c r="KOA27" s="1"/>
      <c r="KOB27" s="1"/>
      <c r="KOC27" s="1"/>
      <c r="KOD27" s="1"/>
      <c r="KOE27" s="1"/>
      <c r="KOF27" s="1"/>
      <c r="KOG27" s="1"/>
      <c r="KOH27" s="1"/>
      <c r="KOI27" s="1"/>
      <c r="KOJ27" s="1"/>
      <c r="KOK27" s="1"/>
      <c r="KOL27" s="1"/>
      <c r="KOM27" s="1"/>
      <c r="KON27" s="1"/>
      <c r="KOO27" s="1"/>
      <c r="KOP27" s="1"/>
      <c r="KOQ27" s="1"/>
      <c r="KOR27" s="1"/>
      <c r="KOS27" s="1"/>
      <c r="KOT27" s="1"/>
      <c r="KOU27" s="1"/>
      <c r="KOV27" s="1"/>
      <c r="KOW27" s="1"/>
      <c r="KOX27" s="1"/>
      <c r="KOY27" s="1"/>
      <c r="KOZ27" s="1"/>
      <c r="KPA27" s="1"/>
      <c r="KPB27" s="1"/>
      <c r="KPC27" s="1"/>
      <c r="KPD27" s="1"/>
      <c r="KPE27" s="1"/>
      <c r="KPF27" s="1"/>
      <c r="KPG27" s="1"/>
      <c r="KPH27" s="1"/>
      <c r="KPI27" s="1"/>
      <c r="KPJ27" s="1"/>
      <c r="KPK27" s="1"/>
      <c r="KPL27" s="1"/>
      <c r="KPM27" s="1"/>
      <c r="KPN27" s="1"/>
      <c r="KPO27" s="1"/>
      <c r="KPP27" s="1"/>
      <c r="KPQ27" s="1"/>
      <c r="KPR27" s="1"/>
      <c r="KPS27" s="1"/>
      <c r="KPT27" s="1"/>
      <c r="KPU27" s="1"/>
      <c r="KPV27" s="1"/>
      <c r="KPW27" s="1"/>
      <c r="KPX27" s="1"/>
      <c r="KPY27" s="1"/>
      <c r="KPZ27" s="1"/>
      <c r="KQA27" s="1"/>
      <c r="KQB27" s="1"/>
      <c r="KQC27" s="1"/>
      <c r="KQD27" s="1"/>
      <c r="KQE27" s="1"/>
      <c r="KQF27" s="1"/>
      <c r="KQG27" s="1"/>
      <c r="KQH27" s="1"/>
      <c r="KQI27" s="1"/>
      <c r="KQJ27" s="1"/>
      <c r="KQK27" s="1"/>
      <c r="KQL27" s="1"/>
      <c r="KQM27" s="1"/>
      <c r="KQN27" s="1"/>
      <c r="KQO27" s="1"/>
      <c r="KQP27" s="1"/>
      <c r="KQQ27" s="1"/>
      <c r="KQR27" s="1"/>
      <c r="KQS27" s="1"/>
      <c r="KQT27" s="1"/>
      <c r="KQU27" s="1"/>
      <c r="KQV27" s="1"/>
      <c r="KQW27" s="1"/>
      <c r="KQX27" s="1"/>
      <c r="KQY27" s="1"/>
      <c r="KQZ27" s="1"/>
      <c r="KRA27" s="1"/>
      <c r="KRB27" s="1"/>
      <c r="KRC27" s="1"/>
      <c r="KRD27" s="1"/>
      <c r="KRE27" s="1"/>
      <c r="KRF27" s="1"/>
      <c r="KRG27" s="1"/>
      <c r="KRH27" s="1"/>
      <c r="KRI27" s="1"/>
      <c r="KRJ27" s="1"/>
      <c r="KRK27" s="1"/>
      <c r="KRL27" s="1"/>
      <c r="KRM27" s="1"/>
      <c r="KRN27" s="1"/>
      <c r="KRO27" s="1"/>
      <c r="KRP27" s="1"/>
      <c r="KRQ27" s="1"/>
      <c r="KRR27" s="1"/>
      <c r="KRS27" s="1"/>
      <c r="KRT27" s="1"/>
      <c r="KRU27" s="1"/>
      <c r="KRV27" s="1"/>
      <c r="KRW27" s="1"/>
      <c r="KRX27" s="1"/>
      <c r="KRY27" s="1"/>
      <c r="KRZ27" s="1"/>
      <c r="KSA27" s="1"/>
      <c r="KSB27" s="1"/>
      <c r="KSC27" s="1"/>
      <c r="KSD27" s="1"/>
      <c r="KSE27" s="1"/>
      <c r="KSF27" s="1"/>
      <c r="KSG27" s="1"/>
      <c r="KSH27" s="1"/>
      <c r="KSI27" s="1"/>
      <c r="KSJ27" s="1"/>
      <c r="KSK27" s="1"/>
      <c r="KSL27" s="1"/>
      <c r="KSM27" s="1"/>
      <c r="KSN27" s="1"/>
      <c r="KSO27" s="1"/>
      <c r="KSP27" s="1"/>
      <c r="KSQ27" s="1"/>
      <c r="KSR27" s="1"/>
      <c r="KSS27" s="1"/>
      <c r="KST27" s="1"/>
      <c r="KSU27" s="1"/>
      <c r="KSV27" s="1"/>
      <c r="KSW27" s="1"/>
      <c r="KSX27" s="1"/>
      <c r="KSY27" s="1"/>
      <c r="KSZ27" s="1"/>
      <c r="KTA27" s="1"/>
      <c r="KTB27" s="1"/>
      <c r="KTC27" s="1"/>
      <c r="KTD27" s="1"/>
      <c r="KTE27" s="1"/>
      <c r="KTF27" s="1"/>
      <c r="KTG27" s="1"/>
      <c r="KTH27" s="1"/>
      <c r="KTI27" s="1"/>
      <c r="KTJ27" s="1"/>
      <c r="KTK27" s="1"/>
      <c r="KTL27" s="1"/>
      <c r="KTM27" s="1"/>
      <c r="KTN27" s="1"/>
      <c r="KTO27" s="1"/>
      <c r="KTP27" s="1"/>
      <c r="KTQ27" s="1"/>
      <c r="KTR27" s="1"/>
      <c r="KTS27" s="1"/>
      <c r="KTT27" s="1"/>
      <c r="KTU27" s="1"/>
      <c r="KTV27" s="1"/>
      <c r="KTW27" s="1"/>
      <c r="KTX27" s="1"/>
      <c r="KTY27" s="1"/>
      <c r="KTZ27" s="1"/>
      <c r="KUA27" s="1"/>
      <c r="KUB27" s="1"/>
      <c r="KUC27" s="1"/>
      <c r="KUD27" s="1"/>
      <c r="KUE27" s="1"/>
      <c r="KUF27" s="1"/>
      <c r="KUG27" s="1"/>
      <c r="KUH27" s="1"/>
      <c r="KUI27" s="1"/>
      <c r="KUJ27" s="1"/>
      <c r="KUK27" s="1"/>
      <c r="KUL27" s="1"/>
      <c r="KUM27" s="1"/>
      <c r="KUN27" s="1"/>
      <c r="KUO27" s="1"/>
      <c r="KUP27" s="1"/>
      <c r="KUQ27" s="1"/>
      <c r="KUR27" s="1"/>
      <c r="KUS27" s="1"/>
      <c r="KUT27" s="1"/>
      <c r="KUU27" s="1"/>
      <c r="KUV27" s="1"/>
      <c r="KUW27" s="1"/>
      <c r="KUX27" s="1"/>
      <c r="KUY27" s="1"/>
      <c r="KUZ27" s="1"/>
      <c r="KVA27" s="1"/>
      <c r="KVB27" s="1"/>
      <c r="KVC27" s="1"/>
      <c r="KVD27" s="1"/>
      <c r="KVE27" s="1"/>
      <c r="KVF27" s="1"/>
      <c r="KVG27" s="1"/>
      <c r="KVH27" s="1"/>
      <c r="KVI27" s="1"/>
      <c r="KVJ27" s="1"/>
      <c r="KVK27" s="1"/>
      <c r="KVL27" s="1"/>
      <c r="KVM27" s="1"/>
      <c r="KVN27" s="1"/>
      <c r="KVO27" s="1"/>
      <c r="KVP27" s="1"/>
      <c r="KVQ27" s="1"/>
      <c r="KVR27" s="1"/>
      <c r="KVS27" s="1"/>
      <c r="KVT27" s="1"/>
      <c r="KVU27" s="1"/>
      <c r="KVV27" s="1"/>
      <c r="KVW27" s="1"/>
      <c r="KVX27" s="1"/>
      <c r="KVY27" s="1"/>
      <c r="KVZ27" s="1"/>
      <c r="KWA27" s="1"/>
      <c r="KWB27" s="1"/>
      <c r="KWC27" s="1"/>
      <c r="KWD27" s="1"/>
      <c r="KWE27" s="1"/>
      <c r="KWF27" s="1"/>
      <c r="KWG27" s="1"/>
      <c r="KWH27" s="1"/>
      <c r="KWI27" s="1"/>
      <c r="KWJ27" s="1"/>
      <c r="KWK27" s="1"/>
      <c r="KWL27" s="1"/>
      <c r="KWM27" s="1"/>
      <c r="KWN27" s="1"/>
      <c r="KWO27" s="1"/>
      <c r="KWP27" s="1"/>
      <c r="KWQ27" s="1"/>
      <c r="KWR27" s="1"/>
      <c r="KWS27" s="1"/>
      <c r="KWT27" s="1"/>
      <c r="KWU27" s="1"/>
      <c r="KWV27" s="1"/>
      <c r="KWW27" s="1"/>
      <c r="KWX27" s="1"/>
      <c r="KWY27" s="1"/>
      <c r="KWZ27" s="1"/>
      <c r="KXA27" s="1"/>
      <c r="KXB27" s="1"/>
      <c r="KXC27" s="1"/>
      <c r="KXD27" s="1"/>
      <c r="KXE27" s="1"/>
      <c r="KXF27" s="1"/>
      <c r="KXG27" s="1"/>
      <c r="KXH27" s="1"/>
      <c r="KXI27" s="1"/>
      <c r="KXJ27" s="1"/>
      <c r="KXK27" s="1"/>
      <c r="KXL27" s="1"/>
      <c r="KXM27" s="1"/>
      <c r="KXN27" s="1"/>
      <c r="KXO27" s="1"/>
      <c r="KXP27" s="1"/>
      <c r="KXQ27" s="1"/>
      <c r="KXR27" s="1"/>
      <c r="KXS27" s="1"/>
      <c r="KXT27" s="1"/>
      <c r="KXU27" s="1"/>
      <c r="KXV27" s="1"/>
      <c r="KXW27" s="1"/>
      <c r="KXX27" s="1"/>
      <c r="KXY27" s="1"/>
      <c r="KXZ27" s="1"/>
      <c r="KYA27" s="1"/>
      <c r="KYB27" s="1"/>
      <c r="KYC27" s="1"/>
      <c r="KYD27" s="1"/>
      <c r="KYE27" s="1"/>
      <c r="KYF27" s="1"/>
      <c r="KYG27" s="1"/>
      <c r="KYH27" s="1"/>
      <c r="KYI27" s="1"/>
      <c r="KYJ27" s="1"/>
      <c r="KYK27" s="1"/>
      <c r="KYL27" s="1"/>
      <c r="KYM27" s="1"/>
      <c r="KYN27" s="1"/>
      <c r="KYO27" s="1"/>
      <c r="KYP27" s="1"/>
      <c r="KYQ27" s="1"/>
      <c r="KYR27" s="1"/>
      <c r="KYS27" s="1"/>
      <c r="KYT27" s="1"/>
      <c r="KYU27" s="1"/>
      <c r="KYV27" s="1"/>
      <c r="KYW27" s="1"/>
      <c r="KYX27" s="1"/>
      <c r="KYY27" s="1"/>
      <c r="KYZ27" s="1"/>
      <c r="KZA27" s="1"/>
      <c r="KZB27" s="1"/>
      <c r="KZC27" s="1"/>
      <c r="KZD27" s="1"/>
      <c r="KZE27" s="1"/>
      <c r="KZF27" s="1"/>
      <c r="KZG27" s="1"/>
      <c r="KZH27" s="1"/>
      <c r="KZI27" s="1"/>
      <c r="KZJ27" s="1"/>
      <c r="KZK27" s="1"/>
      <c r="KZL27" s="1"/>
      <c r="KZM27" s="1"/>
      <c r="KZN27" s="1"/>
      <c r="KZO27" s="1"/>
      <c r="KZP27" s="1"/>
      <c r="KZQ27" s="1"/>
      <c r="KZR27" s="1"/>
      <c r="KZS27" s="1"/>
      <c r="KZT27" s="1"/>
      <c r="KZU27" s="1"/>
      <c r="KZV27" s="1"/>
      <c r="KZW27" s="1"/>
      <c r="KZX27" s="1"/>
      <c r="KZY27" s="1"/>
      <c r="KZZ27" s="1"/>
      <c r="LAA27" s="1"/>
      <c r="LAB27" s="1"/>
      <c r="LAC27" s="1"/>
      <c r="LAD27" s="1"/>
      <c r="LAE27" s="1"/>
      <c r="LAF27" s="1"/>
      <c r="LAG27" s="1"/>
      <c r="LAH27" s="1"/>
      <c r="LAI27" s="1"/>
      <c r="LAJ27" s="1"/>
      <c r="LAK27" s="1"/>
      <c r="LAL27" s="1"/>
      <c r="LAM27" s="1"/>
      <c r="LAN27" s="1"/>
      <c r="LAO27" s="1"/>
      <c r="LAP27" s="1"/>
      <c r="LAQ27" s="1"/>
      <c r="LAR27" s="1"/>
      <c r="LAS27" s="1"/>
      <c r="LAT27" s="1"/>
      <c r="LAU27" s="1"/>
      <c r="LAV27" s="1"/>
      <c r="LAW27" s="1"/>
      <c r="LAX27" s="1"/>
      <c r="LAY27" s="1"/>
      <c r="LAZ27" s="1"/>
      <c r="LBA27" s="1"/>
      <c r="LBB27" s="1"/>
      <c r="LBC27" s="1"/>
      <c r="LBD27" s="1"/>
      <c r="LBE27" s="1"/>
      <c r="LBF27" s="1"/>
      <c r="LBG27" s="1"/>
      <c r="LBH27" s="1"/>
      <c r="LBI27" s="1"/>
      <c r="LBJ27" s="1"/>
      <c r="LBK27" s="1"/>
      <c r="LBL27" s="1"/>
      <c r="LBM27" s="1"/>
      <c r="LBN27" s="1"/>
      <c r="LBO27" s="1"/>
      <c r="LBP27" s="1"/>
      <c r="LBQ27" s="1"/>
      <c r="LBR27" s="1"/>
      <c r="LBS27" s="1"/>
      <c r="LBT27" s="1"/>
      <c r="LBU27" s="1"/>
      <c r="LBV27" s="1"/>
      <c r="LBW27" s="1"/>
      <c r="LBX27" s="1"/>
      <c r="LBY27" s="1"/>
      <c r="LBZ27" s="1"/>
      <c r="LCA27" s="1"/>
      <c r="LCB27" s="1"/>
      <c r="LCC27" s="1"/>
      <c r="LCD27" s="1"/>
      <c r="LCE27" s="1"/>
      <c r="LCF27" s="1"/>
      <c r="LCG27" s="1"/>
      <c r="LCH27" s="1"/>
      <c r="LCI27" s="1"/>
      <c r="LCJ27" s="1"/>
      <c r="LCK27" s="1"/>
      <c r="LCL27" s="1"/>
      <c r="LCM27" s="1"/>
      <c r="LCN27" s="1"/>
      <c r="LCO27" s="1"/>
      <c r="LCP27" s="1"/>
      <c r="LCQ27" s="1"/>
      <c r="LCR27" s="1"/>
      <c r="LCS27" s="1"/>
      <c r="LCT27" s="1"/>
      <c r="LCU27" s="1"/>
      <c r="LCV27" s="1"/>
      <c r="LCW27" s="1"/>
      <c r="LCX27" s="1"/>
      <c r="LCY27" s="1"/>
      <c r="LCZ27" s="1"/>
      <c r="LDA27" s="1"/>
      <c r="LDB27" s="1"/>
      <c r="LDC27" s="1"/>
      <c r="LDD27" s="1"/>
      <c r="LDE27" s="1"/>
      <c r="LDF27" s="1"/>
      <c r="LDG27" s="1"/>
      <c r="LDH27" s="1"/>
      <c r="LDI27" s="1"/>
      <c r="LDJ27" s="1"/>
      <c r="LDK27" s="1"/>
      <c r="LDL27" s="1"/>
      <c r="LDM27" s="1"/>
      <c r="LDN27" s="1"/>
      <c r="LDO27" s="1"/>
      <c r="LDP27" s="1"/>
      <c r="LDQ27" s="1"/>
      <c r="LDR27" s="1"/>
      <c r="LDS27" s="1"/>
      <c r="LDT27" s="1"/>
      <c r="LDU27" s="1"/>
      <c r="LDV27" s="1"/>
      <c r="LDW27" s="1"/>
      <c r="LDX27" s="1"/>
      <c r="LDY27" s="1"/>
      <c r="LDZ27" s="1"/>
      <c r="LEA27" s="1"/>
      <c r="LEB27" s="1"/>
      <c r="LEC27" s="1"/>
      <c r="LED27" s="1"/>
      <c r="LEE27" s="1"/>
      <c r="LEF27" s="1"/>
      <c r="LEG27" s="1"/>
      <c r="LEH27" s="1"/>
      <c r="LEI27" s="1"/>
      <c r="LEJ27" s="1"/>
      <c r="LEK27" s="1"/>
      <c r="LEL27" s="1"/>
      <c r="LEM27" s="1"/>
      <c r="LEN27" s="1"/>
      <c r="LEO27" s="1"/>
      <c r="LEP27" s="1"/>
      <c r="LEQ27" s="1"/>
      <c r="LER27" s="1"/>
      <c r="LES27" s="1"/>
      <c r="LET27" s="1"/>
      <c r="LEU27" s="1"/>
      <c r="LEV27" s="1"/>
      <c r="LEW27" s="1"/>
      <c r="LEX27" s="1"/>
      <c r="LEY27" s="1"/>
      <c r="LEZ27" s="1"/>
      <c r="LFA27" s="1"/>
      <c r="LFB27" s="1"/>
      <c r="LFC27" s="1"/>
      <c r="LFD27" s="1"/>
      <c r="LFE27" s="1"/>
      <c r="LFF27" s="1"/>
      <c r="LFG27" s="1"/>
      <c r="LFH27" s="1"/>
      <c r="LFI27" s="1"/>
      <c r="LFJ27" s="1"/>
      <c r="LFK27" s="1"/>
      <c r="LFL27" s="1"/>
      <c r="LFM27" s="1"/>
      <c r="LFN27" s="1"/>
      <c r="LFO27" s="1"/>
      <c r="LFP27" s="1"/>
      <c r="LFQ27" s="1"/>
      <c r="LFR27" s="1"/>
      <c r="LFS27" s="1"/>
      <c r="LFT27" s="1"/>
      <c r="LFU27" s="1"/>
      <c r="LFV27" s="1"/>
      <c r="LFW27" s="1"/>
      <c r="LFX27" s="1"/>
      <c r="LFY27" s="1"/>
      <c r="LFZ27" s="1"/>
      <c r="LGA27" s="1"/>
      <c r="LGB27" s="1"/>
      <c r="LGC27" s="1"/>
      <c r="LGD27" s="1"/>
      <c r="LGE27" s="1"/>
      <c r="LGF27" s="1"/>
      <c r="LGG27" s="1"/>
      <c r="LGH27" s="1"/>
      <c r="LGI27" s="1"/>
      <c r="LGJ27" s="1"/>
      <c r="LGK27" s="1"/>
      <c r="LGL27" s="1"/>
      <c r="LGM27" s="1"/>
      <c r="LGN27" s="1"/>
      <c r="LGO27" s="1"/>
      <c r="LGP27" s="1"/>
      <c r="LGQ27" s="1"/>
      <c r="LGR27" s="1"/>
      <c r="LGS27" s="1"/>
      <c r="LGT27" s="1"/>
      <c r="LGU27" s="1"/>
      <c r="LGV27" s="1"/>
      <c r="LGW27" s="1"/>
      <c r="LGX27" s="1"/>
      <c r="LGY27" s="1"/>
      <c r="LGZ27" s="1"/>
      <c r="LHA27" s="1"/>
      <c r="LHB27" s="1"/>
      <c r="LHC27" s="1"/>
      <c r="LHD27" s="1"/>
      <c r="LHE27" s="1"/>
      <c r="LHF27" s="1"/>
      <c r="LHG27" s="1"/>
      <c r="LHH27" s="1"/>
      <c r="LHI27" s="1"/>
      <c r="LHJ27" s="1"/>
      <c r="LHK27" s="1"/>
      <c r="LHL27" s="1"/>
      <c r="LHM27" s="1"/>
      <c r="LHN27" s="1"/>
      <c r="LHO27" s="1"/>
      <c r="LHP27" s="1"/>
      <c r="LHQ27" s="1"/>
      <c r="LHR27" s="1"/>
      <c r="LHS27" s="1"/>
      <c r="LHT27" s="1"/>
      <c r="LHU27" s="1"/>
      <c r="LHV27" s="1"/>
      <c r="LHW27" s="1"/>
      <c r="LHX27" s="1"/>
      <c r="LHY27" s="1"/>
      <c r="LHZ27" s="1"/>
      <c r="LIA27" s="1"/>
      <c r="LIB27" s="1"/>
      <c r="LIC27" s="1"/>
      <c r="LID27" s="1"/>
      <c r="LIE27" s="1"/>
      <c r="LIF27" s="1"/>
      <c r="LIG27" s="1"/>
      <c r="LIH27" s="1"/>
      <c r="LII27" s="1"/>
      <c r="LIJ27" s="1"/>
      <c r="LIK27" s="1"/>
      <c r="LIL27" s="1"/>
      <c r="LIM27" s="1"/>
      <c r="LIN27" s="1"/>
      <c r="LIO27" s="1"/>
      <c r="LIP27" s="1"/>
      <c r="LIQ27" s="1"/>
      <c r="LIR27" s="1"/>
      <c r="LIS27" s="1"/>
      <c r="LIT27" s="1"/>
      <c r="LIU27" s="1"/>
      <c r="LIV27" s="1"/>
      <c r="LIW27" s="1"/>
      <c r="LIX27" s="1"/>
      <c r="LIY27" s="1"/>
      <c r="LIZ27" s="1"/>
      <c r="LJA27" s="1"/>
      <c r="LJB27" s="1"/>
      <c r="LJC27" s="1"/>
      <c r="LJD27" s="1"/>
      <c r="LJE27" s="1"/>
      <c r="LJF27" s="1"/>
      <c r="LJG27" s="1"/>
      <c r="LJH27" s="1"/>
      <c r="LJI27" s="1"/>
      <c r="LJJ27" s="1"/>
      <c r="LJK27" s="1"/>
      <c r="LJL27" s="1"/>
      <c r="LJM27" s="1"/>
      <c r="LJN27" s="1"/>
      <c r="LJO27" s="1"/>
      <c r="LJP27" s="1"/>
      <c r="LJQ27" s="1"/>
      <c r="LJR27" s="1"/>
      <c r="LJS27" s="1"/>
      <c r="LJT27" s="1"/>
      <c r="LJU27" s="1"/>
      <c r="LJV27" s="1"/>
      <c r="LJW27" s="1"/>
      <c r="LJX27" s="1"/>
      <c r="LJY27" s="1"/>
      <c r="LJZ27" s="1"/>
      <c r="LKA27" s="1"/>
      <c r="LKB27" s="1"/>
      <c r="LKC27" s="1"/>
      <c r="LKD27" s="1"/>
      <c r="LKE27" s="1"/>
      <c r="LKF27" s="1"/>
      <c r="LKG27" s="1"/>
      <c r="LKH27" s="1"/>
      <c r="LKI27" s="1"/>
      <c r="LKJ27" s="1"/>
      <c r="LKK27" s="1"/>
      <c r="LKL27" s="1"/>
      <c r="LKM27" s="1"/>
      <c r="LKN27" s="1"/>
      <c r="LKO27" s="1"/>
      <c r="LKP27" s="1"/>
      <c r="LKQ27" s="1"/>
      <c r="LKR27" s="1"/>
      <c r="LKS27" s="1"/>
      <c r="LKT27" s="1"/>
      <c r="LKU27" s="1"/>
      <c r="LKV27" s="1"/>
      <c r="LKW27" s="1"/>
      <c r="LKX27" s="1"/>
      <c r="LKY27" s="1"/>
      <c r="LKZ27" s="1"/>
      <c r="LLA27" s="1"/>
      <c r="LLB27" s="1"/>
      <c r="LLC27" s="1"/>
      <c r="LLD27" s="1"/>
      <c r="LLE27" s="1"/>
      <c r="LLF27" s="1"/>
      <c r="LLG27" s="1"/>
      <c r="LLH27" s="1"/>
      <c r="LLI27" s="1"/>
      <c r="LLJ27" s="1"/>
      <c r="LLK27" s="1"/>
      <c r="LLL27" s="1"/>
      <c r="LLM27" s="1"/>
      <c r="LLN27" s="1"/>
      <c r="LLO27" s="1"/>
      <c r="LLP27" s="1"/>
      <c r="LLQ27" s="1"/>
      <c r="LLR27" s="1"/>
      <c r="LLS27" s="1"/>
      <c r="LLT27" s="1"/>
      <c r="LLU27" s="1"/>
      <c r="LLV27" s="1"/>
      <c r="LLW27" s="1"/>
      <c r="LLX27" s="1"/>
      <c r="LLY27" s="1"/>
      <c r="LLZ27" s="1"/>
      <c r="LMA27" s="1"/>
      <c r="LMB27" s="1"/>
      <c r="LMC27" s="1"/>
      <c r="LMD27" s="1"/>
      <c r="LME27" s="1"/>
      <c r="LMF27" s="1"/>
      <c r="LMG27" s="1"/>
      <c r="LMH27" s="1"/>
      <c r="LMI27" s="1"/>
      <c r="LMJ27" s="1"/>
      <c r="LMK27" s="1"/>
      <c r="LML27" s="1"/>
      <c r="LMM27" s="1"/>
      <c r="LMN27" s="1"/>
      <c r="LMO27" s="1"/>
      <c r="LMP27" s="1"/>
      <c r="LMQ27" s="1"/>
      <c r="LMR27" s="1"/>
      <c r="LMS27" s="1"/>
      <c r="LMT27" s="1"/>
      <c r="LMU27" s="1"/>
      <c r="LMV27" s="1"/>
      <c r="LMW27" s="1"/>
      <c r="LMX27" s="1"/>
      <c r="LMY27" s="1"/>
      <c r="LMZ27" s="1"/>
      <c r="LNA27" s="1"/>
      <c r="LNB27" s="1"/>
      <c r="LNC27" s="1"/>
      <c r="LND27" s="1"/>
      <c r="LNE27" s="1"/>
      <c r="LNF27" s="1"/>
      <c r="LNG27" s="1"/>
      <c r="LNH27" s="1"/>
      <c r="LNI27" s="1"/>
      <c r="LNJ27" s="1"/>
      <c r="LNK27" s="1"/>
      <c r="LNL27" s="1"/>
      <c r="LNM27" s="1"/>
      <c r="LNN27" s="1"/>
      <c r="LNO27" s="1"/>
      <c r="LNP27" s="1"/>
      <c r="LNQ27" s="1"/>
      <c r="LNR27" s="1"/>
      <c r="LNS27" s="1"/>
      <c r="LNT27" s="1"/>
      <c r="LNU27" s="1"/>
      <c r="LNV27" s="1"/>
      <c r="LNW27" s="1"/>
      <c r="LNX27" s="1"/>
      <c r="LNY27" s="1"/>
      <c r="LNZ27" s="1"/>
      <c r="LOA27" s="1"/>
      <c r="LOB27" s="1"/>
      <c r="LOC27" s="1"/>
      <c r="LOD27" s="1"/>
      <c r="LOE27" s="1"/>
      <c r="LOF27" s="1"/>
      <c r="LOG27" s="1"/>
      <c r="LOH27" s="1"/>
      <c r="LOI27" s="1"/>
      <c r="LOJ27" s="1"/>
      <c r="LOK27" s="1"/>
      <c r="LOL27" s="1"/>
      <c r="LOM27" s="1"/>
      <c r="LON27" s="1"/>
      <c r="LOO27" s="1"/>
      <c r="LOP27" s="1"/>
      <c r="LOQ27" s="1"/>
      <c r="LOR27" s="1"/>
      <c r="LOS27" s="1"/>
      <c r="LOT27" s="1"/>
      <c r="LOU27" s="1"/>
      <c r="LOV27" s="1"/>
      <c r="LOW27" s="1"/>
      <c r="LOX27" s="1"/>
      <c r="LOY27" s="1"/>
      <c r="LOZ27" s="1"/>
      <c r="LPA27" s="1"/>
      <c r="LPB27" s="1"/>
      <c r="LPC27" s="1"/>
      <c r="LPD27" s="1"/>
      <c r="LPE27" s="1"/>
      <c r="LPF27" s="1"/>
      <c r="LPG27" s="1"/>
      <c r="LPH27" s="1"/>
      <c r="LPI27" s="1"/>
      <c r="LPJ27" s="1"/>
      <c r="LPK27" s="1"/>
      <c r="LPL27" s="1"/>
      <c r="LPM27" s="1"/>
      <c r="LPN27" s="1"/>
      <c r="LPO27" s="1"/>
      <c r="LPP27" s="1"/>
      <c r="LPQ27" s="1"/>
      <c r="LPR27" s="1"/>
      <c r="LPS27" s="1"/>
      <c r="LPT27" s="1"/>
      <c r="LPU27" s="1"/>
      <c r="LPV27" s="1"/>
      <c r="LPW27" s="1"/>
      <c r="LPX27" s="1"/>
      <c r="LPY27" s="1"/>
      <c r="LPZ27" s="1"/>
      <c r="LQA27" s="1"/>
      <c r="LQB27" s="1"/>
      <c r="LQC27" s="1"/>
      <c r="LQD27" s="1"/>
      <c r="LQE27" s="1"/>
      <c r="LQF27" s="1"/>
      <c r="LQG27" s="1"/>
      <c r="LQH27" s="1"/>
      <c r="LQI27" s="1"/>
      <c r="LQJ27" s="1"/>
      <c r="LQK27" s="1"/>
      <c r="LQL27" s="1"/>
      <c r="LQM27" s="1"/>
      <c r="LQN27" s="1"/>
      <c r="LQO27" s="1"/>
      <c r="LQP27" s="1"/>
      <c r="LQQ27" s="1"/>
      <c r="LQR27" s="1"/>
      <c r="LQS27" s="1"/>
      <c r="LQT27" s="1"/>
      <c r="LQU27" s="1"/>
      <c r="LQV27" s="1"/>
      <c r="LQW27" s="1"/>
      <c r="LQX27" s="1"/>
      <c r="LQY27" s="1"/>
      <c r="LQZ27" s="1"/>
      <c r="LRA27" s="1"/>
      <c r="LRB27" s="1"/>
      <c r="LRC27" s="1"/>
      <c r="LRD27" s="1"/>
      <c r="LRE27" s="1"/>
      <c r="LRF27" s="1"/>
      <c r="LRG27" s="1"/>
      <c r="LRH27" s="1"/>
      <c r="LRI27" s="1"/>
      <c r="LRJ27" s="1"/>
      <c r="LRK27" s="1"/>
      <c r="LRL27" s="1"/>
      <c r="LRM27" s="1"/>
      <c r="LRN27" s="1"/>
      <c r="LRO27" s="1"/>
      <c r="LRP27" s="1"/>
      <c r="LRQ27" s="1"/>
      <c r="LRR27" s="1"/>
      <c r="LRS27" s="1"/>
      <c r="LRT27" s="1"/>
      <c r="LRU27" s="1"/>
      <c r="LRV27" s="1"/>
      <c r="LRW27" s="1"/>
      <c r="LRX27" s="1"/>
      <c r="LRY27" s="1"/>
      <c r="LRZ27" s="1"/>
      <c r="LSA27" s="1"/>
      <c r="LSB27" s="1"/>
      <c r="LSC27" s="1"/>
      <c r="LSD27" s="1"/>
      <c r="LSE27" s="1"/>
      <c r="LSF27" s="1"/>
      <c r="LSG27" s="1"/>
      <c r="LSH27" s="1"/>
      <c r="LSI27" s="1"/>
      <c r="LSJ27" s="1"/>
      <c r="LSK27" s="1"/>
      <c r="LSL27" s="1"/>
      <c r="LSM27" s="1"/>
      <c r="LSN27" s="1"/>
      <c r="LSO27" s="1"/>
      <c r="LSP27" s="1"/>
      <c r="LSQ27" s="1"/>
      <c r="LSR27" s="1"/>
      <c r="LSS27" s="1"/>
      <c r="LST27" s="1"/>
      <c r="LSU27" s="1"/>
      <c r="LSV27" s="1"/>
      <c r="LSW27" s="1"/>
      <c r="LSX27" s="1"/>
      <c r="LSY27" s="1"/>
      <c r="LSZ27" s="1"/>
      <c r="LTA27" s="1"/>
      <c r="LTB27" s="1"/>
      <c r="LTC27" s="1"/>
      <c r="LTD27" s="1"/>
      <c r="LTE27" s="1"/>
      <c r="LTF27" s="1"/>
      <c r="LTG27" s="1"/>
      <c r="LTH27" s="1"/>
      <c r="LTI27" s="1"/>
      <c r="LTJ27" s="1"/>
      <c r="LTK27" s="1"/>
      <c r="LTL27" s="1"/>
      <c r="LTM27" s="1"/>
      <c r="LTN27" s="1"/>
      <c r="LTO27" s="1"/>
      <c r="LTP27" s="1"/>
      <c r="LTQ27" s="1"/>
      <c r="LTR27" s="1"/>
      <c r="LTS27" s="1"/>
      <c r="LTT27" s="1"/>
      <c r="LTU27" s="1"/>
      <c r="LTV27" s="1"/>
      <c r="LTW27" s="1"/>
      <c r="LTX27" s="1"/>
      <c r="LTY27" s="1"/>
      <c r="LTZ27" s="1"/>
      <c r="LUA27" s="1"/>
      <c r="LUB27" s="1"/>
      <c r="LUC27" s="1"/>
      <c r="LUD27" s="1"/>
      <c r="LUE27" s="1"/>
      <c r="LUF27" s="1"/>
      <c r="LUG27" s="1"/>
      <c r="LUH27" s="1"/>
      <c r="LUI27" s="1"/>
      <c r="LUJ27" s="1"/>
      <c r="LUK27" s="1"/>
      <c r="LUL27" s="1"/>
      <c r="LUM27" s="1"/>
      <c r="LUN27" s="1"/>
      <c r="LUO27" s="1"/>
      <c r="LUP27" s="1"/>
      <c r="LUQ27" s="1"/>
      <c r="LUR27" s="1"/>
      <c r="LUS27" s="1"/>
      <c r="LUT27" s="1"/>
      <c r="LUU27" s="1"/>
      <c r="LUV27" s="1"/>
      <c r="LUW27" s="1"/>
      <c r="LUX27" s="1"/>
      <c r="LUY27" s="1"/>
      <c r="LUZ27" s="1"/>
      <c r="LVA27" s="1"/>
      <c r="LVB27" s="1"/>
      <c r="LVC27" s="1"/>
      <c r="LVD27" s="1"/>
      <c r="LVE27" s="1"/>
      <c r="LVF27" s="1"/>
      <c r="LVG27" s="1"/>
      <c r="LVH27" s="1"/>
      <c r="LVI27" s="1"/>
      <c r="LVJ27" s="1"/>
      <c r="LVK27" s="1"/>
      <c r="LVL27" s="1"/>
      <c r="LVM27" s="1"/>
      <c r="LVN27" s="1"/>
      <c r="LVO27" s="1"/>
      <c r="LVP27" s="1"/>
      <c r="LVQ27" s="1"/>
      <c r="LVR27" s="1"/>
      <c r="LVS27" s="1"/>
      <c r="LVT27" s="1"/>
      <c r="LVU27" s="1"/>
      <c r="LVV27" s="1"/>
      <c r="LVW27" s="1"/>
      <c r="LVX27" s="1"/>
      <c r="LVY27" s="1"/>
      <c r="LVZ27" s="1"/>
      <c r="LWA27" s="1"/>
      <c r="LWB27" s="1"/>
      <c r="LWC27" s="1"/>
      <c r="LWD27" s="1"/>
      <c r="LWE27" s="1"/>
      <c r="LWF27" s="1"/>
      <c r="LWG27" s="1"/>
      <c r="LWH27" s="1"/>
      <c r="LWI27" s="1"/>
      <c r="LWJ27" s="1"/>
      <c r="LWK27" s="1"/>
      <c r="LWL27" s="1"/>
      <c r="LWM27" s="1"/>
      <c r="LWN27" s="1"/>
      <c r="LWO27" s="1"/>
      <c r="LWP27" s="1"/>
      <c r="LWQ27" s="1"/>
      <c r="LWR27" s="1"/>
      <c r="LWS27" s="1"/>
      <c r="LWT27" s="1"/>
      <c r="LWU27" s="1"/>
      <c r="LWV27" s="1"/>
      <c r="LWW27" s="1"/>
      <c r="LWX27" s="1"/>
      <c r="LWY27" s="1"/>
      <c r="LWZ27" s="1"/>
      <c r="LXA27" s="1"/>
      <c r="LXB27" s="1"/>
      <c r="LXC27" s="1"/>
      <c r="LXD27" s="1"/>
      <c r="LXE27" s="1"/>
      <c r="LXF27" s="1"/>
      <c r="LXG27" s="1"/>
      <c r="LXH27" s="1"/>
      <c r="LXI27" s="1"/>
      <c r="LXJ27" s="1"/>
      <c r="LXK27" s="1"/>
      <c r="LXL27" s="1"/>
      <c r="LXM27" s="1"/>
      <c r="LXN27" s="1"/>
      <c r="LXO27" s="1"/>
      <c r="LXP27" s="1"/>
      <c r="LXQ27" s="1"/>
      <c r="LXR27" s="1"/>
      <c r="LXS27" s="1"/>
      <c r="LXT27" s="1"/>
      <c r="LXU27" s="1"/>
      <c r="LXV27" s="1"/>
      <c r="LXW27" s="1"/>
      <c r="LXX27" s="1"/>
      <c r="LXY27" s="1"/>
      <c r="LXZ27" s="1"/>
      <c r="LYA27" s="1"/>
      <c r="LYB27" s="1"/>
      <c r="LYC27" s="1"/>
      <c r="LYD27" s="1"/>
      <c r="LYE27" s="1"/>
      <c r="LYF27" s="1"/>
      <c r="LYG27" s="1"/>
      <c r="LYH27" s="1"/>
      <c r="LYI27" s="1"/>
      <c r="LYJ27" s="1"/>
      <c r="LYK27" s="1"/>
      <c r="LYL27" s="1"/>
      <c r="LYM27" s="1"/>
      <c r="LYN27" s="1"/>
      <c r="LYO27" s="1"/>
      <c r="LYP27" s="1"/>
      <c r="LYQ27" s="1"/>
      <c r="LYR27" s="1"/>
      <c r="LYS27" s="1"/>
      <c r="LYT27" s="1"/>
      <c r="LYU27" s="1"/>
      <c r="LYV27" s="1"/>
      <c r="LYW27" s="1"/>
      <c r="LYX27" s="1"/>
      <c r="LYY27" s="1"/>
      <c r="LYZ27" s="1"/>
      <c r="LZA27" s="1"/>
      <c r="LZB27" s="1"/>
      <c r="LZC27" s="1"/>
      <c r="LZD27" s="1"/>
      <c r="LZE27" s="1"/>
      <c r="LZF27" s="1"/>
      <c r="LZG27" s="1"/>
      <c r="LZH27" s="1"/>
      <c r="LZI27" s="1"/>
      <c r="LZJ27" s="1"/>
      <c r="LZK27" s="1"/>
      <c r="LZL27" s="1"/>
      <c r="LZM27" s="1"/>
      <c r="LZN27" s="1"/>
      <c r="LZO27" s="1"/>
      <c r="LZP27" s="1"/>
      <c r="LZQ27" s="1"/>
      <c r="LZR27" s="1"/>
      <c r="LZS27" s="1"/>
      <c r="LZT27" s="1"/>
      <c r="LZU27" s="1"/>
      <c r="LZV27" s="1"/>
      <c r="LZW27" s="1"/>
      <c r="LZX27" s="1"/>
      <c r="LZY27" s="1"/>
      <c r="LZZ27" s="1"/>
      <c r="MAA27" s="1"/>
      <c r="MAB27" s="1"/>
      <c r="MAC27" s="1"/>
    </row>
    <row r="28" spans="1:8817" ht="16" x14ac:dyDescent="0.2">
      <c r="A28" s="33" t="s">
        <v>718</v>
      </c>
      <c r="B28" s="1">
        <v>5</v>
      </c>
      <c r="C28" s="1">
        <v>4</v>
      </c>
      <c r="D28" s="1">
        <v>7</v>
      </c>
      <c r="E28" s="1">
        <v>8</v>
      </c>
      <c r="F28" s="3"/>
      <c r="G28" s="3">
        <f>SUM(Table1878[[#This Row],[Q1 Y6]:[Q4 Y6]])</f>
        <v>24</v>
      </c>
      <c r="H28" s="1">
        <v>9</v>
      </c>
      <c r="I28" s="1">
        <v>0</v>
      </c>
      <c r="J28" s="1">
        <v>4</v>
      </c>
      <c r="K28" s="1">
        <v>7</v>
      </c>
      <c r="L28" s="3">
        <v>6</v>
      </c>
      <c r="M28" s="1" t="e">
        <f>SUM([2]!Table1878[[#This Row],[Q1 Y7]:[Q4 Y7]])</f>
        <v>#REF!</v>
      </c>
      <c r="N28" s="1">
        <v>4</v>
      </c>
      <c r="O28" s="1">
        <v>6</v>
      </c>
      <c r="P28" s="1">
        <v>7</v>
      </c>
      <c r="Q28" s="1">
        <v>1</v>
      </c>
      <c r="R28" s="1">
        <v>10</v>
      </c>
      <c r="S28" s="1"/>
      <c r="T28" s="35">
        <v>4</v>
      </c>
      <c r="U28" s="1">
        <v>3</v>
      </c>
      <c r="V28" s="1">
        <v>3</v>
      </c>
      <c r="W28" s="1">
        <v>5</v>
      </c>
      <c r="X28" s="35">
        <v>11</v>
      </c>
      <c r="Y28" s="1"/>
      <c r="Z28" s="1"/>
      <c r="AA28" s="1"/>
      <c r="AB28" s="1"/>
      <c r="AC28" s="1"/>
      <c r="AD28" s="1"/>
      <c r="AE28" s="1"/>
      <c r="AF28" s="1"/>
      <c r="AG28" s="35"/>
      <c r="AH28" s="35"/>
      <c r="AI28" s="39"/>
      <c r="AJ28" s="39"/>
      <c r="AK28" s="39"/>
      <c r="AL28" s="609"/>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c r="AMN28" s="1"/>
      <c r="AMO28" s="1"/>
      <c r="AMP28" s="1"/>
      <c r="AMQ28" s="1"/>
      <c r="AMR28" s="1"/>
      <c r="AMS28" s="1"/>
      <c r="AMT28" s="1"/>
      <c r="AMU28" s="1"/>
      <c r="AMV28" s="1"/>
      <c r="AMW28" s="1"/>
      <c r="AMX28" s="1"/>
      <c r="AMY28" s="1"/>
      <c r="AMZ28" s="1"/>
      <c r="ANA28" s="1"/>
      <c r="ANB28" s="1"/>
      <c r="ANC28" s="1"/>
      <c r="AND28" s="1"/>
      <c r="ANE28" s="1"/>
      <c r="ANF28" s="1"/>
      <c r="ANG28" s="1"/>
      <c r="ANH28" s="1"/>
      <c r="ANI28" s="1"/>
      <c r="ANJ28" s="1"/>
      <c r="ANK28" s="1"/>
      <c r="ANL28" s="1"/>
      <c r="ANM28" s="1"/>
      <c r="ANN28" s="1"/>
      <c r="ANO28" s="1"/>
      <c r="ANP28" s="1"/>
      <c r="ANQ28" s="1"/>
      <c r="ANR28" s="1"/>
      <c r="ANS28" s="1"/>
      <c r="ANT28" s="1"/>
      <c r="ANU28" s="1"/>
      <c r="ANV28" s="1"/>
      <c r="ANW28" s="1"/>
      <c r="ANX28" s="1"/>
      <c r="ANY28" s="1"/>
      <c r="ANZ28" s="1"/>
      <c r="AOA28" s="1"/>
      <c r="AOB28" s="1"/>
      <c r="AOC28" s="1"/>
      <c r="AOD28" s="1"/>
      <c r="AOE28" s="1"/>
      <c r="AOF28" s="1"/>
      <c r="AOG28" s="1"/>
      <c r="AOH28" s="1"/>
      <c r="AOI28" s="1"/>
      <c r="AOJ28" s="1"/>
      <c r="AOK28" s="1"/>
      <c r="AOL28" s="1"/>
      <c r="AOM28" s="1"/>
      <c r="AON28" s="1"/>
      <c r="AOO28" s="1"/>
      <c r="AOP28" s="1"/>
      <c r="AOQ28" s="1"/>
      <c r="AOR28" s="1"/>
      <c r="AOS28" s="1"/>
      <c r="AOT28" s="1"/>
      <c r="AOU28" s="1"/>
      <c r="AOV28" s="1"/>
      <c r="AOW28" s="1"/>
      <c r="AOX28" s="1"/>
      <c r="AOY28" s="1"/>
      <c r="AOZ28" s="1"/>
      <c r="APA28" s="1"/>
      <c r="APB28" s="1"/>
      <c r="APC28" s="1"/>
      <c r="APD28" s="1"/>
      <c r="APE28" s="1"/>
      <c r="APF28" s="1"/>
      <c r="APG28" s="1"/>
      <c r="APH28" s="1"/>
      <c r="API28" s="1"/>
      <c r="APJ28" s="1"/>
      <c r="APK28" s="1"/>
      <c r="APL28" s="1"/>
      <c r="APM28" s="1"/>
      <c r="APN28" s="1"/>
      <c r="APO28" s="1"/>
      <c r="APP28" s="1"/>
      <c r="APQ28" s="1"/>
      <c r="APR28" s="1"/>
      <c r="APS28" s="1"/>
      <c r="APT28" s="1"/>
      <c r="APU28" s="1"/>
      <c r="APV28" s="1"/>
      <c r="APW28" s="1"/>
      <c r="APX28" s="1"/>
      <c r="APY28" s="1"/>
      <c r="APZ28" s="1"/>
      <c r="AQA28" s="1"/>
      <c r="AQB28" s="1"/>
      <c r="AQC28" s="1"/>
      <c r="AQD28" s="1"/>
      <c r="AQE28" s="1"/>
      <c r="AQF28" s="1"/>
      <c r="AQG28" s="1"/>
      <c r="AQH28" s="1"/>
      <c r="AQI28" s="1"/>
      <c r="AQJ28" s="1"/>
      <c r="AQK28" s="1"/>
      <c r="AQL28" s="1"/>
      <c r="AQM28" s="1"/>
      <c r="AQN28" s="1"/>
      <c r="AQO28" s="1"/>
      <c r="AQP28" s="1"/>
      <c r="AQQ28" s="1"/>
      <c r="AQR28" s="1"/>
      <c r="AQS28" s="1"/>
      <c r="AQT28" s="1"/>
      <c r="AQU28" s="1"/>
      <c r="AQV28" s="1"/>
      <c r="AQW28" s="1"/>
      <c r="AQX28" s="1"/>
      <c r="AQY28" s="1"/>
      <c r="AQZ28" s="1"/>
      <c r="ARA28" s="1"/>
      <c r="ARB28" s="1"/>
      <c r="ARC28" s="1"/>
      <c r="ARD28" s="1"/>
      <c r="ARE28" s="1"/>
      <c r="ARF28" s="1"/>
      <c r="ARG28" s="1"/>
      <c r="ARH28" s="1"/>
      <c r="ARI28" s="1"/>
      <c r="ARJ28" s="1"/>
      <c r="ARK28" s="1"/>
      <c r="ARL28" s="1"/>
      <c r="ARM28" s="1"/>
      <c r="ARN28" s="1"/>
      <c r="ARO28" s="1"/>
      <c r="ARP28" s="1"/>
      <c r="ARQ28" s="1"/>
      <c r="ARR28" s="1"/>
      <c r="ARS28" s="1"/>
      <c r="ART28" s="1"/>
      <c r="ARU28" s="1"/>
      <c r="ARV28" s="1"/>
      <c r="ARW28" s="1"/>
      <c r="ARX28" s="1"/>
      <c r="ARY28" s="1"/>
      <c r="ARZ28" s="1"/>
      <c r="ASA28" s="1"/>
      <c r="ASB28" s="1"/>
      <c r="ASC28" s="1"/>
      <c r="ASD28" s="1"/>
      <c r="ASE28" s="1"/>
      <c r="ASF28" s="1"/>
      <c r="ASG28" s="1"/>
      <c r="ASH28" s="1"/>
      <c r="ASI28" s="1"/>
      <c r="ASJ28" s="1"/>
      <c r="ASK28" s="1"/>
      <c r="ASL28" s="1"/>
      <c r="ASM28" s="1"/>
      <c r="ASN28" s="1"/>
      <c r="ASO28" s="1"/>
      <c r="ASP28" s="1"/>
      <c r="ASQ28" s="1"/>
      <c r="ASR28" s="1"/>
      <c r="ASS28" s="1"/>
      <c r="AST28" s="1"/>
      <c r="ASU28" s="1"/>
      <c r="ASV28" s="1"/>
      <c r="ASW28" s="1"/>
      <c r="ASX28" s="1"/>
      <c r="ASY28" s="1"/>
      <c r="ASZ28" s="1"/>
      <c r="ATA28" s="1"/>
      <c r="ATB28" s="1"/>
      <c r="ATC28" s="1"/>
      <c r="ATD28" s="1"/>
      <c r="ATE28" s="1"/>
      <c r="ATF28" s="1"/>
      <c r="ATG28" s="1"/>
      <c r="ATH28" s="1"/>
      <c r="ATI28" s="1"/>
      <c r="ATJ28" s="1"/>
      <c r="ATK28" s="1"/>
      <c r="ATL28" s="1"/>
      <c r="ATM28" s="1"/>
      <c r="ATN28" s="1"/>
      <c r="ATO28" s="1"/>
      <c r="ATP28" s="1"/>
      <c r="ATQ28" s="1"/>
      <c r="ATR28" s="1"/>
      <c r="ATS28" s="1"/>
      <c r="ATT28" s="1"/>
      <c r="ATU28" s="1"/>
      <c r="ATV28" s="1"/>
      <c r="ATW28" s="1"/>
      <c r="ATX28" s="1"/>
      <c r="ATY28" s="1"/>
      <c r="ATZ28" s="1"/>
      <c r="AUA28" s="1"/>
      <c r="AUB28" s="1"/>
      <c r="AUC28" s="1"/>
      <c r="AUD28" s="1"/>
      <c r="AUE28" s="1"/>
      <c r="AUF28" s="1"/>
      <c r="AUG28" s="1"/>
      <c r="AUH28" s="1"/>
      <c r="AUI28" s="1"/>
      <c r="AUJ28" s="1"/>
      <c r="AUK28" s="1"/>
      <c r="AUL28" s="1"/>
      <c r="AUM28" s="1"/>
      <c r="AUN28" s="1"/>
      <c r="AUO28" s="1"/>
      <c r="AUP28" s="1"/>
      <c r="AUQ28" s="1"/>
      <c r="AUR28" s="1"/>
      <c r="AUS28" s="1"/>
      <c r="AUT28" s="1"/>
      <c r="AUU28" s="1"/>
      <c r="AUV28" s="1"/>
      <c r="AUW28" s="1"/>
      <c r="AUX28" s="1"/>
      <c r="AUY28" s="1"/>
      <c r="AUZ28" s="1"/>
      <c r="AVA28" s="1"/>
      <c r="AVB28" s="1"/>
      <c r="AVC28" s="1"/>
      <c r="AVD28" s="1"/>
      <c r="AVE28" s="1"/>
      <c r="AVF28" s="1"/>
      <c r="AVG28" s="1"/>
      <c r="AVH28" s="1"/>
      <c r="AVI28" s="1"/>
      <c r="AVJ28" s="1"/>
      <c r="AVK28" s="1"/>
      <c r="AVL28" s="1"/>
      <c r="AVM28" s="1"/>
      <c r="AVN28" s="1"/>
      <c r="AVO28" s="1"/>
      <c r="AVP28" s="1"/>
      <c r="AVQ28" s="1"/>
      <c r="AVR28" s="1"/>
      <c r="AVS28" s="1"/>
      <c r="AVT28" s="1"/>
      <c r="AVU28" s="1"/>
      <c r="AVV28" s="1"/>
      <c r="AVW28" s="1"/>
      <c r="AVX28" s="1"/>
      <c r="AVY28" s="1"/>
      <c r="AVZ28" s="1"/>
      <c r="AWA28" s="1"/>
      <c r="AWB28" s="1"/>
      <c r="AWC28" s="1"/>
      <c r="AWD28" s="1"/>
      <c r="AWE28" s="1"/>
      <c r="AWF28" s="1"/>
      <c r="AWG28" s="1"/>
      <c r="AWH28" s="1"/>
      <c r="AWI28" s="1"/>
      <c r="AWJ28" s="1"/>
      <c r="AWK28" s="1"/>
      <c r="AWL28" s="1"/>
      <c r="AWM28" s="1"/>
      <c r="AWN28" s="1"/>
      <c r="AWO28" s="1"/>
      <c r="AWP28" s="1"/>
      <c r="AWQ28" s="1"/>
      <c r="AWR28" s="1"/>
      <c r="AWS28" s="1"/>
      <c r="AWT28" s="1"/>
      <c r="AWU28" s="1"/>
      <c r="AWV28" s="1"/>
      <c r="AWW28" s="1"/>
      <c r="AWX28" s="1"/>
      <c r="AWY28" s="1"/>
      <c r="AWZ28" s="1"/>
      <c r="AXA28" s="1"/>
      <c r="AXB28" s="1"/>
      <c r="AXC28" s="1"/>
      <c r="AXD28" s="1"/>
      <c r="AXE28" s="1"/>
      <c r="AXF28" s="1"/>
      <c r="AXG28" s="1"/>
      <c r="AXH28" s="1"/>
      <c r="AXI28" s="1"/>
      <c r="AXJ28" s="1"/>
      <c r="AXK28" s="1"/>
      <c r="AXL28" s="1"/>
      <c r="AXM28" s="1"/>
      <c r="AXN28" s="1"/>
      <c r="AXO28" s="1"/>
      <c r="AXP28" s="1"/>
      <c r="AXQ28" s="1"/>
      <c r="AXR28" s="1"/>
      <c r="AXS28" s="1"/>
      <c r="AXT28" s="1"/>
      <c r="AXU28" s="1"/>
      <c r="AXV28" s="1"/>
      <c r="AXW28" s="1"/>
      <c r="AXX28" s="1"/>
      <c r="AXY28" s="1"/>
      <c r="AXZ28" s="1"/>
      <c r="AYA28" s="1"/>
      <c r="AYB28" s="1"/>
      <c r="AYC28" s="1"/>
      <c r="AYD28" s="1"/>
      <c r="AYE28" s="1"/>
      <c r="AYF28" s="1"/>
      <c r="AYG28" s="1"/>
      <c r="AYH28" s="1"/>
      <c r="AYI28" s="1"/>
      <c r="AYJ28" s="1"/>
      <c r="AYK28" s="1"/>
      <c r="AYL28" s="1"/>
      <c r="AYM28" s="1"/>
      <c r="AYN28" s="1"/>
      <c r="AYO28" s="1"/>
      <c r="AYP28" s="1"/>
      <c r="AYQ28" s="1"/>
      <c r="AYR28" s="1"/>
      <c r="AYS28" s="1"/>
      <c r="AYT28" s="1"/>
      <c r="AYU28" s="1"/>
      <c r="AYV28" s="1"/>
      <c r="AYW28" s="1"/>
      <c r="AYX28" s="1"/>
      <c r="AYY28" s="1"/>
      <c r="AYZ28" s="1"/>
      <c r="AZA28" s="1"/>
      <c r="AZB28" s="1"/>
      <c r="AZC28" s="1"/>
      <c r="AZD28" s="1"/>
      <c r="AZE28" s="1"/>
      <c r="AZF28" s="1"/>
      <c r="AZG28" s="1"/>
      <c r="AZH28" s="1"/>
      <c r="AZI28" s="1"/>
      <c r="AZJ28" s="1"/>
      <c r="AZK28" s="1"/>
      <c r="AZL28" s="1"/>
      <c r="AZM28" s="1"/>
      <c r="AZN28" s="1"/>
      <c r="AZO28" s="1"/>
      <c r="AZP28" s="1"/>
      <c r="AZQ28" s="1"/>
      <c r="AZR28" s="1"/>
      <c r="AZS28" s="1"/>
      <c r="AZT28" s="1"/>
      <c r="AZU28" s="1"/>
      <c r="AZV28" s="1"/>
      <c r="AZW28" s="1"/>
      <c r="AZX28" s="1"/>
      <c r="AZY28" s="1"/>
      <c r="AZZ28" s="1"/>
      <c r="BAA28" s="1"/>
      <c r="BAB28" s="1"/>
      <c r="BAC28" s="1"/>
      <c r="BAD28" s="1"/>
      <c r="BAE28" s="1"/>
      <c r="BAF28" s="1"/>
      <c r="BAG28" s="1"/>
      <c r="BAH28" s="1"/>
      <c r="BAI28" s="1"/>
      <c r="BAJ28" s="1"/>
      <c r="BAK28" s="1"/>
      <c r="BAL28" s="1"/>
      <c r="BAM28" s="1"/>
      <c r="BAN28" s="1"/>
      <c r="BAO28" s="1"/>
      <c r="BAP28" s="1"/>
      <c r="BAQ28" s="1"/>
      <c r="BAR28" s="1"/>
      <c r="BAS28" s="1"/>
      <c r="BAT28" s="1"/>
      <c r="BAU28" s="1"/>
      <c r="BAV28" s="1"/>
      <c r="BAW28" s="1"/>
      <c r="BAX28" s="1"/>
      <c r="BAY28" s="1"/>
      <c r="BAZ28" s="1"/>
      <c r="BBA28" s="1"/>
      <c r="BBB28" s="1"/>
      <c r="BBC28" s="1"/>
      <c r="BBD28" s="1"/>
      <c r="BBE28" s="1"/>
      <c r="BBF28" s="1"/>
      <c r="BBG28" s="1"/>
      <c r="BBH28" s="1"/>
      <c r="BBI28" s="1"/>
      <c r="BBJ28" s="1"/>
      <c r="BBK28" s="1"/>
      <c r="BBL28" s="1"/>
      <c r="BBM28" s="1"/>
      <c r="BBN28" s="1"/>
      <c r="BBO28" s="1"/>
      <c r="BBP28" s="1"/>
      <c r="BBQ28" s="1"/>
      <c r="BBR28" s="1"/>
      <c r="BBS28" s="1"/>
      <c r="BBT28" s="1"/>
      <c r="BBU28" s="1"/>
      <c r="BBV28" s="1"/>
      <c r="BBW28" s="1"/>
      <c r="BBX28" s="1"/>
      <c r="BBY28" s="1"/>
      <c r="BBZ28" s="1"/>
      <c r="BCA28" s="1"/>
      <c r="BCB28" s="1"/>
      <c r="BCC28" s="1"/>
      <c r="BCD28" s="1"/>
      <c r="BCE28" s="1"/>
      <c r="BCF28" s="1"/>
      <c r="BCG28" s="1"/>
      <c r="BCH28" s="1"/>
      <c r="BCI28" s="1"/>
      <c r="BCJ28" s="1"/>
      <c r="BCK28" s="1"/>
      <c r="BCL28" s="1"/>
      <c r="BCM28" s="1"/>
      <c r="BCN28" s="1"/>
      <c r="BCO28" s="1"/>
      <c r="BCP28" s="1"/>
      <c r="BCQ28" s="1"/>
      <c r="BCR28" s="1"/>
      <c r="BCS28" s="1"/>
      <c r="BCT28" s="1"/>
      <c r="BCU28" s="1"/>
      <c r="BCV28" s="1"/>
      <c r="BCW28" s="1"/>
      <c r="BCX28" s="1"/>
      <c r="BCY28" s="1"/>
      <c r="BCZ28" s="1"/>
      <c r="BDA28" s="1"/>
      <c r="BDB28" s="1"/>
      <c r="BDC28" s="1"/>
      <c r="BDD28" s="1"/>
      <c r="BDE28" s="1"/>
      <c r="BDF28" s="1"/>
      <c r="BDG28" s="1"/>
      <c r="BDH28" s="1"/>
      <c r="BDI28" s="1"/>
      <c r="BDJ28" s="1"/>
      <c r="BDK28" s="1"/>
      <c r="BDL28" s="1"/>
      <c r="BDM28" s="1"/>
      <c r="BDN28" s="1"/>
      <c r="BDO28" s="1"/>
      <c r="BDP28" s="1"/>
      <c r="BDQ28" s="1"/>
      <c r="BDR28" s="1"/>
      <c r="BDS28" s="1"/>
      <c r="BDT28" s="1"/>
      <c r="BDU28" s="1"/>
      <c r="BDV28" s="1"/>
      <c r="BDW28" s="1"/>
      <c r="BDX28" s="1"/>
      <c r="BDY28" s="1"/>
      <c r="BDZ28" s="1"/>
      <c r="BEA28" s="1"/>
      <c r="BEB28" s="1"/>
      <c r="BEC28" s="1"/>
      <c r="BED28" s="1"/>
      <c r="BEE28" s="1"/>
      <c r="BEF28" s="1"/>
      <c r="BEG28" s="1"/>
      <c r="BEH28" s="1"/>
      <c r="BEI28" s="1"/>
      <c r="BEJ28" s="1"/>
      <c r="BEK28" s="1"/>
      <c r="BEL28" s="1"/>
      <c r="BEM28" s="1"/>
      <c r="BEN28" s="1"/>
      <c r="BEO28" s="1"/>
      <c r="BEP28" s="1"/>
      <c r="BEQ28" s="1"/>
      <c r="BER28" s="1"/>
      <c r="BES28" s="1"/>
      <c r="BET28" s="1"/>
      <c r="BEU28" s="1"/>
      <c r="BEV28" s="1"/>
      <c r="BEW28" s="1"/>
      <c r="BEX28" s="1"/>
      <c r="BEY28" s="1"/>
      <c r="BEZ28" s="1"/>
      <c r="BFA28" s="1"/>
      <c r="BFB28" s="1"/>
      <c r="BFC28" s="1"/>
      <c r="BFD28" s="1"/>
      <c r="BFE28" s="1"/>
      <c r="BFF28" s="1"/>
      <c r="BFG28" s="1"/>
      <c r="BFH28" s="1"/>
      <c r="BFI28" s="1"/>
      <c r="BFJ28" s="1"/>
      <c r="BFK28" s="1"/>
      <c r="BFL28" s="1"/>
      <c r="BFM28" s="1"/>
      <c r="BFN28" s="1"/>
      <c r="BFO28" s="1"/>
      <c r="BFP28" s="1"/>
      <c r="BFQ28" s="1"/>
      <c r="BFR28" s="1"/>
      <c r="BFS28" s="1"/>
      <c r="BFT28" s="1"/>
      <c r="BFU28" s="1"/>
      <c r="BFV28" s="1"/>
      <c r="BFW28" s="1"/>
      <c r="BFX28" s="1"/>
      <c r="BFY28" s="1"/>
      <c r="BFZ28" s="1"/>
      <c r="BGA28" s="1"/>
      <c r="BGB28" s="1"/>
      <c r="BGC28" s="1"/>
      <c r="BGD28" s="1"/>
      <c r="BGE28" s="1"/>
      <c r="BGF28" s="1"/>
      <c r="BGG28" s="1"/>
      <c r="BGH28" s="1"/>
      <c r="BGI28" s="1"/>
      <c r="BGJ28" s="1"/>
      <c r="BGK28" s="1"/>
      <c r="BGL28" s="1"/>
      <c r="BGM28" s="1"/>
      <c r="BGN28" s="1"/>
      <c r="BGO28" s="1"/>
      <c r="BGP28" s="1"/>
      <c r="BGQ28" s="1"/>
      <c r="BGR28" s="1"/>
      <c r="BGS28" s="1"/>
      <c r="BGT28" s="1"/>
      <c r="BGU28" s="1"/>
      <c r="BGV28" s="1"/>
      <c r="BGW28" s="1"/>
      <c r="BGX28" s="1"/>
      <c r="BGY28" s="1"/>
      <c r="BGZ28" s="1"/>
      <c r="BHA28" s="1"/>
      <c r="BHB28" s="1"/>
      <c r="BHC28" s="1"/>
      <c r="BHD28" s="1"/>
      <c r="BHE28" s="1"/>
      <c r="BHF28" s="1"/>
      <c r="BHG28" s="1"/>
      <c r="BHH28" s="1"/>
      <c r="BHI28" s="1"/>
      <c r="BHJ28" s="1"/>
      <c r="BHK28" s="1"/>
      <c r="BHL28" s="1"/>
      <c r="BHM28" s="1"/>
      <c r="BHN28" s="1"/>
      <c r="BHO28" s="1"/>
      <c r="BHP28" s="1"/>
      <c r="BHQ28" s="1"/>
      <c r="BHR28" s="1"/>
      <c r="BHS28" s="1"/>
      <c r="BHT28" s="1"/>
      <c r="BHU28" s="1"/>
      <c r="BHV28" s="1"/>
      <c r="BHW28" s="1"/>
      <c r="BHX28" s="1"/>
      <c r="BHY28" s="1"/>
      <c r="BHZ28" s="1"/>
      <c r="BIA28" s="1"/>
      <c r="BIB28" s="1"/>
      <c r="BIC28" s="1"/>
      <c r="BID28" s="1"/>
      <c r="BIE28" s="1"/>
      <c r="BIF28" s="1"/>
      <c r="BIG28" s="1"/>
      <c r="BIH28" s="1"/>
      <c r="BII28" s="1"/>
      <c r="BIJ28" s="1"/>
      <c r="BIK28" s="1"/>
      <c r="BIL28" s="1"/>
      <c r="BIM28" s="1"/>
      <c r="BIN28" s="1"/>
      <c r="BIO28" s="1"/>
      <c r="BIP28" s="1"/>
      <c r="BIQ28" s="1"/>
      <c r="BIR28" s="1"/>
      <c r="BIS28" s="1"/>
      <c r="BIT28" s="1"/>
      <c r="BIU28" s="1"/>
      <c r="BIV28" s="1"/>
      <c r="BIW28" s="1"/>
      <c r="BIX28" s="1"/>
      <c r="BIY28" s="1"/>
      <c r="BIZ28" s="1"/>
      <c r="BJA28" s="1"/>
      <c r="BJB28" s="1"/>
      <c r="BJC28" s="1"/>
      <c r="BJD28" s="1"/>
      <c r="BJE28" s="1"/>
      <c r="BJF28" s="1"/>
      <c r="BJG28" s="1"/>
      <c r="BJH28" s="1"/>
      <c r="BJI28" s="1"/>
      <c r="BJJ28" s="1"/>
      <c r="BJK28" s="1"/>
      <c r="BJL28" s="1"/>
      <c r="BJM28" s="1"/>
      <c r="BJN28" s="1"/>
      <c r="BJO28" s="1"/>
      <c r="BJP28" s="1"/>
      <c r="BJQ28" s="1"/>
      <c r="BJR28" s="1"/>
      <c r="BJS28" s="1"/>
      <c r="BJT28" s="1"/>
      <c r="BJU28" s="1"/>
      <c r="BJV28" s="1"/>
      <c r="BJW28" s="1"/>
      <c r="BJX28" s="1"/>
      <c r="BJY28" s="1"/>
      <c r="BJZ28" s="1"/>
      <c r="BKA28" s="1"/>
      <c r="BKB28" s="1"/>
      <c r="BKC28" s="1"/>
      <c r="BKD28" s="1"/>
      <c r="BKE28" s="1"/>
      <c r="BKF28" s="1"/>
      <c r="BKG28" s="1"/>
      <c r="BKH28" s="1"/>
      <c r="BKI28" s="1"/>
      <c r="BKJ28" s="1"/>
      <c r="BKK28" s="1"/>
      <c r="BKL28" s="1"/>
      <c r="BKM28" s="1"/>
      <c r="BKN28" s="1"/>
      <c r="BKO28" s="1"/>
      <c r="BKP28" s="1"/>
      <c r="BKQ28" s="1"/>
      <c r="BKR28" s="1"/>
      <c r="BKS28" s="1"/>
      <c r="BKT28" s="1"/>
      <c r="BKU28" s="1"/>
      <c r="BKV28" s="1"/>
      <c r="BKW28" s="1"/>
      <c r="BKX28" s="1"/>
      <c r="BKY28" s="1"/>
      <c r="BKZ28" s="1"/>
      <c r="BLA28" s="1"/>
      <c r="BLB28" s="1"/>
      <c r="BLC28" s="1"/>
      <c r="BLD28" s="1"/>
      <c r="BLE28" s="1"/>
      <c r="BLF28" s="1"/>
      <c r="BLG28" s="1"/>
      <c r="BLH28" s="1"/>
      <c r="BLI28" s="1"/>
      <c r="BLJ28" s="1"/>
      <c r="BLK28" s="1"/>
      <c r="BLL28" s="1"/>
      <c r="BLM28" s="1"/>
      <c r="BLN28" s="1"/>
      <c r="BLO28" s="1"/>
      <c r="BLP28" s="1"/>
      <c r="BLQ28" s="1"/>
      <c r="BLR28" s="1"/>
      <c r="BLS28" s="1"/>
      <c r="BLT28" s="1"/>
      <c r="BLU28" s="1"/>
      <c r="BLV28" s="1"/>
      <c r="BLW28" s="1"/>
      <c r="BLX28" s="1"/>
      <c r="BLY28" s="1"/>
      <c r="BLZ28" s="1"/>
      <c r="BMA28" s="1"/>
      <c r="BMB28" s="1"/>
      <c r="BMC28" s="1"/>
      <c r="BMD28" s="1"/>
      <c r="BME28" s="1"/>
      <c r="BMF28" s="1"/>
      <c r="BMG28" s="1"/>
      <c r="BMH28" s="1"/>
      <c r="BMI28" s="1"/>
      <c r="BMJ28" s="1"/>
      <c r="BMK28" s="1"/>
      <c r="BML28" s="1"/>
      <c r="BMM28" s="1"/>
      <c r="BMN28" s="1"/>
      <c r="BMO28" s="1"/>
      <c r="BMP28" s="1"/>
      <c r="BMQ28" s="1"/>
      <c r="BMR28" s="1"/>
      <c r="BMS28" s="1"/>
      <c r="BMT28" s="1"/>
      <c r="BMU28" s="1"/>
      <c r="BMV28" s="1"/>
      <c r="BMW28" s="1"/>
      <c r="BMX28" s="1"/>
      <c r="BMY28" s="1"/>
      <c r="BMZ28" s="1"/>
      <c r="BNA28" s="1"/>
      <c r="BNB28" s="1"/>
      <c r="BNC28" s="1"/>
      <c r="BND28" s="1"/>
      <c r="BNE28" s="1"/>
      <c r="BNF28" s="1"/>
      <c r="BNG28" s="1"/>
      <c r="BNH28" s="1"/>
      <c r="BNI28" s="1"/>
      <c r="BNJ28" s="1"/>
      <c r="BNK28" s="1"/>
      <c r="BNL28" s="1"/>
      <c r="BNM28" s="1"/>
      <c r="BNN28" s="1"/>
      <c r="BNO28" s="1"/>
      <c r="BNP28" s="1"/>
      <c r="BNQ28" s="1"/>
      <c r="BNR28" s="1"/>
      <c r="BNS28" s="1"/>
      <c r="BNT28" s="1"/>
      <c r="BNU28" s="1"/>
      <c r="BNV28" s="1"/>
      <c r="BNW28" s="1"/>
      <c r="BNX28" s="1"/>
      <c r="BNY28" s="1"/>
      <c r="BNZ28" s="1"/>
      <c r="BOA28" s="1"/>
      <c r="BOB28" s="1"/>
      <c r="BOC28" s="1"/>
      <c r="BOD28" s="1"/>
      <c r="BOE28" s="1"/>
      <c r="BOF28" s="1"/>
      <c r="BOG28" s="1"/>
      <c r="BOH28" s="1"/>
      <c r="BOI28" s="1"/>
      <c r="BOJ28" s="1"/>
      <c r="BOK28" s="1"/>
      <c r="BOL28" s="1"/>
      <c r="BOM28" s="1"/>
      <c r="BON28" s="1"/>
      <c r="BOO28" s="1"/>
      <c r="BOP28" s="1"/>
      <c r="BOQ28" s="1"/>
      <c r="BOR28" s="1"/>
      <c r="BOS28" s="1"/>
      <c r="BOT28" s="1"/>
      <c r="BOU28" s="1"/>
      <c r="BOV28" s="1"/>
      <c r="BOW28" s="1"/>
      <c r="BOX28" s="1"/>
      <c r="BOY28" s="1"/>
      <c r="BOZ28" s="1"/>
      <c r="BPA28" s="1"/>
      <c r="BPB28" s="1"/>
      <c r="BPC28" s="1"/>
      <c r="BPD28" s="1"/>
      <c r="BPE28" s="1"/>
      <c r="BPF28" s="1"/>
      <c r="BPG28" s="1"/>
      <c r="BPH28" s="1"/>
      <c r="BPI28" s="1"/>
      <c r="BPJ28" s="1"/>
      <c r="BPK28" s="1"/>
      <c r="BPL28" s="1"/>
      <c r="BPM28" s="1"/>
      <c r="BPN28" s="1"/>
      <c r="BPO28" s="1"/>
      <c r="BPP28" s="1"/>
      <c r="BPQ28" s="1"/>
      <c r="BPR28" s="1"/>
      <c r="BPS28" s="1"/>
      <c r="BPT28" s="1"/>
      <c r="BPU28" s="1"/>
      <c r="BPV28" s="1"/>
      <c r="BPW28" s="1"/>
      <c r="BPX28" s="1"/>
      <c r="BPY28" s="1"/>
      <c r="BPZ28" s="1"/>
      <c r="BQA28" s="1"/>
      <c r="BQB28" s="1"/>
      <c r="BQC28" s="1"/>
      <c r="BQD28" s="1"/>
      <c r="BQE28" s="1"/>
      <c r="BQF28" s="1"/>
      <c r="BQG28" s="1"/>
      <c r="BQH28" s="1"/>
      <c r="BQI28" s="1"/>
      <c r="BQJ28" s="1"/>
      <c r="BQK28" s="1"/>
      <c r="BQL28" s="1"/>
      <c r="BQM28" s="1"/>
      <c r="BQN28" s="1"/>
      <c r="BQO28" s="1"/>
      <c r="BQP28" s="1"/>
      <c r="BQQ28" s="1"/>
      <c r="BQR28" s="1"/>
      <c r="BQS28" s="1"/>
      <c r="BQT28" s="1"/>
      <c r="BQU28" s="1"/>
      <c r="BQV28" s="1"/>
      <c r="BQW28" s="1"/>
      <c r="BQX28" s="1"/>
      <c r="BQY28" s="1"/>
      <c r="BQZ28" s="1"/>
      <c r="BRA28" s="1"/>
      <c r="BRB28" s="1"/>
      <c r="BRC28" s="1"/>
      <c r="BRD28" s="1"/>
      <c r="BRE28" s="1"/>
      <c r="BRF28" s="1"/>
      <c r="BRG28" s="1"/>
      <c r="BRH28" s="1"/>
      <c r="BRI28" s="1"/>
      <c r="BRJ28" s="1"/>
      <c r="BRK28" s="1"/>
      <c r="BRL28" s="1"/>
      <c r="BRM28" s="1"/>
      <c r="BRN28" s="1"/>
      <c r="BRO28" s="1"/>
      <c r="BRP28" s="1"/>
      <c r="BRQ28" s="1"/>
      <c r="BRR28" s="1"/>
      <c r="BRS28" s="1"/>
      <c r="BRT28" s="1"/>
      <c r="BRU28" s="1"/>
      <c r="BRV28" s="1"/>
      <c r="BRW28" s="1"/>
      <c r="BRX28" s="1"/>
      <c r="BRY28" s="1"/>
      <c r="BRZ28" s="1"/>
      <c r="BSA28" s="1"/>
      <c r="BSB28" s="1"/>
      <c r="BSC28" s="1"/>
      <c r="BSD28" s="1"/>
      <c r="BSE28" s="1"/>
      <c r="BSF28" s="1"/>
      <c r="BSG28" s="1"/>
      <c r="BSH28" s="1"/>
      <c r="BSI28" s="1"/>
      <c r="BSJ28" s="1"/>
      <c r="BSK28" s="1"/>
      <c r="BSL28" s="1"/>
      <c r="BSM28" s="1"/>
      <c r="BSN28" s="1"/>
      <c r="BSO28" s="1"/>
      <c r="BSP28" s="1"/>
      <c r="BSQ28" s="1"/>
      <c r="BSR28" s="1"/>
      <c r="BSS28" s="1"/>
      <c r="BST28" s="1"/>
      <c r="BSU28" s="1"/>
      <c r="BSV28" s="1"/>
      <c r="BSW28" s="1"/>
      <c r="BSX28" s="1"/>
      <c r="BSY28" s="1"/>
      <c r="BSZ28" s="1"/>
      <c r="BTA28" s="1"/>
      <c r="BTB28" s="1"/>
      <c r="BTC28" s="1"/>
      <c r="BTD28" s="1"/>
      <c r="BTE28" s="1"/>
      <c r="BTF28" s="1"/>
      <c r="BTG28" s="1"/>
      <c r="BTH28" s="1"/>
      <c r="BTI28" s="1"/>
      <c r="BTJ28" s="1"/>
      <c r="BTK28" s="1"/>
      <c r="BTL28" s="1"/>
      <c r="BTM28" s="1"/>
      <c r="BTN28" s="1"/>
      <c r="BTO28" s="1"/>
      <c r="BTP28" s="1"/>
      <c r="BTQ28" s="1"/>
      <c r="BTR28" s="1"/>
      <c r="BTS28" s="1"/>
      <c r="BTT28" s="1"/>
      <c r="BTU28" s="1"/>
      <c r="BTV28" s="1"/>
      <c r="BTW28" s="1"/>
      <c r="BTX28" s="1"/>
      <c r="BTY28" s="1"/>
      <c r="BTZ28" s="1"/>
      <c r="BUA28" s="1"/>
      <c r="BUB28" s="1"/>
      <c r="BUC28" s="1"/>
      <c r="BUD28" s="1"/>
      <c r="BUE28" s="1"/>
      <c r="BUF28" s="1"/>
      <c r="BUG28" s="1"/>
      <c r="BUH28" s="1"/>
      <c r="BUI28" s="1"/>
      <c r="BUJ28" s="1"/>
      <c r="BUK28" s="1"/>
      <c r="BUL28" s="1"/>
      <c r="BUM28" s="1"/>
      <c r="BUN28" s="1"/>
      <c r="BUO28" s="1"/>
      <c r="BUP28" s="1"/>
      <c r="BUQ28" s="1"/>
      <c r="BUR28" s="1"/>
      <c r="BUS28" s="1"/>
      <c r="BUT28" s="1"/>
      <c r="BUU28" s="1"/>
      <c r="BUV28" s="1"/>
      <c r="BUW28" s="1"/>
      <c r="BUX28" s="1"/>
      <c r="BUY28" s="1"/>
      <c r="BUZ28" s="1"/>
      <c r="BVA28" s="1"/>
      <c r="BVB28" s="1"/>
      <c r="BVC28" s="1"/>
      <c r="BVD28" s="1"/>
      <c r="BVE28" s="1"/>
      <c r="BVF28" s="1"/>
      <c r="BVG28" s="1"/>
      <c r="BVH28" s="1"/>
      <c r="BVI28" s="1"/>
      <c r="BVJ28" s="1"/>
      <c r="BVK28" s="1"/>
      <c r="BVL28" s="1"/>
      <c r="BVM28" s="1"/>
      <c r="BVN28" s="1"/>
      <c r="BVO28" s="1"/>
      <c r="BVP28" s="1"/>
      <c r="BVQ28" s="1"/>
      <c r="BVR28" s="1"/>
      <c r="BVS28" s="1"/>
      <c r="BVT28" s="1"/>
      <c r="BVU28" s="1"/>
      <c r="BVV28" s="1"/>
      <c r="BVW28" s="1"/>
      <c r="BVX28" s="1"/>
      <c r="BVY28" s="1"/>
      <c r="BVZ28" s="1"/>
      <c r="BWA28" s="1"/>
      <c r="BWB28" s="1"/>
      <c r="BWC28" s="1"/>
      <c r="BWD28" s="1"/>
      <c r="BWE28" s="1"/>
      <c r="BWF28" s="1"/>
      <c r="BWG28" s="1"/>
      <c r="BWH28" s="1"/>
      <c r="BWI28" s="1"/>
      <c r="BWJ28" s="1"/>
      <c r="BWK28" s="1"/>
      <c r="BWL28" s="1"/>
      <c r="BWM28" s="1"/>
      <c r="BWN28" s="1"/>
      <c r="BWO28" s="1"/>
      <c r="BWP28" s="1"/>
      <c r="BWQ28" s="1"/>
      <c r="BWR28" s="1"/>
      <c r="BWS28" s="1"/>
      <c r="BWT28" s="1"/>
      <c r="BWU28" s="1"/>
      <c r="BWV28" s="1"/>
      <c r="BWW28" s="1"/>
      <c r="BWX28" s="1"/>
      <c r="BWY28" s="1"/>
      <c r="BWZ28" s="1"/>
      <c r="BXA28" s="1"/>
      <c r="BXB28" s="1"/>
      <c r="BXC28" s="1"/>
      <c r="BXD28" s="1"/>
      <c r="BXE28" s="1"/>
      <c r="BXF28" s="1"/>
      <c r="BXG28" s="1"/>
      <c r="BXH28" s="1"/>
      <c r="BXI28" s="1"/>
      <c r="BXJ28" s="1"/>
      <c r="BXK28" s="1"/>
      <c r="BXL28" s="1"/>
      <c r="BXM28" s="1"/>
      <c r="BXN28" s="1"/>
      <c r="BXO28" s="1"/>
      <c r="BXP28" s="1"/>
      <c r="BXQ28" s="1"/>
      <c r="BXR28" s="1"/>
      <c r="BXS28" s="1"/>
      <c r="BXT28" s="1"/>
      <c r="BXU28" s="1"/>
      <c r="BXV28" s="1"/>
      <c r="BXW28" s="1"/>
      <c r="BXX28" s="1"/>
      <c r="BXY28" s="1"/>
      <c r="BXZ28" s="1"/>
      <c r="BYA28" s="1"/>
      <c r="BYB28" s="1"/>
      <c r="BYC28" s="1"/>
      <c r="BYD28" s="1"/>
      <c r="BYE28" s="1"/>
      <c r="BYF28" s="1"/>
      <c r="BYG28" s="1"/>
      <c r="BYH28" s="1"/>
      <c r="BYI28" s="1"/>
      <c r="BYJ28" s="1"/>
      <c r="BYK28" s="1"/>
      <c r="BYL28" s="1"/>
      <c r="BYM28" s="1"/>
      <c r="BYN28" s="1"/>
      <c r="BYO28" s="1"/>
      <c r="BYP28" s="1"/>
      <c r="BYQ28" s="1"/>
      <c r="BYR28" s="1"/>
      <c r="BYS28" s="1"/>
      <c r="BYT28" s="1"/>
      <c r="BYU28" s="1"/>
      <c r="BYV28" s="1"/>
      <c r="BYW28" s="1"/>
      <c r="BYX28" s="1"/>
      <c r="BYY28" s="1"/>
      <c r="BYZ28" s="1"/>
      <c r="BZA28" s="1"/>
      <c r="BZB28" s="1"/>
      <c r="BZC28" s="1"/>
      <c r="BZD28" s="1"/>
      <c r="BZE28" s="1"/>
      <c r="BZF28" s="1"/>
      <c r="BZG28" s="1"/>
      <c r="BZH28" s="1"/>
      <c r="BZI28" s="1"/>
      <c r="BZJ28" s="1"/>
      <c r="BZK28" s="1"/>
      <c r="BZL28" s="1"/>
      <c r="BZM28" s="1"/>
      <c r="BZN28" s="1"/>
      <c r="BZO28" s="1"/>
      <c r="BZP28" s="1"/>
      <c r="BZQ28" s="1"/>
      <c r="BZR28" s="1"/>
      <c r="BZS28" s="1"/>
      <c r="BZT28" s="1"/>
      <c r="BZU28" s="1"/>
      <c r="BZV28" s="1"/>
      <c r="BZW28" s="1"/>
      <c r="BZX28" s="1"/>
      <c r="BZY28" s="1"/>
      <c r="BZZ28" s="1"/>
      <c r="CAA28" s="1"/>
      <c r="CAB28" s="1"/>
      <c r="CAC28" s="1"/>
      <c r="CAD28" s="1"/>
      <c r="CAE28" s="1"/>
      <c r="CAF28" s="1"/>
      <c r="CAG28" s="1"/>
      <c r="CAH28" s="1"/>
      <c r="CAI28" s="1"/>
      <c r="CAJ28" s="1"/>
      <c r="CAK28" s="1"/>
      <c r="CAL28" s="1"/>
      <c r="CAM28" s="1"/>
      <c r="CAN28" s="1"/>
      <c r="CAO28" s="1"/>
      <c r="CAP28" s="1"/>
      <c r="CAQ28" s="1"/>
      <c r="CAR28" s="1"/>
      <c r="CAS28" s="1"/>
      <c r="CAT28" s="1"/>
      <c r="CAU28" s="1"/>
      <c r="CAV28" s="1"/>
      <c r="CAW28" s="1"/>
      <c r="CAX28" s="1"/>
      <c r="CAY28" s="1"/>
      <c r="CAZ28" s="1"/>
      <c r="CBA28" s="1"/>
      <c r="CBB28" s="1"/>
      <c r="CBC28" s="1"/>
      <c r="CBD28" s="1"/>
      <c r="CBE28" s="1"/>
      <c r="CBF28" s="1"/>
      <c r="CBG28" s="1"/>
      <c r="CBH28" s="1"/>
      <c r="CBI28" s="1"/>
      <c r="CBJ28" s="1"/>
      <c r="CBK28" s="1"/>
      <c r="CBL28" s="1"/>
      <c r="CBM28" s="1"/>
      <c r="CBN28" s="1"/>
      <c r="CBO28" s="1"/>
      <c r="CBP28" s="1"/>
      <c r="CBQ28" s="1"/>
      <c r="CBR28" s="1"/>
      <c r="CBS28" s="1"/>
      <c r="CBT28" s="1"/>
      <c r="CBU28" s="1"/>
      <c r="CBV28" s="1"/>
      <c r="CBW28" s="1"/>
      <c r="CBX28" s="1"/>
      <c r="CBY28" s="1"/>
      <c r="CBZ28" s="1"/>
      <c r="CCA28" s="1"/>
      <c r="CCB28" s="1"/>
      <c r="CCC28" s="1"/>
      <c r="CCD28" s="1"/>
      <c r="CCE28" s="1"/>
      <c r="CCF28" s="1"/>
      <c r="CCG28" s="1"/>
      <c r="CCH28" s="1"/>
      <c r="CCI28" s="1"/>
      <c r="CCJ28" s="1"/>
      <c r="CCK28" s="1"/>
      <c r="CCL28" s="1"/>
      <c r="CCM28" s="1"/>
      <c r="CCN28" s="1"/>
      <c r="CCO28" s="1"/>
      <c r="CCP28" s="1"/>
      <c r="CCQ28" s="1"/>
      <c r="CCR28" s="1"/>
      <c r="CCS28" s="1"/>
      <c r="CCT28" s="1"/>
      <c r="CCU28" s="1"/>
      <c r="CCV28" s="1"/>
      <c r="CCW28" s="1"/>
      <c r="CCX28" s="1"/>
      <c r="CCY28" s="1"/>
      <c r="CCZ28" s="1"/>
      <c r="CDA28" s="1"/>
      <c r="CDB28" s="1"/>
      <c r="CDC28" s="1"/>
      <c r="CDD28" s="1"/>
      <c r="CDE28" s="1"/>
      <c r="CDF28" s="1"/>
      <c r="CDG28" s="1"/>
      <c r="CDH28" s="1"/>
      <c r="CDI28" s="1"/>
      <c r="CDJ28" s="1"/>
      <c r="CDK28" s="1"/>
      <c r="CDL28" s="1"/>
      <c r="CDM28" s="1"/>
      <c r="CDN28" s="1"/>
      <c r="CDO28" s="1"/>
      <c r="CDP28" s="1"/>
      <c r="CDQ28" s="1"/>
      <c r="CDR28" s="1"/>
      <c r="CDS28" s="1"/>
      <c r="CDT28" s="1"/>
      <c r="CDU28" s="1"/>
      <c r="CDV28" s="1"/>
      <c r="CDW28" s="1"/>
      <c r="CDX28" s="1"/>
      <c r="CDY28" s="1"/>
      <c r="CDZ28" s="1"/>
      <c r="CEA28" s="1"/>
      <c r="CEB28" s="1"/>
      <c r="CEC28" s="1"/>
      <c r="CED28" s="1"/>
      <c r="CEE28" s="1"/>
      <c r="CEF28" s="1"/>
      <c r="CEG28" s="1"/>
      <c r="CEH28" s="1"/>
      <c r="CEI28" s="1"/>
      <c r="CEJ28" s="1"/>
      <c r="CEK28" s="1"/>
      <c r="CEL28" s="1"/>
      <c r="CEM28" s="1"/>
      <c r="CEN28" s="1"/>
      <c r="CEO28" s="1"/>
      <c r="CEP28" s="1"/>
      <c r="CEQ28" s="1"/>
      <c r="CER28" s="1"/>
      <c r="CES28" s="1"/>
      <c r="CET28" s="1"/>
      <c r="CEU28" s="1"/>
      <c r="CEV28" s="1"/>
      <c r="CEW28" s="1"/>
      <c r="CEX28" s="1"/>
      <c r="CEY28" s="1"/>
      <c r="CEZ28" s="1"/>
      <c r="CFA28" s="1"/>
      <c r="CFB28" s="1"/>
      <c r="CFC28" s="1"/>
      <c r="CFD28" s="1"/>
      <c r="CFE28" s="1"/>
      <c r="CFF28" s="1"/>
      <c r="CFG28" s="1"/>
      <c r="CFH28" s="1"/>
      <c r="CFI28" s="1"/>
      <c r="CFJ28" s="1"/>
      <c r="CFK28" s="1"/>
      <c r="CFL28" s="1"/>
      <c r="CFM28" s="1"/>
      <c r="CFN28" s="1"/>
      <c r="CFO28" s="1"/>
      <c r="CFP28" s="1"/>
      <c r="CFQ28" s="1"/>
      <c r="CFR28" s="1"/>
      <c r="CFS28" s="1"/>
      <c r="CFT28" s="1"/>
      <c r="CFU28" s="1"/>
      <c r="CFV28" s="1"/>
      <c r="CFW28" s="1"/>
      <c r="CFX28" s="1"/>
      <c r="CFY28" s="1"/>
      <c r="CFZ28" s="1"/>
      <c r="CGA28" s="1"/>
      <c r="CGB28" s="1"/>
      <c r="CGC28" s="1"/>
      <c r="CGD28" s="1"/>
      <c r="CGE28" s="1"/>
      <c r="CGF28" s="1"/>
      <c r="CGG28" s="1"/>
      <c r="CGH28" s="1"/>
      <c r="CGI28" s="1"/>
      <c r="CGJ28" s="1"/>
      <c r="CGK28" s="1"/>
      <c r="CGL28" s="1"/>
      <c r="CGM28" s="1"/>
      <c r="CGN28" s="1"/>
      <c r="CGO28" s="1"/>
      <c r="CGP28" s="1"/>
      <c r="CGQ28" s="1"/>
      <c r="CGR28" s="1"/>
      <c r="CGS28" s="1"/>
      <c r="CGT28" s="1"/>
      <c r="CGU28" s="1"/>
      <c r="CGV28" s="1"/>
      <c r="CGW28" s="1"/>
      <c r="CGX28" s="1"/>
      <c r="CGY28" s="1"/>
      <c r="CGZ28" s="1"/>
      <c r="CHA28" s="1"/>
      <c r="CHB28" s="1"/>
      <c r="CHC28" s="1"/>
      <c r="CHD28" s="1"/>
      <c r="CHE28" s="1"/>
      <c r="CHF28" s="1"/>
      <c r="CHG28" s="1"/>
      <c r="CHH28" s="1"/>
      <c r="CHI28" s="1"/>
      <c r="CHJ28" s="1"/>
      <c r="CHK28" s="1"/>
      <c r="CHL28" s="1"/>
      <c r="CHM28" s="1"/>
      <c r="CHN28" s="1"/>
      <c r="CHO28" s="1"/>
      <c r="CHP28" s="1"/>
      <c r="CHQ28" s="1"/>
      <c r="CHR28" s="1"/>
      <c r="CHS28" s="1"/>
      <c r="CHT28" s="1"/>
      <c r="CHU28" s="1"/>
      <c r="CHV28" s="1"/>
      <c r="CHW28" s="1"/>
      <c r="CHX28" s="1"/>
      <c r="CHY28" s="1"/>
      <c r="CHZ28" s="1"/>
      <c r="CIA28" s="1"/>
      <c r="CIB28" s="1"/>
      <c r="CIC28" s="1"/>
      <c r="CID28" s="1"/>
      <c r="CIE28" s="1"/>
      <c r="CIF28" s="1"/>
      <c r="CIG28" s="1"/>
      <c r="CIH28" s="1"/>
      <c r="CII28" s="1"/>
      <c r="CIJ28" s="1"/>
      <c r="CIK28" s="1"/>
      <c r="CIL28" s="1"/>
      <c r="CIM28" s="1"/>
      <c r="CIN28" s="1"/>
      <c r="CIO28" s="1"/>
      <c r="CIP28" s="1"/>
      <c r="CIQ28" s="1"/>
      <c r="CIR28" s="1"/>
      <c r="CIS28" s="1"/>
      <c r="CIT28" s="1"/>
      <c r="CIU28" s="1"/>
      <c r="CIV28" s="1"/>
      <c r="CIW28" s="1"/>
      <c r="CIX28" s="1"/>
      <c r="CIY28" s="1"/>
      <c r="CIZ28" s="1"/>
      <c r="CJA28" s="1"/>
      <c r="CJB28" s="1"/>
      <c r="CJC28" s="1"/>
      <c r="CJD28" s="1"/>
      <c r="CJE28" s="1"/>
      <c r="CJF28" s="1"/>
      <c r="CJG28" s="1"/>
      <c r="CJH28" s="1"/>
      <c r="CJI28" s="1"/>
      <c r="CJJ28" s="1"/>
      <c r="CJK28" s="1"/>
      <c r="CJL28" s="1"/>
      <c r="CJM28" s="1"/>
      <c r="CJN28" s="1"/>
      <c r="CJO28" s="1"/>
      <c r="CJP28" s="1"/>
      <c r="CJQ28" s="1"/>
      <c r="CJR28" s="1"/>
      <c r="CJS28" s="1"/>
      <c r="CJT28" s="1"/>
      <c r="CJU28" s="1"/>
      <c r="CJV28" s="1"/>
      <c r="CJW28" s="1"/>
      <c r="CJX28" s="1"/>
      <c r="CJY28" s="1"/>
      <c r="CJZ28" s="1"/>
      <c r="CKA28" s="1"/>
      <c r="CKB28" s="1"/>
      <c r="CKC28" s="1"/>
      <c r="CKD28" s="1"/>
      <c r="CKE28" s="1"/>
      <c r="CKF28" s="1"/>
      <c r="CKG28" s="1"/>
      <c r="CKH28" s="1"/>
      <c r="CKI28" s="1"/>
      <c r="CKJ28" s="1"/>
      <c r="CKK28" s="1"/>
      <c r="CKL28" s="1"/>
      <c r="CKM28" s="1"/>
      <c r="CKN28" s="1"/>
      <c r="CKO28" s="1"/>
      <c r="CKP28" s="1"/>
      <c r="CKQ28" s="1"/>
      <c r="CKR28" s="1"/>
      <c r="CKS28" s="1"/>
      <c r="CKT28" s="1"/>
      <c r="CKU28" s="1"/>
      <c r="CKV28" s="1"/>
      <c r="CKW28" s="1"/>
      <c r="CKX28" s="1"/>
      <c r="CKY28" s="1"/>
      <c r="CKZ28" s="1"/>
      <c r="CLA28" s="1"/>
      <c r="CLB28" s="1"/>
      <c r="CLC28" s="1"/>
      <c r="CLD28" s="1"/>
      <c r="CLE28" s="1"/>
      <c r="CLF28" s="1"/>
      <c r="CLG28" s="1"/>
      <c r="CLH28" s="1"/>
      <c r="CLI28" s="1"/>
      <c r="CLJ28" s="1"/>
      <c r="CLK28" s="1"/>
      <c r="CLL28" s="1"/>
      <c r="CLM28" s="1"/>
      <c r="CLN28" s="1"/>
      <c r="CLO28" s="1"/>
      <c r="CLP28" s="1"/>
      <c r="CLQ28" s="1"/>
      <c r="CLR28" s="1"/>
      <c r="CLS28" s="1"/>
      <c r="CLT28" s="1"/>
      <c r="CLU28" s="1"/>
      <c r="CLV28" s="1"/>
      <c r="CLW28" s="1"/>
      <c r="CLX28" s="1"/>
      <c r="CLY28" s="1"/>
      <c r="CLZ28" s="1"/>
      <c r="CMA28" s="1"/>
      <c r="CMB28" s="1"/>
      <c r="CMC28" s="1"/>
      <c r="CMD28" s="1"/>
      <c r="CME28" s="1"/>
      <c r="CMF28" s="1"/>
      <c r="CMG28" s="1"/>
      <c r="CMH28" s="1"/>
      <c r="CMI28" s="1"/>
      <c r="CMJ28" s="1"/>
      <c r="CMK28" s="1"/>
      <c r="CML28" s="1"/>
      <c r="CMM28" s="1"/>
      <c r="CMN28" s="1"/>
      <c r="CMO28" s="1"/>
      <c r="CMP28" s="1"/>
      <c r="CMQ28" s="1"/>
      <c r="CMR28" s="1"/>
      <c r="CMS28" s="1"/>
      <c r="CMT28" s="1"/>
      <c r="CMU28" s="1"/>
      <c r="CMV28" s="1"/>
      <c r="CMW28" s="1"/>
      <c r="CMX28" s="1"/>
      <c r="CMY28" s="1"/>
      <c r="CMZ28" s="1"/>
      <c r="CNA28" s="1"/>
      <c r="CNB28" s="1"/>
      <c r="CNC28" s="1"/>
      <c r="CND28" s="1"/>
      <c r="CNE28" s="1"/>
      <c r="CNF28" s="1"/>
      <c r="CNG28" s="1"/>
      <c r="CNH28" s="1"/>
      <c r="CNI28" s="1"/>
      <c r="CNJ28" s="1"/>
      <c r="CNK28" s="1"/>
      <c r="CNL28" s="1"/>
      <c r="CNM28" s="1"/>
      <c r="CNN28" s="1"/>
      <c r="CNO28" s="1"/>
      <c r="CNP28" s="1"/>
      <c r="CNQ28" s="1"/>
      <c r="CNR28" s="1"/>
      <c r="CNS28" s="1"/>
      <c r="CNT28" s="1"/>
      <c r="CNU28" s="1"/>
      <c r="CNV28" s="1"/>
      <c r="CNW28" s="1"/>
      <c r="CNX28" s="1"/>
      <c r="CNY28" s="1"/>
      <c r="CNZ28" s="1"/>
      <c r="COA28" s="1"/>
      <c r="COB28" s="1"/>
      <c r="COC28" s="1"/>
      <c r="COD28" s="1"/>
      <c r="COE28" s="1"/>
      <c r="COF28" s="1"/>
      <c r="COG28" s="1"/>
      <c r="COH28" s="1"/>
      <c r="COI28" s="1"/>
      <c r="COJ28" s="1"/>
      <c r="COK28" s="1"/>
      <c r="COL28" s="1"/>
      <c r="COM28" s="1"/>
      <c r="CON28" s="1"/>
      <c r="COO28" s="1"/>
      <c r="COP28" s="1"/>
      <c r="COQ28" s="1"/>
      <c r="COR28" s="1"/>
      <c r="COS28" s="1"/>
      <c r="COT28" s="1"/>
      <c r="COU28" s="1"/>
      <c r="COV28" s="1"/>
      <c r="COW28" s="1"/>
      <c r="COX28" s="1"/>
      <c r="COY28" s="1"/>
      <c r="COZ28" s="1"/>
      <c r="CPA28" s="1"/>
      <c r="CPB28" s="1"/>
      <c r="CPC28" s="1"/>
      <c r="CPD28" s="1"/>
      <c r="CPE28" s="1"/>
      <c r="CPF28" s="1"/>
      <c r="CPG28" s="1"/>
      <c r="CPH28" s="1"/>
      <c r="CPI28" s="1"/>
      <c r="CPJ28" s="1"/>
      <c r="CPK28" s="1"/>
      <c r="CPL28" s="1"/>
      <c r="CPM28" s="1"/>
      <c r="CPN28" s="1"/>
      <c r="CPO28" s="1"/>
      <c r="CPP28" s="1"/>
      <c r="CPQ28" s="1"/>
      <c r="CPR28" s="1"/>
      <c r="CPS28" s="1"/>
      <c r="CPT28" s="1"/>
      <c r="CPU28" s="1"/>
      <c r="CPV28" s="1"/>
      <c r="CPW28" s="1"/>
      <c r="CPX28" s="1"/>
      <c r="CPY28" s="1"/>
      <c r="CPZ28" s="1"/>
      <c r="CQA28" s="1"/>
      <c r="CQB28" s="1"/>
      <c r="CQC28" s="1"/>
      <c r="CQD28" s="1"/>
      <c r="CQE28" s="1"/>
      <c r="CQF28" s="1"/>
      <c r="CQG28" s="1"/>
      <c r="CQH28" s="1"/>
      <c r="CQI28" s="1"/>
      <c r="CQJ28" s="1"/>
      <c r="CQK28" s="1"/>
      <c r="CQL28" s="1"/>
      <c r="CQM28" s="1"/>
      <c r="CQN28" s="1"/>
      <c r="CQO28" s="1"/>
      <c r="CQP28" s="1"/>
      <c r="CQQ28" s="1"/>
      <c r="CQR28" s="1"/>
      <c r="CQS28" s="1"/>
      <c r="CQT28" s="1"/>
      <c r="CQU28" s="1"/>
      <c r="CQV28" s="1"/>
      <c r="CQW28" s="1"/>
      <c r="CQX28" s="1"/>
      <c r="CQY28" s="1"/>
      <c r="CQZ28" s="1"/>
      <c r="CRA28" s="1"/>
      <c r="CRB28" s="1"/>
      <c r="CRC28" s="1"/>
      <c r="CRD28" s="1"/>
      <c r="CRE28" s="1"/>
      <c r="CRF28" s="1"/>
      <c r="CRG28" s="1"/>
      <c r="CRH28" s="1"/>
      <c r="CRI28" s="1"/>
      <c r="CRJ28" s="1"/>
      <c r="CRK28" s="1"/>
      <c r="CRL28" s="1"/>
      <c r="CRM28" s="1"/>
      <c r="CRN28" s="1"/>
      <c r="CRO28" s="1"/>
      <c r="CRP28" s="1"/>
      <c r="CRQ28" s="1"/>
      <c r="CRR28" s="1"/>
      <c r="CRS28" s="1"/>
      <c r="CRT28" s="1"/>
      <c r="CRU28" s="1"/>
      <c r="CRV28" s="1"/>
      <c r="CRW28" s="1"/>
      <c r="CRX28" s="1"/>
      <c r="CRY28" s="1"/>
      <c r="CRZ28" s="1"/>
      <c r="CSA28" s="1"/>
      <c r="CSB28" s="1"/>
      <c r="CSC28" s="1"/>
      <c r="CSD28" s="1"/>
      <c r="CSE28" s="1"/>
      <c r="CSF28" s="1"/>
      <c r="CSG28" s="1"/>
      <c r="CSH28" s="1"/>
      <c r="CSI28" s="1"/>
      <c r="CSJ28" s="1"/>
      <c r="CSK28" s="1"/>
      <c r="CSL28" s="1"/>
      <c r="CSM28" s="1"/>
      <c r="CSN28" s="1"/>
      <c r="CSO28" s="1"/>
      <c r="CSP28" s="1"/>
      <c r="CSQ28" s="1"/>
      <c r="CSR28" s="1"/>
      <c r="CSS28" s="1"/>
      <c r="CST28" s="1"/>
      <c r="CSU28" s="1"/>
      <c r="CSV28" s="1"/>
      <c r="CSW28" s="1"/>
      <c r="CSX28" s="1"/>
      <c r="CSY28" s="1"/>
      <c r="CSZ28" s="1"/>
      <c r="CTA28" s="1"/>
      <c r="CTB28" s="1"/>
      <c r="CTC28" s="1"/>
      <c r="CTD28" s="1"/>
      <c r="CTE28" s="1"/>
      <c r="CTF28" s="1"/>
      <c r="CTG28" s="1"/>
      <c r="CTH28" s="1"/>
      <c r="CTI28" s="1"/>
      <c r="CTJ28" s="1"/>
      <c r="CTK28" s="1"/>
      <c r="CTL28" s="1"/>
      <c r="CTM28" s="1"/>
      <c r="CTN28" s="1"/>
      <c r="CTO28" s="1"/>
      <c r="CTP28" s="1"/>
      <c r="CTQ28" s="1"/>
      <c r="CTR28" s="1"/>
      <c r="CTS28" s="1"/>
      <c r="CTT28" s="1"/>
      <c r="CTU28" s="1"/>
      <c r="CTV28" s="1"/>
      <c r="CTW28" s="1"/>
      <c r="CTX28" s="1"/>
      <c r="CTY28" s="1"/>
      <c r="CTZ28" s="1"/>
      <c r="CUA28" s="1"/>
      <c r="CUB28" s="1"/>
      <c r="CUC28" s="1"/>
      <c r="CUD28" s="1"/>
      <c r="CUE28" s="1"/>
      <c r="CUF28" s="1"/>
      <c r="CUG28" s="1"/>
      <c r="CUH28" s="1"/>
      <c r="CUI28" s="1"/>
      <c r="CUJ28" s="1"/>
      <c r="CUK28" s="1"/>
      <c r="CUL28" s="1"/>
      <c r="CUM28" s="1"/>
      <c r="CUN28" s="1"/>
      <c r="CUO28" s="1"/>
      <c r="CUP28" s="1"/>
      <c r="CUQ28" s="1"/>
      <c r="CUR28" s="1"/>
      <c r="CUS28" s="1"/>
      <c r="CUT28" s="1"/>
      <c r="CUU28" s="1"/>
      <c r="CUV28" s="1"/>
      <c r="CUW28" s="1"/>
      <c r="CUX28" s="1"/>
      <c r="CUY28" s="1"/>
      <c r="CUZ28" s="1"/>
      <c r="CVA28" s="1"/>
      <c r="CVB28" s="1"/>
      <c r="CVC28" s="1"/>
      <c r="CVD28" s="1"/>
      <c r="CVE28" s="1"/>
      <c r="CVF28" s="1"/>
      <c r="CVG28" s="1"/>
      <c r="CVH28" s="1"/>
      <c r="CVI28" s="1"/>
      <c r="CVJ28" s="1"/>
      <c r="CVK28" s="1"/>
      <c r="CVL28" s="1"/>
      <c r="CVM28" s="1"/>
      <c r="CVN28" s="1"/>
      <c r="CVO28" s="1"/>
      <c r="CVP28" s="1"/>
      <c r="CVQ28" s="1"/>
      <c r="CVR28" s="1"/>
      <c r="CVS28" s="1"/>
      <c r="CVT28" s="1"/>
      <c r="CVU28" s="1"/>
      <c r="CVV28" s="1"/>
      <c r="CVW28" s="1"/>
      <c r="CVX28" s="1"/>
      <c r="CVY28" s="1"/>
      <c r="CVZ28" s="1"/>
      <c r="CWA28" s="1"/>
      <c r="CWB28" s="1"/>
      <c r="CWC28" s="1"/>
      <c r="CWD28" s="1"/>
      <c r="CWE28" s="1"/>
      <c r="CWF28" s="1"/>
      <c r="CWG28" s="1"/>
      <c r="CWH28" s="1"/>
      <c r="CWI28" s="1"/>
      <c r="CWJ28" s="1"/>
      <c r="CWK28" s="1"/>
      <c r="CWL28" s="1"/>
      <c r="CWM28" s="1"/>
      <c r="CWN28" s="1"/>
      <c r="CWO28" s="1"/>
      <c r="CWP28" s="1"/>
      <c r="CWQ28" s="1"/>
      <c r="CWR28" s="1"/>
      <c r="CWS28" s="1"/>
      <c r="CWT28" s="1"/>
      <c r="CWU28" s="1"/>
      <c r="CWV28" s="1"/>
      <c r="CWW28" s="1"/>
      <c r="CWX28" s="1"/>
      <c r="CWY28" s="1"/>
      <c r="CWZ28" s="1"/>
      <c r="CXA28" s="1"/>
      <c r="CXB28" s="1"/>
      <c r="CXC28" s="1"/>
      <c r="CXD28" s="1"/>
      <c r="CXE28" s="1"/>
      <c r="CXF28" s="1"/>
      <c r="CXG28" s="1"/>
      <c r="CXH28" s="1"/>
      <c r="CXI28" s="1"/>
      <c r="CXJ28" s="1"/>
      <c r="CXK28" s="1"/>
      <c r="CXL28" s="1"/>
      <c r="CXM28" s="1"/>
      <c r="CXN28" s="1"/>
      <c r="CXO28" s="1"/>
      <c r="CXP28" s="1"/>
      <c r="CXQ28" s="1"/>
      <c r="CXR28" s="1"/>
      <c r="CXS28" s="1"/>
      <c r="CXT28" s="1"/>
      <c r="CXU28" s="1"/>
      <c r="CXV28" s="1"/>
      <c r="CXW28" s="1"/>
      <c r="CXX28" s="1"/>
      <c r="CXY28" s="1"/>
      <c r="CXZ28" s="1"/>
      <c r="CYA28" s="1"/>
      <c r="CYB28" s="1"/>
      <c r="CYC28" s="1"/>
      <c r="CYD28" s="1"/>
      <c r="CYE28" s="1"/>
      <c r="CYF28" s="1"/>
      <c r="CYG28" s="1"/>
      <c r="CYH28" s="1"/>
      <c r="CYI28" s="1"/>
      <c r="CYJ28" s="1"/>
      <c r="CYK28" s="1"/>
      <c r="CYL28" s="1"/>
      <c r="CYM28" s="1"/>
      <c r="CYN28" s="1"/>
      <c r="CYO28" s="1"/>
      <c r="CYP28" s="1"/>
      <c r="CYQ28" s="1"/>
      <c r="CYR28" s="1"/>
      <c r="CYS28" s="1"/>
      <c r="CYT28" s="1"/>
      <c r="CYU28" s="1"/>
      <c r="CYV28" s="1"/>
      <c r="CYW28" s="1"/>
      <c r="CYX28" s="1"/>
      <c r="CYY28" s="1"/>
      <c r="CYZ28" s="1"/>
      <c r="CZA28" s="1"/>
      <c r="CZB28" s="1"/>
      <c r="CZC28" s="1"/>
      <c r="CZD28" s="1"/>
      <c r="CZE28" s="1"/>
      <c r="CZF28" s="1"/>
      <c r="CZG28" s="1"/>
      <c r="CZH28" s="1"/>
      <c r="CZI28" s="1"/>
      <c r="CZJ28" s="1"/>
      <c r="CZK28" s="1"/>
      <c r="CZL28" s="1"/>
      <c r="CZM28" s="1"/>
      <c r="CZN28" s="1"/>
      <c r="CZO28" s="1"/>
      <c r="CZP28" s="1"/>
      <c r="CZQ28" s="1"/>
      <c r="CZR28" s="1"/>
      <c r="CZS28" s="1"/>
      <c r="CZT28" s="1"/>
      <c r="CZU28" s="1"/>
      <c r="CZV28" s="1"/>
      <c r="CZW28" s="1"/>
      <c r="CZX28" s="1"/>
      <c r="CZY28" s="1"/>
      <c r="CZZ28" s="1"/>
      <c r="DAA28" s="1"/>
      <c r="DAB28" s="1"/>
      <c r="DAC28" s="1"/>
      <c r="DAD28" s="1"/>
      <c r="DAE28" s="1"/>
      <c r="DAF28" s="1"/>
      <c r="DAG28" s="1"/>
      <c r="DAH28" s="1"/>
      <c r="DAI28" s="1"/>
      <c r="DAJ28" s="1"/>
      <c r="DAK28" s="1"/>
      <c r="DAL28" s="1"/>
      <c r="DAM28" s="1"/>
      <c r="DAN28" s="1"/>
      <c r="DAO28" s="1"/>
      <c r="DAP28" s="1"/>
      <c r="DAQ28" s="1"/>
      <c r="DAR28" s="1"/>
      <c r="DAS28" s="1"/>
      <c r="DAT28" s="1"/>
      <c r="DAU28" s="1"/>
      <c r="DAV28" s="1"/>
      <c r="DAW28" s="1"/>
      <c r="DAX28" s="1"/>
      <c r="DAY28" s="1"/>
      <c r="DAZ28" s="1"/>
      <c r="DBA28" s="1"/>
      <c r="DBB28" s="1"/>
      <c r="DBC28" s="1"/>
      <c r="DBD28" s="1"/>
      <c r="DBE28" s="1"/>
      <c r="DBF28" s="1"/>
      <c r="DBG28" s="1"/>
      <c r="DBH28" s="1"/>
      <c r="DBI28" s="1"/>
      <c r="DBJ28" s="1"/>
      <c r="DBK28" s="1"/>
      <c r="DBL28" s="1"/>
      <c r="DBM28" s="1"/>
      <c r="DBN28" s="1"/>
      <c r="DBO28" s="1"/>
      <c r="DBP28" s="1"/>
      <c r="DBQ28" s="1"/>
      <c r="DBR28" s="1"/>
      <c r="DBS28" s="1"/>
      <c r="DBT28" s="1"/>
      <c r="DBU28" s="1"/>
      <c r="DBV28" s="1"/>
      <c r="DBW28" s="1"/>
      <c r="DBX28" s="1"/>
      <c r="DBY28" s="1"/>
      <c r="DBZ28" s="1"/>
      <c r="DCA28" s="1"/>
      <c r="DCB28" s="1"/>
      <c r="DCC28" s="1"/>
      <c r="DCD28" s="1"/>
      <c r="DCE28" s="1"/>
      <c r="DCF28" s="1"/>
      <c r="DCG28" s="1"/>
      <c r="DCH28" s="1"/>
      <c r="DCI28" s="1"/>
      <c r="DCJ28" s="1"/>
      <c r="DCK28" s="1"/>
      <c r="DCL28" s="1"/>
      <c r="DCM28" s="1"/>
      <c r="DCN28" s="1"/>
      <c r="DCO28" s="1"/>
      <c r="DCP28" s="1"/>
      <c r="DCQ28" s="1"/>
      <c r="DCR28" s="1"/>
      <c r="DCS28" s="1"/>
      <c r="DCT28" s="1"/>
      <c r="DCU28" s="1"/>
      <c r="DCV28" s="1"/>
      <c r="DCW28" s="1"/>
      <c r="DCX28" s="1"/>
      <c r="DCY28" s="1"/>
      <c r="DCZ28" s="1"/>
      <c r="DDA28" s="1"/>
      <c r="DDB28" s="1"/>
      <c r="DDC28" s="1"/>
      <c r="DDD28" s="1"/>
      <c r="DDE28" s="1"/>
      <c r="DDF28" s="1"/>
      <c r="DDG28" s="1"/>
      <c r="DDH28" s="1"/>
      <c r="DDI28" s="1"/>
      <c r="DDJ28" s="1"/>
      <c r="DDK28" s="1"/>
      <c r="DDL28" s="1"/>
      <c r="DDM28" s="1"/>
      <c r="DDN28" s="1"/>
      <c r="DDO28" s="1"/>
      <c r="DDP28" s="1"/>
      <c r="DDQ28" s="1"/>
      <c r="DDR28" s="1"/>
      <c r="DDS28" s="1"/>
      <c r="DDT28" s="1"/>
      <c r="DDU28" s="1"/>
      <c r="DDV28" s="1"/>
      <c r="DDW28" s="1"/>
      <c r="DDX28" s="1"/>
      <c r="DDY28" s="1"/>
      <c r="DDZ28" s="1"/>
      <c r="DEA28" s="1"/>
      <c r="DEB28" s="1"/>
      <c r="DEC28" s="1"/>
      <c r="DED28" s="1"/>
      <c r="DEE28" s="1"/>
      <c r="DEF28" s="1"/>
      <c r="DEG28" s="1"/>
      <c r="DEH28" s="1"/>
      <c r="DEI28" s="1"/>
      <c r="DEJ28" s="1"/>
      <c r="DEK28" s="1"/>
      <c r="DEL28" s="1"/>
      <c r="DEM28" s="1"/>
      <c r="DEN28" s="1"/>
      <c r="DEO28" s="1"/>
      <c r="DEP28" s="1"/>
      <c r="DEQ28" s="1"/>
      <c r="DER28" s="1"/>
      <c r="DES28" s="1"/>
      <c r="DET28" s="1"/>
      <c r="DEU28" s="1"/>
      <c r="DEV28" s="1"/>
      <c r="DEW28" s="1"/>
      <c r="DEX28" s="1"/>
      <c r="DEY28" s="1"/>
      <c r="DEZ28" s="1"/>
      <c r="DFA28" s="1"/>
      <c r="DFB28" s="1"/>
      <c r="DFC28" s="1"/>
      <c r="DFD28" s="1"/>
      <c r="DFE28" s="1"/>
      <c r="DFF28" s="1"/>
      <c r="DFG28" s="1"/>
      <c r="DFH28" s="1"/>
      <c r="DFI28" s="1"/>
      <c r="DFJ28" s="1"/>
      <c r="DFK28" s="1"/>
      <c r="DFL28" s="1"/>
      <c r="DFM28" s="1"/>
      <c r="DFN28" s="1"/>
      <c r="DFO28" s="1"/>
      <c r="DFP28" s="1"/>
      <c r="DFQ28" s="1"/>
      <c r="DFR28" s="1"/>
      <c r="DFS28" s="1"/>
      <c r="DFT28" s="1"/>
      <c r="DFU28" s="1"/>
      <c r="DFV28" s="1"/>
      <c r="DFW28" s="1"/>
      <c r="DFX28" s="1"/>
      <c r="DFY28" s="1"/>
      <c r="DFZ28" s="1"/>
      <c r="DGA28" s="1"/>
      <c r="DGB28" s="1"/>
      <c r="DGC28" s="1"/>
      <c r="DGD28" s="1"/>
      <c r="DGE28" s="1"/>
      <c r="DGF28" s="1"/>
      <c r="DGG28" s="1"/>
      <c r="DGH28" s="1"/>
      <c r="DGI28" s="1"/>
      <c r="DGJ28" s="1"/>
      <c r="DGK28" s="1"/>
      <c r="DGL28" s="1"/>
      <c r="DGM28" s="1"/>
      <c r="DGN28" s="1"/>
      <c r="DGO28" s="1"/>
      <c r="DGP28" s="1"/>
      <c r="DGQ28" s="1"/>
      <c r="DGR28" s="1"/>
      <c r="DGS28" s="1"/>
      <c r="DGT28" s="1"/>
      <c r="DGU28" s="1"/>
      <c r="DGV28" s="1"/>
      <c r="DGW28" s="1"/>
      <c r="DGX28" s="1"/>
      <c r="DGY28" s="1"/>
      <c r="DGZ28" s="1"/>
      <c r="DHA28" s="1"/>
      <c r="DHB28" s="1"/>
      <c r="DHC28" s="1"/>
      <c r="DHD28" s="1"/>
      <c r="DHE28" s="1"/>
      <c r="DHF28" s="1"/>
      <c r="DHG28" s="1"/>
      <c r="DHH28" s="1"/>
      <c r="DHI28" s="1"/>
      <c r="DHJ28" s="1"/>
      <c r="DHK28" s="1"/>
      <c r="DHL28" s="1"/>
      <c r="DHM28" s="1"/>
      <c r="DHN28" s="1"/>
      <c r="DHO28" s="1"/>
      <c r="DHP28" s="1"/>
      <c r="DHQ28" s="1"/>
      <c r="DHR28" s="1"/>
      <c r="DHS28" s="1"/>
      <c r="DHT28" s="1"/>
      <c r="DHU28" s="1"/>
      <c r="DHV28" s="1"/>
      <c r="DHW28" s="1"/>
      <c r="DHX28" s="1"/>
      <c r="DHY28" s="1"/>
      <c r="DHZ28" s="1"/>
      <c r="DIA28" s="1"/>
      <c r="DIB28" s="1"/>
      <c r="DIC28" s="1"/>
      <c r="DID28" s="1"/>
      <c r="DIE28" s="1"/>
      <c r="DIF28" s="1"/>
      <c r="DIG28" s="1"/>
      <c r="DIH28" s="1"/>
      <c r="DII28" s="1"/>
      <c r="DIJ28" s="1"/>
      <c r="DIK28" s="1"/>
      <c r="DIL28" s="1"/>
      <c r="DIM28" s="1"/>
      <c r="DIN28" s="1"/>
      <c r="DIO28" s="1"/>
      <c r="DIP28" s="1"/>
      <c r="DIQ28" s="1"/>
      <c r="DIR28" s="1"/>
      <c r="DIS28" s="1"/>
      <c r="DIT28" s="1"/>
      <c r="DIU28" s="1"/>
      <c r="DIV28" s="1"/>
      <c r="DIW28" s="1"/>
      <c r="DIX28" s="1"/>
      <c r="DIY28" s="1"/>
      <c r="DIZ28" s="1"/>
      <c r="DJA28" s="1"/>
      <c r="DJB28" s="1"/>
      <c r="DJC28" s="1"/>
      <c r="DJD28" s="1"/>
      <c r="DJE28" s="1"/>
      <c r="DJF28" s="1"/>
      <c r="DJG28" s="1"/>
      <c r="DJH28" s="1"/>
      <c r="DJI28" s="1"/>
      <c r="DJJ28" s="1"/>
      <c r="DJK28" s="1"/>
      <c r="DJL28" s="1"/>
      <c r="DJM28" s="1"/>
      <c r="DJN28" s="1"/>
      <c r="DJO28" s="1"/>
      <c r="DJP28" s="1"/>
      <c r="DJQ28" s="1"/>
      <c r="DJR28" s="1"/>
      <c r="DJS28" s="1"/>
      <c r="DJT28" s="1"/>
      <c r="DJU28" s="1"/>
      <c r="DJV28" s="1"/>
      <c r="DJW28" s="1"/>
      <c r="DJX28" s="1"/>
      <c r="DJY28" s="1"/>
      <c r="DJZ28" s="1"/>
      <c r="DKA28" s="1"/>
      <c r="DKB28" s="1"/>
      <c r="DKC28" s="1"/>
      <c r="DKD28" s="1"/>
      <c r="DKE28" s="1"/>
      <c r="DKF28" s="1"/>
      <c r="DKG28" s="1"/>
      <c r="DKH28" s="1"/>
      <c r="DKI28" s="1"/>
      <c r="DKJ28" s="1"/>
      <c r="DKK28" s="1"/>
      <c r="DKL28" s="1"/>
      <c r="DKM28" s="1"/>
      <c r="DKN28" s="1"/>
      <c r="DKO28" s="1"/>
      <c r="DKP28" s="1"/>
      <c r="DKQ28" s="1"/>
      <c r="DKR28" s="1"/>
      <c r="DKS28" s="1"/>
      <c r="DKT28" s="1"/>
      <c r="DKU28" s="1"/>
      <c r="DKV28" s="1"/>
      <c r="DKW28" s="1"/>
      <c r="DKX28" s="1"/>
      <c r="DKY28" s="1"/>
      <c r="DKZ28" s="1"/>
      <c r="DLA28" s="1"/>
      <c r="DLB28" s="1"/>
      <c r="DLC28" s="1"/>
      <c r="DLD28" s="1"/>
      <c r="DLE28" s="1"/>
      <c r="DLF28" s="1"/>
      <c r="DLG28" s="1"/>
      <c r="DLH28" s="1"/>
      <c r="DLI28" s="1"/>
      <c r="DLJ28" s="1"/>
      <c r="DLK28" s="1"/>
      <c r="DLL28" s="1"/>
      <c r="DLM28" s="1"/>
      <c r="DLN28" s="1"/>
      <c r="DLO28" s="1"/>
      <c r="DLP28" s="1"/>
      <c r="DLQ28" s="1"/>
      <c r="DLR28" s="1"/>
      <c r="DLS28" s="1"/>
      <c r="DLT28" s="1"/>
      <c r="DLU28" s="1"/>
      <c r="DLV28" s="1"/>
      <c r="DLW28" s="1"/>
      <c r="DLX28" s="1"/>
      <c r="DLY28" s="1"/>
      <c r="DLZ28" s="1"/>
      <c r="DMA28" s="1"/>
      <c r="DMB28" s="1"/>
      <c r="DMC28" s="1"/>
      <c r="DMD28" s="1"/>
      <c r="DME28" s="1"/>
      <c r="DMF28" s="1"/>
      <c r="DMG28" s="1"/>
      <c r="DMH28" s="1"/>
      <c r="DMI28" s="1"/>
      <c r="DMJ28" s="1"/>
      <c r="DMK28" s="1"/>
      <c r="DML28" s="1"/>
      <c r="DMM28" s="1"/>
      <c r="DMN28" s="1"/>
      <c r="DMO28" s="1"/>
      <c r="DMP28" s="1"/>
      <c r="DMQ28" s="1"/>
      <c r="DMR28" s="1"/>
      <c r="DMS28" s="1"/>
      <c r="DMT28" s="1"/>
      <c r="DMU28" s="1"/>
      <c r="DMV28" s="1"/>
      <c r="DMW28" s="1"/>
      <c r="DMX28" s="1"/>
      <c r="DMY28" s="1"/>
      <c r="DMZ28" s="1"/>
      <c r="DNA28" s="1"/>
      <c r="DNB28" s="1"/>
      <c r="DNC28" s="1"/>
      <c r="DND28" s="1"/>
      <c r="DNE28" s="1"/>
      <c r="DNF28" s="1"/>
      <c r="DNG28" s="1"/>
      <c r="DNH28" s="1"/>
      <c r="DNI28" s="1"/>
      <c r="DNJ28" s="1"/>
      <c r="DNK28" s="1"/>
      <c r="DNL28" s="1"/>
      <c r="DNM28" s="1"/>
      <c r="DNN28" s="1"/>
      <c r="DNO28" s="1"/>
      <c r="DNP28" s="1"/>
      <c r="DNQ28" s="1"/>
      <c r="DNR28" s="1"/>
      <c r="DNS28" s="1"/>
      <c r="DNT28" s="1"/>
      <c r="DNU28" s="1"/>
      <c r="DNV28" s="1"/>
      <c r="DNW28" s="1"/>
      <c r="DNX28" s="1"/>
      <c r="DNY28" s="1"/>
      <c r="DNZ28" s="1"/>
      <c r="DOA28" s="1"/>
      <c r="DOB28" s="1"/>
      <c r="DOC28" s="1"/>
      <c r="DOD28" s="1"/>
      <c r="DOE28" s="1"/>
      <c r="DOF28" s="1"/>
      <c r="DOG28" s="1"/>
      <c r="DOH28" s="1"/>
      <c r="DOI28" s="1"/>
      <c r="DOJ28" s="1"/>
      <c r="DOK28" s="1"/>
      <c r="DOL28" s="1"/>
      <c r="DOM28" s="1"/>
      <c r="DON28" s="1"/>
      <c r="DOO28" s="1"/>
      <c r="DOP28" s="1"/>
      <c r="DOQ28" s="1"/>
      <c r="DOR28" s="1"/>
      <c r="DOS28" s="1"/>
      <c r="DOT28" s="1"/>
      <c r="DOU28" s="1"/>
      <c r="DOV28" s="1"/>
      <c r="DOW28" s="1"/>
      <c r="DOX28" s="1"/>
      <c r="DOY28" s="1"/>
      <c r="DOZ28" s="1"/>
      <c r="DPA28" s="1"/>
      <c r="DPB28" s="1"/>
      <c r="DPC28" s="1"/>
      <c r="DPD28" s="1"/>
      <c r="DPE28" s="1"/>
      <c r="DPF28" s="1"/>
      <c r="DPG28" s="1"/>
      <c r="DPH28" s="1"/>
      <c r="DPI28" s="1"/>
      <c r="DPJ28" s="1"/>
      <c r="DPK28" s="1"/>
      <c r="DPL28" s="1"/>
      <c r="DPM28" s="1"/>
      <c r="DPN28" s="1"/>
      <c r="DPO28" s="1"/>
      <c r="DPP28" s="1"/>
      <c r="DPQ28" s="1"/>
      <c r="DPR28" s="1"/>
      <c r="DPS28" s="1"/>
      <c r="DPT28" s="1"/>
      <c r="DPU28" s="1"/>
      <c r="DPV28" s="1"/>
      <c r="DPW28" s="1"/>
      <c r="DPX28" s="1"/>
      <c r="DPY28" s="1"/>
      <c r="DPZ28" s="1"/>
      <c r="DQA28" s="1"/>
      <c r="DQB28" s="1"/>
      <c r="DQC28" s="1"/>
      <c r="DQD28" s="1"/>
      <c r="DQE28" s="1"/>
      <c r="DQF28" s="1"/>
      <c r="DQG28" s="1"/>
      <c r="DQH28" s="1"/>
      <c r="DQI28" s="1"/>
      <c r="DQJ28" s="1"/>
      <c r="DQK28" s="1"/>
      <c r="DQL28" s="1"/>
      <c r="DQM28" s="1"/>
      <c r="DQN28" s="1"/>
      <c r="DQO28" s="1"/>
      <c r="DQP28" s="1"/>
      <c r="DQQ28" s="1"/>
      <c r="DQR28" s="1"/>
      <c r="DQS28" s="1"/>
      <c r="DQT28" s="1"/>
      <c r="DQU28" s="1"/>
      <c r="DQV28" s="1"/>
      <c r="DQW28" s="1"/>
      <c r="DQX28" s="1"/>
      <c r="DQY28" s="1"/>
      <c r="DQZ28" s="1"/>
      <c r="DRA28" s="1"/>
      <c r="DRB28" s="1"/>
      <c r="DRC28" s="1"/>
      <c r="DRD28" s="1"/>
      <c r="DRE28" s="1"/>
      <c r="DRF28" s="1"/>
      <c r="DRG28" s="1"/>
      <c r="DRH28" s="1"/>
      <c r="DRI28" s="1"/>
      <c r="DRJ28" s="1"/>
      <c r="DRK28" s="1"/>
      <c r="DRL28" s="1"/>
      <c r="DRM28" s="1"/>
      <c r="DRN28" s="1"/>
      <c r="DRO28" s="1"/>
      <c r="DRP28" s="1"/>
      <c r="DRQ28" s="1"/>
      <c r="DRR28" s="1"/>
      <c r="DRS28" s="1"/>
      <c r="DRT28" s="1"/>
      <c r="DRU28" s="1"/>
      <c r="DRV28" s="1"/>
      <c r="DRW28" s="1"/>
      <c r="DRX28" s="1"/>
      <c r="DRY28" s="1"/>
      <c r="DRZ28" s="1"/>
      <c r="DSA28" s="1"/>
      <c r="DSB28" s="1"/>
      <c r="DSC28" s="1"/>
      <c r="DSD28" s="1"/>
      <c r="DSE28" s="1"/>
      <c r="DSF28" s="1"/>
      <c r="DSG28" s="1"/>
      <c r="DSH28" s="1"/>
      <c r="DSI28" s="1"/>
      <c r="DSJ28" s="1"/>
      <c r="DSK28" s="1"/>
      <c r="DSL28" s="1"/>
      <c r="DSM28" s="1"/>
      <c r="DSN28" s="1"/>
      <c r="DSO28" s="1"/>
      <c r="DSP28" s="1"/>
      <c r="DSQ28" s="1"/>
      <c r="DSR28" s="1"/>
      <c r="DSS28" s="1"/>
      <c r="DST28" s="1"/>
      <c r="DSU28" s="1"/>
      <c r="DSV28" s="1"/>
      <c r="DSW28" s="1"/>
      <c r="DSX28" s="1"/>
      <c r="DSY28" s="1"/>
      <c r="DSZ28" s="1"/>
      <c r="DTA28" s="1"/>
      <c r="DTB28" s="1"/>
      <c r="DTC28" s="1"/>
      <c r="DTD28" s="1"/>
      <c r="DTE28" s="1"/>
      <c r="DTF28" s="1"/>
      <c r="DTG28" s="1"/>
      <c r="DTH28" s="1"/>
      <c r="DTI28" s="1"/>
      <c r="DTJ28" s="1"/>
      <c r="DTK28" s="1"/>
      <c r="DTL28" s="1"/>
      <c r="DTM28" s="1"/>
      <c r="DTN28" s="1"/>
      <c r="DTO28" s="1"/>
      <c r="DTP28" s="1"/>
      <c r="DTQ28" s="1"/>
      <c r="DTR28" s="1"/>
      <c r="DTS28" s="1"/>
      <c r="DTT28" s="1"/>
      <c r="DTU28" s="1"/>
      <c r="DTV28" s="1"/>
      <c r="DTW28" s="1"/>
      <c r="DTX28" s="1"/>
      <c r="DTY28" s="1"/>
      <c r="DTZ28" s="1"/>
      <c r="DUA28" s="1"/>
      <c r="DUB28" s="1"/>
      <c r="DUC28" s="1"/>
      <c r="DUD28" s="1"/>
      <c r="DUE28" s="1"/>
      <c r="DUF28" s="1"/>
      <c r="DUG28" s="1"/>
      <c r="DUH28" s="1"/>
      <c r="DUI28" s="1"/>
      <c r="DUJ28" s="1"/>
      <c r="DUK28" s="1"/>
      <c r="DUL28" s="1"/>
      <c r="DUM28" s="1"/>
      <c r="DUN28" s="1"/>
      <c r="DUO28" s="1"/>
      <c r="DUP28" s="1"/>
      <c r="DUQ28" s="1"/>
      <c r="DUR28" s="1"/>
      <c r="DUS28" s="1"/>
      <c r="DUT28" s="1"/>
      <c r="DUU28" s="1"/>
      <c r="DUV28" s="1"/>
      <c r="DUW28" s="1"/>
      <c r="DUX28" s="1"/>
      <c r="DUY28" s="1"/>
      <c r="DUZ28" s="1"/>
      <c r="DVA28" s="1"/>
      <c r="DVB28" s="1"/>
      <c r="DVC28" s="1"/>
      <c r="DVD28" s="1"/>
      <c r="DVE28" s="1"/>
      <c r="DVF28" s="1"/>
      <c r="DVG28" s="1"/>
      <c r="DVH28" s="1"/>
      <c r="DVI28" s="1"/>
      <c r="DVJ28" s="1"/>
      <c r="DVK28" s="1"/>
      <c r="DVL28" s="1"/>
      <c r="DVM28" s="1"/>
      <c r="DVN28" s="1"/>
      <c r="DVO28" s="1"/>
      <c r="DVP28" s="1"/>
      <c r="DVQ28" s="1"/>
      <c r="DVR28" s="1"/>
      <c r="DVS28" s="1"/>
      <c r="DVT28" s="1"/>
      <c r="DVU28" s="1"/>
      <c r="DVV28" s="1"/>
      <c r="DVW28" s="1"/>
      <c r="DVX28" s="1"/>
      <c r="DVY28" s="1"/>
      <c r="DVZ28" s="1"/>
      <c r="DWA28" s="1"/>
      <c r="DWB28" s="1"/>
      <c r="DWC28" s="1"/>
      <c r="DWD28" s="1"/>
      <c r="DWE28" s="1"/>
      <c r="DWF28" s="1"/>
      <c r="DWG28" s="1"/>
      <c r="DWH28" s="1"/>
      <c r="DWI28" s="1"/>
      <c r="DWJ28" s="1"/>
      <c r="DWK28" s="1"/>
      <c r="DWL28" s="1"/>
      <c r="DWM28" s="1"/>
      <c r="DWN28" s="1"/>
      <c r="DWO28" s="1"/>
      <c r="DWP28" s="1"/>
      <c r="DWQ28" s="1"/>
      <c r="DWR28" s="1"/>
      <c r="DWS28" s="1"/>
      <c r="DWT28" s="1"/>
      <c r="DWU28" s="1"/>
      <c r="DWV28" s="1"/>
      <c r="DWW28" s="1"/>
      <c r="DWX28" s="1"/>
      <c r="DWY28" s="1"/>
      <c r="DWZ28" s="1"/>
      <c r="DXA28" s="1"/>
      <c r="DXB28" s="1"/>
      <c r="DXC28" s="1"/>
      <c r="DXD28" s="1"/>
      <c r="DXE28" s="1"/>
      <c r="DXF28" s="1"/>
      <c r="DXG28" s="1"/>
      <c r="DXH28" s="1"/>
      <c r="DXI28" s="1"/>
      <c r="DXJ28" s="1"/>
      <c r="DXK28" s="1"/>
      <c r="DXL28" s="1"/>
      <c r="DXM28" s="1"/>
      <c r="DXN28" s="1"/>
      <c r="DXO28" s="1"/>
      <c r="DXP28" s="1"/>
      <c r="DXQ28" s="1"/>
      <c r="DXR28" s="1"/>
      <c r="DXS28" s="1"/>
      <c r="DXT28" s="1"/>
      <c r="DXU28" s="1"/>
      <c r="DXV28" s="1"/>
      <c r="DXW28" s="1"/>
      <c r="DXX28" s="1"/>
      <c r="DXY28" s="1"/>
      <c r="DXZ28" s="1"/>
      <c r="DYA28" s="1"/>
      <c r="DYB28" s="1"/>
      <c r="DYC28" s="1"/>
      <c r="DYD28" s="1"/>
      <c r="DYE28" s="1"/>
      <c r="DYF28" s="1"/>
      <c r="DYG28" s="1"/>
      <c r="DYH28" s="1"/>
      <c r="DYI28" s="1"/>
      <c r="DYJ28" s="1"/>
      <c r="DYK28" s="1"/>
      <c r="DYL28" s="1"/>
      <c r="DYM28" s="1"/>
      <c r="DYN28" s="1"/>
      <c r="DYO28" s="1"/>
      <c r="DYP28" s="1"/>
      <c r="DYQ28" s="1"/>
      <c r="DYR28" s="1"/>
      <c r="DYS28" s="1"/>
      <c r="DYT28" s="1"/>
      <c r="DYU28" s="1"/>
      <c r="DYV28" s="1"/>
      <c r="DYW28" s="1"/>
      <c r="DYX28" s="1"/>
      <c r="DYY28" s="1"/>
      <c r="DYZ28" s="1"/>
      <c r="DZA28" s="1"/>
      <c r="DZB28" s="1"/>
      <c r="DZC28" s="1"/>
      <c r="DZD28" s="1"/>
      <c r="DZE28" s="1"/>
      <c r="DZF28" s="1"/>
      <c r="DZG28" s="1"/>
      <c r="DZH28" s="1"/>
      <c r="DZI28" s="1"/>
      <c r="DZJ28" s="1"/>
      <c r="DZK28" s="1"/>
      <c r="DZL28" s="1"/>
      <c r="DZM28" s="1"/>
      <c r="DZN28" s="1"/>
      <c r="DZO28" s="1"/>
      <c r="DZP28" s="1"/>
      <c r="DZQ28" s="1"/>
      <c r="DZR28" s="1"/>
      <c r="DZS28" s="1"/>
      <c r="DZT28" s="1"/>
      <c r="DZU28" s="1"/>
      <c r="DZV28" s="1"/>
      <c r="DZW28" s="1"/>
      <c r="DZX28" s="1"/>
      <c r="DZY28" s="1"/>
      <c r="DZZ28" s="1"/>
      <c r="EAA28" s="1"/>
      <c r="EAB28" s="1"/>
      <c r="EAC28" s="1"/>
      <c r="EAD28" s="1"/>
      <c r="EAE28" s="1"/>
      <c r="EAF28" s="1"/>
      <c r="EAG28" s="1"/>
      <c r="EAH28" s="1"/>
      <c r="EAI28" s="1"/>
      <c r="EAJ28" s="1"/>
      <c r="EAK28" s="1"/>
      <c r="EAL28" s="1"/>
      <c r="EAM28" s="1"/>
      <c r="EAN28" s="1"/>
      <c r="EAO28" s="1"/>
      <c r="EAP28" s="1"/>
      <c r="EAQ28" s="1"/>
      <c r="EAR28" s="1"/>
      <c r="EAS28" s="1"/>
      <c r="EAT28" s="1"/>
      <c r="EAU28" s="1"/>
      <c r="EAV28" s="1"/>
      <c r="EAW28" s="1"/>
      <c r="EAX28" s="1"/>
      <c r="EAY28" s="1"/>
      <c r="EAZ28" s="1"/>
      <c r="EBA28" s="1"/>
      <c r="EBB28" s="1"/>
      <c r="EBC28" s="1"/>
      <c r="EBD28" s="1"/>
      <c r="EBE28" s="1"/>
      <c r="EBF28" s="1"/>
      <c r="EBG28" s="1"/>
      <c r="EBH28" s="1"/>
      <c r="EBI28" s="1"/>
      <c r="EBJ28" s="1"/>
      <c r="EBK28" s="1"/>
      <c r="EBL28" s="1"/>
      <c r="EBM28" s="1"/>
      <c r="EBN28" s="1"/>
      <c r="EBO28" s="1"/>
      <c r="EBP28" s="1"/>
      <c r="EBQ28" s="1"/>
      <c r="EBR28" s="1"/>
      <c r="EBS28" s="1"/>
      <c r="EBT28" s="1"/>
      <c r="EBU28" s="1"/>
      <c r="EBV28" s="1"/>
      <c r="EBW28" s="1"/>
      <c r="EBX28" s="1"/>
      <c r="EBY28" s="1"/>
      <c r="EBZ28" s="1"/>
      <c r="ECA28" s="1"/>
      <c r="ECB28" s="1"/>
      <c r="ECC28" s="1"/>
      <c r="ECD28" s="1"/>
      <c r="ECE28" s="1"/>
      <c r="ECF28" s="1"/>
      <c r="ECG28" s="1"/>
      <c r="ECH28" s="1"/>
      <c r="ECI28" s="1"/>
      <c r="ECJ28" s="1"/>
      <c r="ECK28" s="1"/>
      <c r="ECL28" s="1"/>
      <c r="ECM28" s="1"/>
      <c r="ECN28" s="1"/>
      <c r="ECO28" s="1"/>
      <c r="ECP28" s="1"/>
      <c r="ECQ28" s="1"/>
      <c r="ECR28" s="1"/>
      <c r="ECS28" s="1"/>
      <c r="ECT28" s="1"/>
      <c r="ECU28" s="1"/>
      <c r="ECV28" s="1"/>
      <c r="ECW28" s="1"/>
      <c r="ECX28" s="1"/>
      <c r="ECY28" s="1"/>
      <c r="ECZ28" s="1"/>
      <c r="EDA28" s="1"/>
      <c r="EDB28" s="1"/>
      <c r="EDC28" s="1"/>
      <c r="EDD28" s="1"/>
      <c r="EDE28" s="1"/>
      <c r="EDF28" s="1"/>
      <c r="EDG28" s="1"/>
      <c r="EDH28" s="1"/>
      <c r="EDI28" s="1"/>
      <c r="EDJ28" s="1"/>
      <c r="EDK28" s="1"/>
      <c r="EDL28" s="1"/>
      <c r="EDM28" s="1"/>
      <c r="EDN28" s="1"/>
      <c r="EDO28" s="1"/>
      <c r="EDP28" s="1"/>
      <c r="EDQ28" s="1"/>
      <c r="EDR28" s="1"/>
      <c r="EDS28" s="1"/>
      <c r="EDT28" s="1"/>
      <c r="EDU28" s="1"/>
      <c r="EDV28" s="1"/>
      <c r="EDW28" s="1"/>
      <c r="EDX28" s="1"/>
      <c r="EDY28" s="1"/>
      <c r="EDZ28" s="1"/>
      <c r="EEA28" s="1"/>
      <c r="EEB28" s="1"/>
      <c r="EEC28" s="1"/>
      <c r="EED28" s="1"/>
      <c r="EEE28" s="1"/>
      <c r="EEF28" s="1"/>
      <c r="EEG28" s="1"/>
      <c r="EEH28" s="1"/>
      <c r="EEI28" s="1"/>
      <c r="EEJ28" s="1"/>
      <c r="EEK28" s="1"/>
      <c r="EEL28" s="1"/>
      <c r="EEM28" s="1"/>
      <c r="EEN28" s="1"/>
      <c r="EEO28" s="1"/>
      <c r="EEP28" s="1"/>
      <c r="EEQ28" s="1"/>
      <c r="EER28" s="1"/>
      <c r="EES28" s="1"/>
      <c r="EET28" s="1"/>
      <c r="EEU28" s="1"/>
      <c r="EEV28" s="1"/>
      <c r="EEW28" s="1"/>
      <c r="EEX28" s="1"/>
      <c r="EEY28" s="1"/>
      <c r="EEZ28" s="1"/>
      <c r="EFA28" s="1"/>
      <c r="EFB28" s="1"/>
      <c r="EFC28" s="1"/>
      <c r="EFD28" s="1"/>
      <c r="EFE28" s="1"/>
      <c r="EFF28" s="1"/>
      <c r="EFG28" s="1"/>
      <c r="EFH28" s="1"/>
      <c r="EFI28" s="1"/>
      <c r="EFJ28" s="1"/>
      <c r="EFK28" s="1"/>
      <c r="EFL28" s="1"/>
      <c r="EFM28" s="1"/>
      <c r="EFN28" s="1"/>
      <c r="EFO28" s="1"/>
      <c r="EFP28" s="1"/>
      <c r="EFQ28" s="1"/>
      <c r="EFR28" s="1"/>
      <c r="EFS28" s="1"/>
      <c r="EFT28" s="1"/>
      <c r="EFU28" s="1"/>
      <c r="EFV28" s="1"/>
      <c r="EFW28" s="1"/>
      <c r="EFX28" s="1"/>
      <c r="EFY28" s="1"/>
      <c r="EFZ28" s="1"/>
      <c r="EGA28" s="1"/>
      <c r="EGB28" s="1"/>
      <c r="EGC28" s="1"/>
      <c r="EGD28" s="1"/>
      <c r="EGE28" s="1"/>
      <c r="EGF28" s="1"/>
      <c r="EGG28" s="1"/>
      <c r="EGH28" s="1"/>
      <c r="EGI28" s="1"/>
      <c r="EGJ28" s="1"/>
      <c r="EGK28" s="1"/>
      <c r="EGL28" s="1"/>
      <c r="EGM28" s="1"/>
      <c r="EGN28" s="1"/>
      <c r="EGO28" s="1"/>
      <c r="EGP28" s="1"/>
      <c r="EGQ28" s="1"/>
      <c r="EGR28" s="1"/>
      <c r="EGS28" s="1"/>
      <c r="EGT28" s="1"/>
      <c r="EGU28" s="1"/>
      <c r="EGV28" s="1"/>
      <c r="EGW28" s="1"/>
      <c r="EGX28" s="1"/>
      <c r="EGY28" s="1"/>
      <c r="EGZ28" s="1"/>
      <c r="EHA28" s="1"/>
      <c r="EHB28" s="1"/>
      <c r="EHC28" s="1"/>
      <c r="EHD28" s="1"/>
      <c r="EHE28" s="1"/>
      <c r="EHF28" s="1"/>
      <c r="EHG28" s="1"/>
      <c r="EHH28" s="1"/>
      <c r="EHI28" s="1"/>
      <c r="EHJ28" s="1"/>
      <c r="EHK28" s="1"/>
      <c r="EHL28" s="1"/>
      <c r="EHM28" s="1"/>
      <c r="EHN28" s="1"/>
      <c r="EHO28" s="1"/>
      <c r="EHP28" s="1"/>
      <c r="EHQ28" s="1"/>
      <c r="EHR28" s="1"/>
      <c r="EHS28" s="1"/>
      <c r="EHT28" s="1"/>
      <c r="EHU28" s="1"/>
      <c r="EHV28" s="1"/>
      <c r="EHW28" s="1"/>
      <c r="EHX28" s="1"/>
      <c r="EHY28" s="1"/>
      <c r="EHZ28" s="1"/>
      <c r="EIA28" s="1"/>
      <c r="EIB28" s="1"/>
      <c r="EIC28" s="1"/>
      <c r="EID28" s="1"/>
      <c r="EIE28" s="1"/>
      <c r="EIF28" s="1"/>
      <c r="EIG28" s="1"/>
      <c r="EIH28" s="1"/>
      <c r="EII28" s="1"/>
      <c r="EIJ28" s="1"/>
      <c r="EIK28" s="1"/>
      <c r="EIL28" s="1"/>
      <c r="EIM28" s="1"/>
      <c r="EIN28" s="1"/>
      <c r="EIO28" s="1"/>
      <c r="EIP28" s="1"/>
      <c r="EIQ28" s="1"/>
      <c r="EIR28" s="1"/>
      <c r="EIS28" s="1"/>
      <c r="EIT28" s="1"/>
      <c r="EIU28" s="1"/>
      <c r="EIV28" s="1"/>
      <c r="EIW28" s="1"/>
      <c r="EIX28" s="1"/>
      <c r="EIY28" s="1"/>
      <c r="EIZ28" s="1"/>
      <c r="EJA28" s="1"/>
      <c r="EJB28" s="1"/>
      <c r="EJC28" s="1"/>
      <c r="EJD28" s="1"/>
      <c r="EJE28" s="1"/>
      <c r="EJF28" s="1"/>
      <c r="EJG28" s="1"/>
      <c r="EJH28" s="1"/>
      <c r="EJI28" s="1"/>
      <c r="EJJ28" s="1"/>
      <c r="EJK28" s="1"/>
      <c r="EJL28" s="1"/>
      <c r="EJM28" s="1"/>
      <c r="EJN28" s="1"/>
      <c r="EJO28" s="1"/>
      <c r="EJP28" s="1"/>
      <c r="EJQ28" s="1"/>
      <c r="EJR28" s="1"/>
      <c r="EJS28" s="1"/>
      <c r="EJT28" s="1"/>
      <c r="EJU28" s="1"/>
      <c r="EJV28" s="1"/>
      <c r="EJW28" s="1"/>
      <c r="EJX28" s="1"/>
      <c r="EJY28" s="1"/>
      <c r="EJZ28" s="1"/>
      <c r="EKA28" s="1"/>
      <c r="EKB28" s="1"/>
      <c r="EKC28" s="1"/>
      <c r="EKD28" s="1"/>
      <c r="EKE28" s="1"/>
      <c r="EKF28" s="1"/>
      <c r="EKG28" s="1"/>
      <c r="EKH28" s="1"/>
      <c r="EKI28" s="1"/>
      <c r="EKJ28" s="1"/>
      <c r="EKK28" s="1"/>
      <c r="EKL28" s="1"/>
      <c r="EKM28" s="1"/>
      <c r="EKN28" s="1"/>
      <c r="EKO28" s="1"/>
      <c r="EKP28" s="1"/>
      <c r="EKQ28" s="1"/>
      <c r="EKR28" s="1"/>
      <c r="EKS28" s="1"/>
      <c r="EKT28" s="1"/>
      <c r="EKU28" s="1"/>
      <c r="EKV28" s="1"/>
      <c r="EKW28" s="1"/>
      <c r="EKX28" s="1"/>
      <c r="EKY28" s="1"/>
      <c r="EKZ28" s="1"/>
      <c r="ELA28" s="1"/>
      <c r="ELB28" s="1"/>
      <c r="ELC28" s="1"/>
      <c r="ELD28" s="1"/>
      <c r="ELE28" s="1"/>
      <c r="ELF28" s="1"/>
      <c r="ELG28" s="1"/>
      <c r="ELH28" s="1"/>
      <c r="ELI28" s="1"/>
      <c r="ELJ28" s="1"/>
      <c r="ELK28" s="1"/>
      <c r="ELL28" s="1"/>
      <c r="ELM28" s="1"/>
      <c r="ELN28" s="1"/>
      <c r="ELO28" s="1"/>
      <c r="ELP28" s="1"/>
      <c r="ELQ28" s="1"/>
      <c r="ELR28" s="1"/>
      <c r="ELS28" s="1"/>
      <c r="ELT28" s="1"/>
      <c r="ELU28" s="1"/>
      <c r="ELV28" s="1"/>
      <c r="ELW28" s="1"/>
      <c r="ELX28" s="1"/>
      <c r="ELY28" s="1"/>
      <c r="ELZ28" s="1"/>
      <c r="EMA28" s="1"/>
      <c r="EMB28" s="1"/>
      <c r="EMC28" s="1"/>
      <c r="EMD28" s="1"/>
      <c r="EME28" s="1"/>
      <c r="EMF28" s="1"/>
      <c r="EMG28" s="1"/>
      <c r="EMH28" s="1"/>
      <c r="EMI28" s="1"/>
      <c r="EMJ28" s="1"/>
      <c r="EMK28" s="1"/>
      <c r="EML28" s="1"/>
      <c r="EMM28" s="1"/>
      <c r="EMN28" s="1"/>
      <c r="EMO28" s="1"/>
      <c r="EMP28" s="1"/>
      <c r="EMQ28" s="1"/>
      <c r="EMR28" s="1"/>
      <c r="EMS28" s="1"/>
      <c r="EMT28" s="1"/>
      <c r="EMU28" s="1"/>
      <c r="EMV28" s="1"/>
      <c r="EMW28" s="1"/>
      <c r="EMX28" s="1"/>
      <c r="EMY28" s="1"/>
      <c r="EMZ28" s="1"/>
      <c r="ENA28" s="1"/>
      <c r="ENB28" s="1"/>
      <c r="ENC28" s="1"/>
      <c r="END28" s="1"/>
      <c r="ENE28" s="1"/>
      <c r="ENF28" s="1"/>
      <c r="ENG28" s="1"/>
      <c r="ENH28" s="1"/>
      <c r="ENI28" s="1"/>
      <c r="ENJ28" s="1"/>
      <c r="ENK28" s="1"/>
      <c r="ENL28" s="1"/>
      <c r="ENM28" s="1"/>
      <c r="ENN28" s="1"/>
      <c r="ENO28" s="1"/>
      <c r="ENP28" s="1"/>
      <c r="ENQ28" s="1"/>
      <c r="ENR28" s="1"/>
      <c r="ENS28" s="1"/>
      <c r="ENT28" s="1"/>
      <c r="ENU28" s="1"/>
      <c r="ENV28" s="1"/>
      <c r="ENW28" s="1"/>
      <c r="ENX28" s="1"/>
      <c r="ENY28" s="1"/>
      <c r="ENZ28" s="1"/>
      <c r="EOA28" s="1"/>
      <c r="EOB28" s="1"/>
      <c r="EOC28" s="1"/>
      <c r="EOD28" s="1"/>
      <c r="EOE28" s="1"/>
      <c r="EOF28" s="1"/>
      <c r="EOG28" s="1"/>
      <c r="EOH28" s="1"/>
      <c r="EOI28" s="1"/>
      <c r="EOJ28" s="1"/>
      <c r="EOK28" s="1"/>
      <c r="EOL28" s="1"/>
      <c r="EOM28" s="1"/>
      <c r="EON28" s="1"/>
      <c r="EOO28" s="1"/>
      <c r="EOP28" s="1"/>
      <c r="EOQ28" s="1"/>
      <c r="EOR28" s="1"/>
      <c r="EOS28" s="1"/>
      <c r="EOT28" s="1"/>
      <c r="EOU28" s="1"/>
      <c r="EOV28" s="1"/>
      <c r="EOW28" s="1"/>
      <c r="EOX28" s="1"/>
      <c r="EOY28" s="1"/>
      <c r="EOZ28" s="1"/>
      <c r="EPA28" s="1"/>
      <c r="EPB28" s="1"/>
      <c r="EPC28" s="1"/>
      <c r="EPD28" s="1"/>
      <c r="EPE28" s="1"/>
      <c r="EPF28" s="1"/>
      <c r="EPG28" s="1"/>
      <c r="EPH28" s="1"/>
      <c r="EPI28" s="1"/>
      <c r="EPJ28" s="1"/>
      <c r="EPK28" s="1"/>
      <c r="EPL28" s="1"/>
      <c r="EPM28" s="1"/>
      <c r="EPN28" s="1"/>
      <c r="EPO28" s="1"/>
      <c r="EPP28" s="1"/>
      <c r="EPQ28" s="1"/>
      <c r="EPR28" s="1"/>
      <c r="EPS28" s="1"/>
      <c r="EPT28" s="1"/>
      <c r="EPU28" s="1"/>
      <c r="EPV28" s="1"/>
      <c r="EPW28" s="1"/>
      <c r="EPX28" s="1"/>
      <c r="EPY28" s="1"/>
      <c r="EPZ28" s="1"/>
      <c r="EQA28" s="1"/>
      <c r="EQB28" s="1"/>
      <c r="EQC28" s="1"/>
      <c r="EQD28" s="1"/>
      <c r="EQE28" s="1"/>
      <c r="EQF28" s="1"/>
      <c r="EQG28" s="1"/>
      <c r="EQH28" s="1"/>
      <c r="EQI28" s="1"/>
      <c r="EQJ28" s="1"/>
      <c r="EQK28" s="1"/>
      <c r="EQL28" s="1"/>
      <c r="EQM28" s="1"/>
      <c r="EQN28" s="1"/>
      <c r="EQO28" s="1"/>
      <c r="EQP28" s="1"/>
      <c r="EQQ28" s="1"/>
      <c r="EQR28" s="1"/>
      <c r="EQS28" s="1"/>
      <c r="EQT28" s="1"/>
      <c r="EQU28" s="1"/>
      <c r="EQV28" s="1"/>
      <c r="EQW28" s="1"/>
      <c r="EQX28" s="1"/>
      <c r="EQY28" s="1"/>
      <c r="EQZ28" s="1"/>
      <c r="ERA28" s="1"/>
      <c r="ERB28" s="1"/>
      <c r="ERC28" s="1"/>
      <c r="ERD28" s="1"/>
      <c r="ERE28" s="1"/>
      <c r="ERF28" s="1"/>
      <c r="ERG28" s="1"/>
      <c r="ERH28" s="1"/>
      <c r="ERI28" s="1"/>
      <c r="ERJ28" s="1"/>
      <c r="ERK28" s="1"/>
      <c r="ERL28" s="1"/>
      <c r="ERM28" s="1"/>
      <c r="ERN28" s="1"/>
      <c r="ERO28" s="1"/>
      <c r="ERP28" s="1"/>
      <c r="ERQ28" s="1"/>
      <c r="ERR28" s="1"/>
      <c r="ERS28" s="1"/>
      <c r="ERT28" s="1"/>
      <c r="ERU28" s="1"/>
      <c r="ERV28" s="1"/>
      <c r="ERW28" s="1"/>
      <c r="ERX28" s="1"/>
      <c r="ERY28" s="1"/>
      <c r="ERZ28" s="1"/>
      <c r="ESA28" s="1"/>
      <c r="ESB28" s="1"/>
      <c r="ESC28" s="1"/>
      <c r="ESD28" s="1"/>
      <c r="ESE28" s="1"/>
      <c r="ESF28" s="1"/>
      <c r="ESG28" s="1"/>
      <c r="ESH28" s="1"/>
      <c r="ESI28" s="1"/>
      <c r="ESJ28" s="1"/>
      <c r="ESK28" s="1"/>
      <c r="ESL28" s="1"/>
      <c r="ESM28" s="1"/>
      <c r="ESN28" s="1"/>
      <c r="ESO28" s="1"/>
      <c r="ESP28" s="1"/>
      <c r="ESQ28" s="1"/>
      <c r="ESR28" s="1"/>
      <c r="ESS28" s="1"/>
      <c r="EST28" s="1"/>
      <c r="ESU28" s="1"/>
      <c r="ESV28" s="1"/>
      <c r="ESW28" s="1"/>
      <c r="ESX28" s="1"/>
      <c r="ESY28" s="1"/>
      <c r="ESZ28" s="1"/>
      <c r="ETA28" s="1"/>
      <c r="ETB28" s="1"/>
      <c r="ETC28" s="1"/>
      <c r="ETD28" s="1"/>
      <c r="ETE28" s="1"/>
      <c r="ETF28" s="1"/>
      <c r="ETG28" s="1"/>
      <c r="ETH28" s="1"/>
      <c r="ETI28" s="1"/>
      <c r="ETJ28" s="1"/>
      <c r="ETK28" s="1"/>
      <c r="ETL28" s="1"/>
      <c r="ETM28" s="1"/>
      <c r="ETN28" s="1"/>
      <c r="ETO28" s="1"/>
      <c r="ETP28" s="1"/>
      <c r="ETQ28" s="1"/>
      <c r="ETR28" s="1"/>
      <c r="ETS28" s="1"/>
      <c r="ETT28" s="1"/>
      <c r="ETU28" s="1"/>
      <c r="ETV28" s="1"/>
      <c r="ETW28" s="1"/>
      <c r="ETX28" s="1"/>
      <c r="ETY28" s="1"/>
      <c r="ETZ28" s="1"/>
      <c r="EUA28" s="1"/>
      <c r="EUB28" s="1"/>
      <c r="EUC28" s="1"/>
      <c r="EUD28" s="1"/>
      <c r="EUE28" s="1"/>
      <c r="EUF28" s="1"/>
      <c r="EUG28" s="1"/>
      <c r="EUH28" s="1"/>
      <c r="EUI28" s="1"/>
      <c r="EUJ28" s="1"/>
      <c r="EUK28" s="1"/>
      <c r="EUL28" s="1"/>
      <c r="EUM28" s="1"/>
      <c r="EUN28" s="1"/>
      <c r="EUO28" s="1"/>
      <c r="EUP28" s="1"/>
      <c r="EUQ28" s="1"/>
      <c r="EUR28" s="1"/>
      <c r="EUS28" s="1"/>
      <c r="EUT28" s="1"/>
      <c r="EUU28" s="1"/>
      <c r="EUV28" s="1"/>
      <c r="EUW28" s="1"/>
      <c r="EUX28" s="1"/>
      <c r="EUY28" s="1"/>
      <c r="EUZ28" s="1"/>
      <c r="EVA28" s="1"/>
      <c r="EVB28" s="1"/>
      <c r="EVC28" s="1"/>
      <c r="EVD28" s="1"/>
      <c r="EVE28" s="1"/>
      <c r="EVF28" s="1"/>
      <c r="EVG28" s="1"/>
      <c r="EVH28" s="1"/>
      <c r="EVI28" s="1"/>
      <c r="EVJ28" s="1"/>
      <c r="EVK28" s="1"/>
      <c r="EVL28" s="1"/>
      <c r="EVM28" s="1"/>
      <c r="EVN28" s="1"/>
      <c r="EVO28" s="1"/>
      <c r="EVP28" s="1"/>
      <c r="EVQ28" s="1"/>
      <c r="EVR28" s="1"/>
      <c r="EVS28" s="1"/>
      <c r="EVT28" s="1"/>
      <c r="EVU28" s="1"/>
      <c r="EVV28" s="1"/>
      <c r="EVW28" s="1"/>
      <c r="EVX28" s="1"/>
      <c r="EVY28" s="1"/>
      <c r="EVZ28" s="1"/>
      <c r="EWA28" s="1"/>
      <c r="EWB28" s="1"/>
      <c r="EWC28" s="1"/>
      <c r="EWD28" s="1"/>
      <c r="EWE28" s="1"/>
      <c r="EWF28" s="1"/>
      <c r="EWG28" s="1"/>
      <c r="EWH28" s="1"/>
      <c r="EWI28" s="1"/>
      <c r="EWJ28" s="1"/>
      <c r="EWK28" s="1"/>
      <c r="EWL28" s="1"/>
      <c r="EWM28" s="1"/>
      <c r="EWN28" s="1"/>
      <c r="EWO28" s="1"/>
      <c r="EWP28" s="1"/>
      <c r="EWQ28" s="1"/>
      <c r="EWR28" s="1"/>
      <c r="EWS28" s="1"/>
      <c r="EWT28" s="1"/>
      <c r="EWU28" s="1"/>
      <c r="EWV28" s="1"/>
      <c r="EWW28" s="1"/>
      <c r="EWX28" s="1"/>
      <c r="EWY28" s="1"/>
      <c r="EWZ28" s="1"/>
      <c r="EXA28" s="1"/>
      <c r="EXB28" s="1"/>
      <c r="EXC28" s="1"/>
      <c r="EXD28" s="1"/>
      <c r="EXE28" s="1"/>
      <c r="EXF28" s="1"/>
      <c r="EXG28" s="1"/>
      <c r="EXH28" s="1"/>
      <c r="EXI28" s="1"/>
      <c r="EXJ28" s="1"/>
      <c r="EXK28" s="1"/>
      <c r="EXL28" s="1"/>
      <c r="EXM28" s="1"/>
      <c r="EXN28" s="1"/>
      <c r="EXO28" s="1"/>
      <c r="EXP28" s="1"/>
      <c r="EXQ28" s="1"/>
      <c r="EXR28" s="1"/>
      <c r="EXS28" s="1"/>
      <c r="EXT28" s="1"/>
      <c r="EXU28" s="1"/>
      <c r="EXV28" s="1"/>
      <c r="EXW28" s="1"/>
      <c r="EXX28" s="1"/>
      <c r="EXY28" s="1"/>
      <c r="EXZ28" s="1"/>
      <c r="EYA28" s="1"/>
      <c r="EYB28" s="1"/>
      <c r="EYC28" s="1"/>
      <c r="EYD28" s="1"/>
      <c r="EYE28" s="1"/>
      <c r="EYF28" s="1"/>
      <c r="EYG28" s="1"/>
      <c r="EYH28" s="1"/>
      <c r="EYI28" s="1"/>
      <c r="EYJ28" s="1"/>
      <c r="EYK28" s="1"/>
      <c r="EYL28" s="1"/>
      <c r="EYM28" s="1"/>
      <c r="EYN28" s="1"/>
      <c r="EYO28" s="1"/>
      <c r="EYP28" s="1"/>
      <c r="EYQ28" s="1"/>
      <c r="EYR28" s="1"/>
      <c r="EYS28" s="1"/>
      <c r="EYT28" s="1"/>
      <c r="EYU28" s="1"/>
      <c r="EYV28" s="1"/>
      <c r="EYW28" s="1"/>
      <c r="EYX28" s="1"/>
      <c r="EYY28" s="1"/>
      <c r="EYZ28" s="1"/>
      <c r="EZA28" s="1"/>
      <c r="EZB28" s="1"/>
      <c r="EZC28" s="1"/>
      <c r="EZD28" s="1"/>
      <c r="EZE28" s="1"/>
      <c r="EZF28" s="1"/>
      <c r="EZG28" s="1"/>
      <c r="EZH28" s="1"/>
      <c r="EZI28" s="1"/>
      <c r="EZJ28" s="1"/>
      <c r="EZK28" s="1"/>
      <c r="EZL28" s="1"/>
      <c r="EZM28" s="1"/>
      <c r="EZN28" s="1"/>
      <c r="EZO28" s="1"/>
      <c r="EZP28" s="1"/>
      <c r="EZQ28" s="1"/>
      <c r="EZR28" s="1"/>
      <c r="EZS28" s="1"/>
      <c r="EZT28" s="1"/>
      <c r="EZU28" s="1"/>
      <c r="EZV28" s="1"/>
      <c r="EZW28" s="1"/>
      <c r="EZX28" s="1"/>
      <c r="EZY28" s="1"/>
      <c r="EZZ28" s="1"/>
      <c r="FAA28" s="1"/>
      <c r="FAB28" s="1"/>
      <c r="FAC28" s="1"/>
      <c r="FAD28" s="1"/>
      <c r="FAE28" s="1"/>
      <c r="FAF28" s="1"/>
      <c r="FAG28" s="1"/>
      <c r="FAH28" s="1"/>
      <c r="FAI28" s="1"/>
      <c r="FAJ28" s="1"/>
      <c r="FAK28" s="1"/>
      <c r="FAL28" s="1"/>
      <c r="FAM28" s="1"/>
      <c r="FAN28" s="1"/>
      <c r="FAO28" s="1"/>
      <c r="FAP28" s="1"/>
      <c r="FAQ28" s="1"/>
      <c r="FAR28" s="1"/>
      <c r="FAS28" s="1"/>
      <c r="FAT28" s="1"/>
      <c r="FAU28" s="1"/>
      <c r="FAV28" s="1"/>
      <c r="FAW28" s="1"/>
      <c r="FAX28" s="1"/>
      <c r="FAY28" s="1"/>
      <c r="FAZ28" s="1"/>
      <c r="FBA28" s="1"/>
      <c r="FBB28" s="1"/>
      <c r="FBC28" s="1"/>
      <c r="FBD28" s="1"/>
      <c r="FBE28" s="1"/>
      <c r="FBF28" s="1"/>
      <c r="FBG28" s="1"/>
      <c r="FBH28" s="1"/>
      <c r="FBI28" s="1"/>
      <c r="FBJ28" s="1"/>
      <c r="FBK28" s="1"/>
      <c r="FBL28" s="1"/>
      <c r="FBM28" s="1"/>
      <c r="FBN28" s="1"/>
      <c r="FBO28" s="1"/>
      <c r="FBP28" s="1"/>
      <c r="FBQ28" s="1"/>
      <c r="FBR28" s="1"/>
      <c r="FBS28" s="1"/>
      <c r="FBT28" s="1"/>
      <c r="FBU28" s="1"/>
      <c r="FBV28" s="1"/>
      <c r="FBW28" s="1"/>
      <c r="FBX28" s="1"/>
      <c r="FBY28" s="1"/>
      <c r="FBZ28" s="1"/>
      <c r="FCA28" s="1"/>
      <c r="FCB28" s="1"/>
      <c r="FCC28" s="1"/>
      <c r="FCD28" s="1"/>
      <c r="FCE28" s="1"/>
      <c r="FCF28" s="1"/>
      <c r="FCG28" s="1"/>
      <c r="FCH28" s="1"/>
      <c r="FCI28" s="1"/>
      <c r="FCJ28" s="1"/>
      <c r="FCK28" s="1"/>
      <c r="FCL28" s="1"/>
      <c r="FCM28" s="1"/>
      <c r="FCN28" s="1"/>
      <c r="FCO28" s="1"/>
      <c r="FCP28" s="1"/>
      <c r="FCQ28" s="1"/>
      <c r="FCR28" s="1"/>
      <c r="FCS28" s="1"/>
      <c r="FCT28" s="1"/>
      <c r="FCU28" s="1"/>
      <c r="FCV28" s="1"/>
      <c r="FCW28" s="1"/>
      <c r="FCX28" s="1"/>
      <c r="FCY28" s="1"/>
      <c r="FCZ28" s="1"/>
      <c r="FDA28" s="1"/>
      <c r="FDB28" s="1"/>
      <c r="FDC28" s="1"/>
      <c r="FDD28" s="1"/>
      <c r="FDE28" s="1"/>
      <c r="FDF28" s="1"/>
      <c r="FDG28" s="1"/>
      <c r="FDH28" s="1"/>
      <c r="FDI28" s="1"/>
      <c r="FDJ28" s="1"/>
      <c r="FDK28" s="1"/>
      <c r="FDL28" s="1"/>
      <c r="FDM28" s="1"/>
      <c r="FDN28" s="1"/>
      <c r="FDO28" s="1"/>
      <c r="FDP28" s="1"/>
      <c r="FDQ28" s="1"/>
      <c r="FDR28" s="1"/>
      <c r="FDS28" s="1"/>
      <c r="FDT28" s="1"/>
      <c r="FDU28" s="1"/>
      <c r="FDV28" s="1"/>
      <c r="FDW28" s="1"/>
      <c r="FDX28" s="1"/>
      <c r="FDY28" s="1"/>
      <c r="FDZ28" s="1"/>
      <c r="FEA28" s="1"/>
      <c r="FEB28" s="1"/>
      <c r="FEC28" s="1"/>
      <c r="FED28" s="1"/>
      <c r="FEE28" s="1"/>
      <c r="FEF28" s="1"/>
      <c r="FEG28" s="1"/>
      <c r="FEH28" s="1"/>
      <c r="FEI28" s="1"/>
      <c r="FEJ28" s="1"/>
      <c r="FEK28" s="1"/>
      <c r="FEL28" s="1"/>
      <c r="FEM28" s="1"/>
      <c r="FEN28" s="1"/>
      <c r="FEO28" s="1"/>
      <c r="FEP28" s="1"/>
      <c r="FEQ28" s="1"/>
      <c r="FER28" s="1"/>
      <c r="FES28" s="1"/>
      <c r="FET28" s="1"/>
      <c r="FEU28" s="1"/>
      <c r="FEV28" s="1"/>
      <c r="FEW28" s="1"/>
      <c r="FEX28" s="1"/>
      <c r="FEY28" s="1"/>
      <c r="FEZ28" s="1"/>
      <c r="FFA28" s="1"/>
      <c r="FFB28" s="1"/>
      <c r="FFC28" s="1"/>
      <c r="FFD28" s="1"/>
      <c r="FFE28" s="1"/>
      <c r="FFF28" s="1"/>
      <c r="FFG28" s="1"/>
      <c r="FFH28" s="1"/>
      <c r="FFI28" s="1"/>
      <c r="FFJ28" s="1"/>
      <c r="FFK28" s="1"/>
      <c r="FFL28" s="1"/>
      <c r="FFM28" s="1"/>
      <c r="FFN28" s="1"/>
      <c r="FFO28" s="1"/>
      <c r="FFP28" s="1"/>
      <c r="FFQ28" s="1"/>
      <c r="FFR28" s="1"/>
      <c r="FFS28" s="1"/>
      <c r="FFT28" s="1"/>
      <c r="FFU28" s="1"/>
      <c r="FFV28" s="1"/>
      <c r="FFW28" s="1"/>
      <c r="FFX28" s="1"/>
      <c r="FFY28" s="1"/>
      <c r="FFZ28" s="1"/>
      <c r="FGA28" s="1"/>
      <c r="FGB28" s="1"/>
      <c r="FGC28" s="1"/>
      <c r="FGD28" s="1"/>
      <c r="FGE28" s="1"/>
      <c r="FGF28" s="1"/>
      <c r="FGG28" s="1"/>
      <c r="FGH28" s="1"/>
      <c r="FGI28" s="1"/>
      <c r="FGJ28" s="1"/>
      <c r="FGK28" s="1"/>
      <c r="FGL28" s="1"/>
      <c r="FGM28" s="1"/>
      <c r="FGN28" s="1"/>
      <c r="FGO28" s="1"/>
      <c r="FGP28" s="1"/>
      <c r="FGQ28" s="1"/>
      <c r="FGR28" s="1"/>
      <c r="FGS28" s="1"/>
      <c r="FGT28" s="1"/>
      <c r="FGU28" s="1"/>
      <c r="FGV28" s="1"/>
      <c r="FGW28" s="1"/>
      <c r="FGX28" s="1"/>
      <c r="FGY28" s="1"/>
      <c r="FGZ28" s="1"/>
      <c r="FHA28" s="1"/>
      <c r="FHB28" s="1"/>
      <c r="FHC28" s="1"/>
      <c r="FHD28" s="1"/>
      <c r="FHE28" s="1"/>
      <c r="FHF28" s="1"/>
      <c r="FHG28" s="1"/>
      <c r="FHH28" s="1"/>
      <c r="FHI28" s="1"/>
      <c r="FHJ28" s="1"/>
      <c r="FHK28" s="1"/>
      <c r="FHL28" s="1"/>
      <c r="FHM28" s="1"/>
      <c r="FHN28" s="1"/>
      <c r="FHO28" s="1"/>
      <c r="FHP28" s="1"/>
      <c r="FHQ28" s="1"/>
      <c r="FHR28" s="1"/>
      <c r="FHS28" s="1"/>
      <c r="FHT28" s="1"/>
      <c r="FHU28" s="1"/>
      <c r="FHV28" s="1"/>
      <c r="FHW28" s="1"/>
      <c r="FHX28" s="1"/>
      <c r="FHY28" s="1"/>
      <c r="FHZ28" s="1"/>
      <c r="FIA28" s="1"/>
      <c r="FIB28" s="1"/>
      <c r="FIC28" s="1"/>
      <c r="FID28" s="1"/>
      <c r="FIE28" s="1"/>
      <c r="FIF28" s="1"/>
      <c r="FIG28" s="1"/>
      <c r="FIH28" s="1"/>
      <c r="FII28" s="1"/>
      <c r="FIJ28" s="1"/>
      <c r="FIK28" s="1"/>
      <c r="FIL28" s="1"/>
      <c r="FIM28" s="1"/>
      <c r="FIN28" s="1"/>
      <c r="FIO28" s="1"/>
      <c r="FIP28" s="1"/>
      <c r="FIQ28" s="1"/>
      <c r="FIR28" s="1"/>
      <c r="FIS28" s="1"/>
      <c r="FIT28" s="1"/>
      <c r="FIU28" s="1"/>
      <c r="FIV28" s="1"/>
      <c r="FIW28" s="1"/>
      <c r="FIX28" s="1"/>
      <c r="FIY28" s="1"/>
      <c r="FIZ28" s="1"/>
      <c r="FJA28" s="1"/>
      <c r="FJB28" s="1"/>
      <c r="FJC28" s="1"/>
      <c r="FJD28" s="1"/>
      <c r="FJE28" s="1"/>
      <c r="FJF28" s="1"/>
      <c r="FJG28" s="1"/>
      <c r="FJH28" s="1"/>
      <c r="FJI28" s="1"/>
      <c r="FJJ28" s="1"/>
      <c r="FJK28" s="1"/>
      <c r="FJL28" s="1"/>
      <c r="FJM28" s="1"/>
      <c r="FJN28" s="1"/>
      <c r="FJO28" s="1"/>
      <c r="FJP28" s="1"/>
      <c r="FJQ28" s="1"/>
      <c r="FJR28" s="1"/>
      <c r="FJS28" s="1"/>
      <c r="FJT28" s="1"/>
      <c r="FJU28" s="1"/>
      <c r="FJV28" s="1"/>
      <c r="FJW28" s="1"/>
      <c r="FJX28" s="1"/>
      <c r="FJY28" s="1"/>
      <c r="FJZ28" s="1"/>
      <c r="FKA28" s="1"/>
      <c r="FKB28" s="1"/>
      <c r="FKC28" s="1"/>
      <c r="FKD28" s="1"/>
      <c r="FKE28" s="1"/>
      <c r="FKF28" s="1"/>
      <c r="FKG28" s="1"/>
      <c r="FKH28" s="1"/>
      <c r="FKI28" s="1"/>
      <c r="FKJ28" s="1"/>
      <c r="FKK28" s="1"/>
      <c r="FKL28" s="1"/>
      <c r="FKM28" s="1"/>
      <c r="FKN28" s="1"/>
      <c r="FKO28" s="1"/>
      <c r="FKP28" s="1"/>
      <c r="FKQ28" s="1"/>
      <c r="FKR28" s="1"/>
      <c r="FKS28" s="1"/>
      <c r="FKT28" s="1"/>
      <c r="FKU28" s="1"/>
      <c r="FKV28" s="1"/>
      <c r="FKW28" s="1"/>
      <c r="FKX28" s="1"/>
      <c r="FKY28" s="1"/>
      <c r="FKZ28" s="1"/>
      <c r="FLA28" s="1"/>
      <c r="FLB28" s="1"/>
      <c r="FLC28" s="1"/>
      <c r="FLD28" s="1"/>
      <c r="FLE28" s="1"/>
      <c r="FLF28" s="1"/>
      <c r="FLG28" s="1"/>
      <c r="FLH28" s="1"/>
      <c r="FLI28" s="1"/>
      <c r="FLJ28" s="1"/>
      <c r="FLK28" s="1"/>
      <c r="FLL28" s="1"/>
      <c r="FLM28" s="1"/>
      <c r="FLN28" s="1"/>
      <c r="FLO28" s="1"/>
      <c r="FLP28" s="1"/>
      <c r="FLQ28" s="1"/>
      <c r="FLR28" s="1"/>
      <c r="FLS28" s="1"/>
      <c r="FLT28" s="1"/>
      <c r="FLU28" s="1"/>
      <c r="FLV28" s="1"/>
      <c r="FLW28" s="1"/>
      <c r="FLX28" s="1"/>
      <c r="FLY28" s="1"/>
      <c r="FLZ28" s="1"/>
      <c r="FMA28" s="1"/>
      <c r="FMB28" s="1"/>
      <c r="FMC28" s="1"/>
      <c r="FMD28" s="1"/>
      <c r="FME28" s="1"/>
      <c r="FMF28" s="1"/>
      <c r="FMG28" s="1"/>
      <c r="FMH28" s="1"/>
      <c r="FMI28" s="1"/>
      <c r="FMJ28" s="1"/>
      <c r="FMK28" s="1"/>
      <c r="FML28" s="1"/>
      <c r="FMM28" s="1"/>
      <c r="FMN28" s="1"/>
      <c r="FMO28" s="1"/>
      <c r="FMP28" s="1"/>
      <c r="FMQ28" s="1"/>
      <c r="FMR28" s="1"/>
      <c r="FMS28" s="1"/>
      <c r="FMT28" s="1"/>
      <c r="FMU28" s="1"/>
      <c r="FMV28" s="1"/>
      <c r="FMW28" s="1"/>
      <c r="FMX28" s="1"/>
      <c r="FMY28" s="1"/>
      <c r="FMZ28" s="1"/>
      <c r="FNA28" s="1"/>
      <c r="FNB28" s="1"/>
      <c r="FNC28" s="1"/>
      <c r="FND28" s="1"/>
      <c r="FNE28" s="1"/>
      <c r="FNF28" s="1"/>
      <c r="FNG28" s="1"/>
      <c r="FNH28" s="1"/>
      <c r="FNI28" s="1"/>
      <c r="FNJ28" s="1"/>
      <c r="FNK28" s="1"/>
      <c r="FNL28" s="1"/>
      <c r="FNM28" s="1"/>
      <c r="FNN28" s="1"/>
      <c r="FNO28" s="1"/>
      <c r="FNP28" s="1"/>
      <c r="FNQ28" s="1"/>
      <c r="FNR28" s="1"/>
      <c r="FNS28" s="1"/>
      <c r="FNT28" s="1"/>
      <c r="FNU28" s="1"/>
      <c r="FNV28" s="1"/>
      <c r="FNW28" s="1"/>
      <c r="FNX28" s="1"/>
      <c r="FNY28" s="1"/>
      <c r="FNZ28" s="1"/>
      <c r="FOA28" s="1"/>
      <c r="FOB28" s="1"/>
      <c r="FOC28" s="1"/>
      <c r="FOD28" s="1"/>
      <c r="FOE28" s="1"/>
      <c r="FOF28" s="1"/>
      <c r="FOG28" s="1"/>
      <c r="FOH28" s="1"/>
      <c r="FOI28" s="1"/>
      <c r="FOJ28" s="1"/>
      <c r="FOK28" s="1"/>
      <c r="FOL28" s="1"/>
      <c r="FOM28" s="1"/>
      <c r="FON28" s="1"/>
      <c r="FOO28" s="1"/>
      <c r="FOP28" s="1"/>
      <c r="FOQ28" s="1"/>
      <c r="FOR28" s="1"/>
      <c r="FOS28" s="1"/>
      <c r="FOT28" s="1"/>
      <c r="FOU28" s="1"/>
      <c r="FOV28" s="1"/>
      <c r="FOW28" s="1"/>
      <c r="FOX28" s="1"/>
      <c r="FOY28" s="1"/>
      <c r="FOZ28" s="1"/>
      <c r="FPA28" s="1"/>
      <c r="FPB28" s="1"/>
      <c r="FPC28" s="1"/>
      <c r="FPD28" s="1"/>
      <c r="FPE28" s="1"/>
      <c r="FPF28" s="1"/>
      <c r="FPG28" s="1"/>
      <c r="FPH28" s="1"/>
      <c r="FPI28" s="1"/>
      <c r="FPJ28" s="1"/>
      <c r="FPK28" s="1"/>
      <c r="FPL28" s="1"/>
      <c r="FPM28" s="1"/>
      <c r="FPN28" s="1"/>
      <c r="FPO28" s="1"/>
      <c r="FPP28" s="1"/>
      <c r="FPQ28" s="1"/>
      <c r="FPR28" s="1"/>
      <c r="FPS28" s="1"/>
      <c r="FPT28" s="1"/>
      <c r="FPU28" s="1"/>
      <c r="FPV28" s="1"/>
      <c r="FPW28" s="1"/>
      <c r="FPX28" s="1"/>
      <c r="FPY28" s="1"/>
      <c r="FPZ28" s="1"/>
      <c r="FQA28" s="1"/>
      <c r="FQB28" s="1"/>
      <c r="FQC28" s="1"/>
      <c r="FQD28" s="1"/>
      <c r="FQE28" s="1"/>
      <c r="FQF28" s="1"/>
      <c r="FQG28" s="1"/>
      <c r="FQH28" s="1"/>
      <c r="FQI28" s="1"/>
      <c r="FQJ28" s="1"/>
      <c r="FQK28" s="1"/>
      <c r="FQL28" s="1"/>
      <c r="FQM28" s="1"/>
      <c r="FQN28" s="1"/>
      <c r="FQO28" s="1"/>
      <c r="FQP28" s="1"/>
      <c r="FQQ28" s="1"/>
      <c r="FQR28" s="1"/>
      <c r="FQS28" s="1"/>
      <c r="FQT28" s="1"/>
      <c r="FQU28" s="1"/>
      <c r="FQV28" s="1"/>
      <c r="FQW28" s="1"/>
      <c r="FQX28" s="1"/>
      <c r="FQY28" s="1"/>
      <c r="FQZ28" s="1"/>
      <c r="FRA28" s="1"/>
      <c r="FRB28" s="1"/>
      <c r="FRC28" s="1"/>
      <c r="FRD28" s="1"/>
      <c r="FRE28" s="1"/>
      <c r="FRF28" s="1"/>
      <c r="FRG28" s="1"/>
      <c r="FRH28" s="1"/>
      <c r="FRI28" s="1"/>
      <c r="FRJ28" s="1"/>
      <c r="FRK28" s="1"/>
      <c r="FRL28" s="1"/>
      <c r="FRM28" s="1"/>
      <c r="FRN28" s="1"/>
      <c r="FRO28" s="1"/>
      <c r="FRP28" s="1"/>
      <c r="FRQ28" s="1"/>
      <c r="FRR28" s="1"/>
      <c r="FRS28" s="1"/>
      <c r="FRT28" s="1"/>
      <c r="FRU28" s="1"/>
      <c r="FRV28" s="1"/>
      <c r="FRW28" s="1"/>
      <c r="FRX28" s="1"/>
      <c r="FRY28" s="1"/>
      <c r="FRZ28" s="1"/>
      <c r="FSA28" s="1"/>
      <c r="FSB28" s="1"/>
      <c r="FSC28" s="1"/>
      <c r="FSD28" s="1"/>
      <c r="FSE28" s="1"/>
      <c r="FSF28" s="1"/>
      <c r="FSG28" s="1"/>
      <c r="FSH28" s="1"/>
      <c r="FSI28" s="1"/>
      <c r="FSJ28" s="1"/>
      <c r="FSK28" s="1"/>
      <c r="FSL28" s="1"/>
      <c r="FSM28" s="1"/>
      <c r="FSN28" s="1"/>
      <c r="FSO28" s="1"/>
      <c r="FSP28" s="1"/>
      <c r="FSQ28" s="1"/>
      <c r="FSR28" s="1"/>
      <c r="FSS28" s="1"/>
      <c r="FST28" s="1"/>
      <c r="FSU28" s="1"/>
      <c r="FSV28" s="1"/>
      <c r="FSW28" s="1"/>
      <c r="FSX28" s="1"/>
      <c r="FSY28" s="1"/>
      <c r="FSZ28" s="1"/>
      <c r="FTA28" s="1"/>
      <c r="FTB28" s="1"/>
      <c r="FTC28" s="1"/>
      <c r="FTD28" s="1"/>
      <c r="FTE28" s="1"/>
      <c r="FTF28" s="1"/>
      <c r="FTG28" s="1"/>
      <c r="FTH28" s="1"/>
      <c r="FTI28" s="1"/>
      <c r="FTJ28" s="1"/>
      <c r="FTK28" s="1"/>
      <c r="FTL28" s="1"/>
      <c r="FTM28" s="1"/>
      <c r="FTN28" s="1"/>
      <c r="FTO28" s="1"/>
      <c r="FTP28" s="1"/>
      <c r="FTQ28" s="1"/>
      <c r="FTR28" s="1"/>
      <c r="FTS28" s="1"/>
      <c r="FTT28" s="1"/>
      <c r="FTU28" s="1"/>
      <c r="FTV28" s="1"/>
      <c r="FTW28" s="1"/>
      <c r="FTX28" s="1"/>
      <c r="FTY28" s="1"/>
      <c r="FTZ28" s="1"/>
      <c r="FUA28" s="1"/>
      <c r="FUB28" s="1"/>
      <c r="FUC28" s="1"/>
      <c r="FUD28" s="1"/>
      <c r="FUE28" s="1"/>
      <c r="FUF28" s="1"/>
      <c r="FUG28" s="1"/>
      <c r="FUH28" s="1"/>
      <c r="FUI28" s="1"/>
      <c r="FUJ28" s="1"/>
      <c r="FUK28" s="1"/>
      <c r="FUL28" s="1"/>
      <c r="FUM28" s="1"/>
      <c r="FUN28" s="1"/>
      <c r="FUO28" s="1"/>
      <c r="FUP28" s="1"/>
      <c r="FUQ28" s="1"/>
      <c r="FUR28" s="1"/>
      <c r="FUS28" s="1"/>
      <c r="FUT28" s="1"/>
      <c r="FUU28" s="1"/>
      <c r="FUV28" s="1"/>
      <c r="FUW28" s="1"/>
      <c r="FUX28" s="1"/>
      <c r="FUY28" s="1"/>
      <c r="FUZ28" s="1"/>
      <c r="FVA28" s="1"/>
      <c r="FVB28" s="1"/>
      <c r="FVC28" s="1"/>
      <c r="FVD28" s="1"/>
      <c r="FVE28" s="1"/>
      <c r="FVF28" s="1"/>
      <c r="FVG28" s="1"/>
      <c r="FVH28" s="1"/>
      <c r="FVI28" s="1"/>
      <c r="FVJ28" s="1"/>
      <c r="FVK28" s="1"/>
      <c r="FVL28" s="1"/>
      <c r="FVM28" s="1"/>
      <c r="FVN28" s="1"/>
      <c r="FVO28" s="1"/>
      <c r="FVP28" s="1"/>
      <c r="FVQ28" s="1"/>
      <c r="FVR28" s="1"/>
      <c r="FVS28" s="1"/>
      <c r="FVT28" s="1"/>
      <c r="FVU28" s="1"/>
      <c r="FVV28" s="1"/>
      <c r="FVW28" s="1"/>
      <c r="FVX28" s="1"/>
      <c r="FVY28" s="1"/>
      <c r="FVZ28" s="1"/>
      <c r="FWA28" s="1"/>
      <c r="FWB28" s="1"/>
      <c r="FWC28" s="1"/>
      <c r="FWD28" s="1"/>
      <c r="FWE28" s="1"/>
      <c r="FWF28" s="1"/>
      <c r="FWG28" s="1"/>
      <c r="FWH28" s="1"/>
      <c r="FWI28" s="1"/>
      <c r="FWJ28" s="1"/>
      <c r="FWK28" s="1"/>
      <c r="FWL28" s="1"/>
      <c r="FWM28" s="1"/>
      <c r="FWN28" s="1"/>
      <c r="FWO28" s="1"/>
      <c r="FWP28" s="1"/>
      <c r="FWQ28" s="1"/>
      <c r="FWR28" s="1"/>
      <c r="FWS28" s="1"/>
      <c r="FWT28" s="1"/>
      <c r="FWU28" s="1"/>
      <c r="FWV28" s="1"/>
      <c r="FWW28" s="1"/>
      <c r="FWX28" s="1"/>
      <c r="FWY28" s="1"/>
      <c r="FWZ28" s="1"/>
      <c r="FXA28" s="1"/>
      <c r="FXB28" s="1"/>
      <c r="FXC28" s="1"/>
      <c r="FXD28" s="1"/>
      <c r="FXE28" s="1"/>
      <c r="FXF28" s="1"/>
      <c r="FXG28" s="1"/>
      <c r="FXH28" s="1"/>
      <c r="FXI28" s="1"/>
      <c r="FXJ28" s="1"/>
      <c r="FXK28" s="1"/>
      <c r="FXL28" s="1"/>
      <c r="FXM28" s="1"/>
      <c r="FXN28" s="1"/>
      <c r="FXO28" s="1"/>
      <c r="FXP28" s="1"/>
      <c r="FXQ28" s="1"/>
      <c r="FXR28" s="1"/>
      <c r="FXS28" s="1"/>
      <c r="FXT28" s="1"/>
      <c r="FXU28" s="1"/>
      <c r="FXV28" s="1"/>
      <c r="FXW28" s="1"/>
      <c r="FXX28" s="1"/>
      <c r="FXY28" s="1"/>
      <c r="FXZ28" s="1"/>
      <c r="FYA28" s="1"/>
      <c r="FYB28" s="1"/>
      <c r="FYC28" s="1"/>
      <c r="FYD28" s="1"/>
      <c r="FYE28" s="1"/>
      <c r="FYF28" s="1"/>
      <c r="FYG28" s="1"/>
      <c r="FYH28" s="1"/>
      <c r="FYI28" s="1"/>
      <c r="FYJ28" s="1"/>
      <c r="FYK28" s="1"/>
      <c r="FYL28" s="1"/>
      <c r="FYM28" s="1"/>
      <c r="FYN28" s="1"/>
      <c r="FYO28" s="1"/>
      <c r="FYP28" s="1"/>
      <c r="FYQ28" s="1"/>
      <c r="FYR28" s="1"/>
      <c r="FYS28" s="1"/>
      <c r="FYT28" s="1"/>
      <c r="FYU28" s="1"/>
      <c r="FYV28" s="1"/>
      <c r="FYW28" s="1"/>
      <c r="FYX28" s="1"/>
      <c r="FYY28" s="1"/>
      <c r="FYZ28" s="1"/>
      <c r="FZA28" s="1"/>
      <c r="FZB28" s="1"/>
      <c r="FZC28" s="1"/>
      <c r="FZD28" s="1"/>
      <c r="FZE28" s="1"/>
      <c r="FZF28" s="1"/>
      <c r="FZG28" s="1"/>
      <c r="FZH28" s="1"/>
      <c r="FZI28" s="1"/>
      <c r="FZJ28" s="1"/>
      <c r="FZK28" s="1"/>
      <c r="FZL28" s="1"/>
      <c r="FZM28" s="1"/>
      <c r="FZN28" s="1"/>
      <c r="FZO28" s="1"/>
      <c r="FZP28" s="1"/>
      <c r="FZQ28" s="1"/>
      <c r="FZR28" s="1"/>
      <c r="FZS28" s="1"/>
      <c r="FZT28" s="1"/>
      <c r="FZU28" s="1"/>
      <c r="FZV28" s="1"/>
      <c r="FZW28" s="1"/>
      <c r="FZX28" s="1"/>
      <c r="FZY28" s="1"/>
      <c r="FZZ28" s="1"/>
      <c r="GAA28" s="1"/>
      <c r="GAB28" s="1"/>
      <c r="GAC28" s="1"/>
      <c r="GAD28" s="1"/>
      <c r="GAE28" s="1"/>
      <c r="GAF28" s="1"/>
      <c r="GAG28" s="1"/>
      <c r="GAH28" s="1"/>
      <c r="GAI28" s="1"/>
      <c r="GAJ28" s="1"/>
      <c r="GAK28" s="1"/>
      <c r="GAL28" s="1"/>
      <c r="GAM28" s="1"/>
      <c r="GAN28" s="1"/>
      <c r="GAO28" s="1"/>
      <c r="GAP28" s="1"/>
      <c r="GAQ28" s="1"/>
      <c r="GAR28" s="1"/>
      <c r="GAS28" s="1"/>
      <c r="GAT28" s="1"/>
      <c r="GAU28" s="1"/>
      <c r="GAV28" s="1"/>
      <c r="GAW28" s="1"/>
      <c r="GAX28" s="1"/>
      <c r="GAY28" s="1"/>
      <c r="GAZ28" s="1"/>
      <c r="GBA28" s="1"/>
      <c r="GBB28" s="1"/>
      <c r="GBC28" s="1"/>
      <c r="GBD28" s="1"/>
      <c r="GBE28" s="1"/>
      <c r="GBF28" s="1"/>
      <c r="GBG28" s="1"/>
      <c r="GBH28" s="1"/>
      <c r="GBI28" s="1"/>
      <c r="GBJ28" s="1"/>
      <c r="GBK28" s="1"/>
      <c r="GBL28" s="1"/>
      <c r="GBM28" s="1"/>
      <c r="GBN28" s="1"/>
      <c r="GBO28" s="1"/>
      <c r="GBP28" s="1"/>
      <c r="GBQ28" s="1"/>
      <c r="GBR28" s="1"/>
      <c r="GBS28" s="1"/>
      <c r="GBT28" s="1"/>
      <c r="GBU28" s="1"/>
      <c r="GBV28" s="1"/>
      <c r="GBW28" s="1"/>
      <c r="GBX28" s="1"/>
      <c r="GBY28" s="1"/>
      <c r="GBZ28" s="1"/>
      <c r="GCA28" s="1"/>
      <c r="GCB28" s="1"/>
      <c r="GCC28" s="1"/>
      <c r="GCD28" s="1"/>
      <c r="GCE28" s="1"/>
      <c r="GCF28" s="1"/>
      <c r="GCG28" s="1"/>
      <c r="GCH28" s="1"/>
      <c r="GCI28" s="1"/>
      <c r="GCJ28" s="1"/>
      <c r="GCK28" s="1"/>
      <c r="GCL28" s="1"/>
      <c r="GCM28" s="1"/>
      <c r="GCN28" s="1"/>
      <c r="GCO28" s="1"/>
      <c r="GCP28" s="1"/>
      <c r="GCQ28" s="1"/>
      <c r="GCR28" s="1"/>
      <c r="GCS28" s="1"/>
      <c r="GCT28" s="1"/>
      <c r="GCU28" s="1"/>
      <c r="GCV28" s="1"/>
      <c r="GCW28" s="1"/>
      <c r="GCX28" s="1"/>
      <c r="GCY28" s="1"/>
      <c r="GCZ28" s="1"/>
      <c r="GDA28" s="1"/>
      <c r="GDB28" s="1"/>
      <c r="GDC28" s="1"/>
      <c r="GDD28" s="1"/>
      <c r="GDE28" s="1"/>
      <c r="GDF28" s="1"/>
      <c r="GDG28" s="1"/>
      <c r="GDH28" s="1"/>
      <c r="GDI28" s="1"/>
      <c r="GDJ28" s="1"/>
      <c r="GDK28" s="1"/>
      <c r="GDL28" s="1"/>
      <c r="GDM28" s="1"/>
      <c r="GDN28" s="1"/>
      <c r="GDO28" s="1"/>
      <c r="GDP28" s="1"/>
      <c r="GDQ28" s="1"/>
      <c r="GDR28" s="1"/>
      <c r="GDS28" s="1"/>
      <c r="GDT28" s="1"/>
      <c r="GDU28" s="1"/>
      <c r="GDV28" s="1"/>
      <c r="GDW28" s="1"/>
      <c r="GDX28" s="1"/>
      <c r="GDY28" s="1"/>
      <c r="GDZ28" s="1"/>
      <c r="GEA28" s="1"/>
      <c r="GEB28" s="1"/>
      <c r="GEC28" s="1"/>
      <c r="GED28" s="1"/>
      <c r="GEE28" s="1"/>
      <c r="GEF28" s="1"/>
      <c r="GEG28" s="1"/>
      <c r="GEH28" s="1"/>
      <c r="GEI28" s="1"/>
      <c r="GEJ28" s="1"/>
      <c r="GEK28" s="1"/>
      <c r="GEL28" s="1"/>
      <c r="GEM28" s="1"/>
      <c r="GEN28" s="1"/>
      <c r="GEO28" s="1"/>
      <c r="GEP28" s="1"/>
      <c r="GEQ28" s="1"/>
      <c r="GER28" s="1"/>
      <c r="GES28" s="1"/>
      <c r="GET28" s="1"/>
      <c r="GEU28" s="1"/>
      <c r="GEV28" s="1"/>
      <c r="GEW28" s="1"/>
      <c r="GEX28" s="1"/>
      <c r="GEY28" s="1"/>
      <c r="GEZ28" s="1"/>
      <c r="GFA28" s="1"/>
      <c r="GFB28" s="1"/>
      <c r="GFC28" s="1"/>
      <c r="GFD28" s="1"/>
      <c r="GFE28" s="1"/>
      <c r="GFF28" s="1"/>
      <c r="GFG28" s="1"/>
      <c r="GFH28" s="1"/>
      <c r="GFI28" s="1"/>
      <c r="GFJ28" s="1"/>
      <c r="GFK28" s="1"/>
      <c r="GFL28" s="1"/>
      <c r="GFM28" s="1"/>
      <c r="GFN28" s="1"/>
      <c r="GFO28" s="1"/>
      <c r="GFP28" s="1"/>
      <c r="GFQ28" s="1"/>
      <c r="GFR28" s="1"/>
      <c r="GFS28" s="1"/>
      <c r="GFT28" s="1"/>
      <c r="GFU28" s="1"/>
      <c r="GFV28" s="1"/>
      <c r="GFW28" s="1"/>
      <c r="GFX28" s="1"/>
      <c r="GFY28" s="1"/>
      <c r="GFZ28" s="1"/>
      <c r="GGA28" s="1"/>
      <c r="GGB28" s="1"/>
      <c r="GGC28" s="1"/>
      <c r="GGD28" s="1"/>
      <c r="GGE28" s="1"/>
      <c r="GGF28" s="1"/>
      <c r="GGG28" s="1"/>
      <c r="GGH28" s="1"/>
      <c r="GGI28" s="1"/>
      <c r="GGJ28" s="1"/>
      <c r="GGK28" s="1"/>
      <c r="GGL28" s="1"/>
      <c r="GGM28" s="1"/>
      <c r="GGN28" s="1"/>
      <c r="GGO28" s="1"/>
      <c r="GGP28" s="1"/>
      <c r="GGQ28" s="1"/>
      <c r="GGR28" s="1"/>
      <c r="GGS28" s="1"/>
      <c r="GGT28" s="1"/>
      <c r="GGU28" s="1"/>
      <c r="GGV28" s="1"/>
      <c r="GGW28" s="1"/>
      <c r="GGX28" s="1"/>
      <c r="GGY28" s="1"/>
      <c r="GGZ28" s="1"/>
      <c r="GHA28" s="1"/>
      <c r="GHB28" s="1"/>
      <c r="GHC28" s="1"/>
      <c r="GHD28" s="1"/>
      <c r="GHE28" s="1"/>
      <c r="GHF28" s="1"/>
      <c r="GHG28" s="1"/>
      <c r="GHH28" s="1"/>
      <c r="GHI28" s="1"/>
      <c r="GHJ28" s="1"/>
      <c r="GHK28" s="1"/>
      <c r="GHL28" s="1"/>
      <c r="GHM28" s="1"/>
      <c r="GHN28" s="1"/>
      <c r="GHO28" s="1"/>
      <c r="GHP28" s="1"/>
      <c r="GHQ28" s="1"/>
      <c r="GHR28" s="1"/>
      <c r="GHS28" s="1"/>
      <c r="GHT28" s="1"/>
      <c r="GHU28" s="1"/>
      <c r="GHV28" s="1"/>
      <c r="GHW28" s="1"/>
      <c r="GHX28" s="1"/>
      <c r="GHY28" s="1"/>
      <c r="GHZ28" s="1"/>
      <c r="GIA28" s="1"/>
      <c r="GIB28" s="1"/>
      <c r="GIC28" s="1"/>
      <c r="GID28" s="1"/>
      <c r="GIE28" s="1"/>
      <c r="GIF28" s="1"/>
      <c r="GIG28" s="1"/>
      <c r="GIH28" s="1"/>
      <c r="GII28" s="1"/>
      <c r="GIJ28" s="1"/>
      <c r="GIK28" s="1"/>
      <c r="GIL28" s="1"/>
      <c r="GIM28" s="1"/>
      <c r="GIN28" s="1"/>
      <c r="GIO28" s="1"/>
      <c r="GIP28" s="1"/>
      <c r="GIQ28" s="1"/>
      <c r="GIR28" s="1"/>
      <c r="GIS28" s="1"/>
      <c r="GIT28" s="1"/>
      <c r="GIU28" s="1"/>
      <c r="GIV28" s="1"/>
      <c r="GIW28" s="1"/>
      <c r="GIX28" s="1"/>
      <c r="GIY28" s="1"/>
      <c r="GIZ28" s="1"/>
      <c r="GJA28" s="1"/>
      <c r="GJB28" s="1"/>
      <c r="GJC28" s="1"/>
      <c r="GJD28" s="1"/>
      <c r="GJE28" s="1"/>
      <c r="GJF28" s="1"/>
      <c r="GJG28" s="1"/>
      <c r="GJH28" s="1"/>
      <c r="GJI28" s="1"/>
      <c r="GJJ28" s="1"/>
      <c r="GJK28" s="1"/>
      <c r="GJL28" s="1"/>
      <c r="GJM28" s="1"/>
      <c r="GJN28" s="1"/>
      <c r="GJO28" s="1"/>
      <c r="GJP28" s="1"/>
      <c r="GJQ28" s="1"/>
      <c r="GJR28" s="1"/>
      <c r="GJS28" s="1"/>
      <c r="GJT28" s="1"/>
      <c r="GJU28" s="1"/>
      <c r="GJV28" s="1"/>
      <c r="GJW28" s="1"/>
      <c r="GJX28" s="1"/>
      <c r="GJY28" s="1"/>
      <c r="GJZ28" s="1"/>
      <c r="GKA28" s="1"/>
      <c r="GKB28" s="1"/>
      <c r="GKC28" s="1"/>
      <c r="GKD28" s="1"/>
      <c r="GKE28" s="1"/>
      <c r="GKF28" s="1"/>
      <c r="GKG28" s="1"/>
      <c r="GKH28" s="1"/>
      <c r="GKI28" s="1"/>
      <c r="GKJ28" s="1"/>
      <c r="GKK28" s="1"/>
      <c r="GKL28" s="1"/>
      <c r="GKM28" s="1"/>
      <c r="GKN28" s="1"/>
      <c r="GKO28" s="1"/>
      <c r="GKP28" s="1"/>
      <c r="GKQ28" s="1"/>
      <c r="GKR28" s="1"/>
      <c r="GKS28" s="1"/>
      <c r="GKT28" s="1"/>
      <c r="GKU28" s="1"/>
      <c r="GKV28" s="1"/>
      <c r="GKW28" s="1"/>
      <c r="GKX28" s="1"/>
      <c r="GKY28" s="1"/>
      <c r="GKZ28" s="1"/>
      <c r="GLA28" s="1"/>
      <c r="GLB28" s="1"/>
      <c r="GLC28" s="1"/>
      <c r="GLD28" s="1"/>
      <c r="GLE28" s="1"/>
      <c r="GLF28" s="1"/>
      <c r="GLG28" s="1"/>
      <c r="GLH28" s="1"/>
      <c r="GLI28" s="1"/>
      <c r="GLJ28" s="1"/>
      <c r="GLK28" s="1"/>
      <c r="GLL28" s="1"/>
      <c r="GLM28" s="1"/>
      <c r="GLN28" s="1"/>
      <c r="GLO28" s="1"/>
      <c r="GLP28" s="1"/>
      <c r="GLQ28" s="1"/>
      <c r="GLR28" s="1"/>
      <c r="GLS28" s="1"/>
      <c r="GLT28" s="1"/>
      <c r="GLU28" s="1"/>
      <c r="GLV28" s="1"/>
      <c r="GLW28" s="1"/>
      <c r="GLX28" s="1"/>
      <c r="GLY28" s="1"/>
      <c r="GLZ28" s="1"/>
      <c r="GMA28" s="1"/>
      <c r="GMB28" s="1"/>
      <c r="GMC28" s="1"/>
      <c r="GMD28" s="1"/>
      <c r="GME28" s="1"/>
      <c r="GMF28" s="1"/>
      <c r="GMG28" s="1"/>
      <c r="GMH28" s="1"/>
      <c r="GMI28" s="1"/>
      <c r="GMJ28" s="1"/>
      <c r="GMK28" s="1"/>
      <c r="GML28" s="1"/>
      <c r="GMM28" s="1"/>
      <c r="GMN28" s="1"/>
      <c r="GMO28" s="1"/>
      <c r="GMP28" s="1"/>
      <c r="GMQ28" s="1"/>
      <c r="GMR28" s="1"/>
      <c r="GMS28" s="1"/>
      <c r="GMT28" s="1"/>
      <c r="GMU28" s="1"/>
      <c r="GMV28" s="1"/>
      <c r="GMW28" s="1"/>
      <c r="GMX28" s="1"/>
      <c r="GMY28" s="1"/>
      <c r="GMZ28" s="1"/>
      <c r="GNA28" s="1"/>
      <c r="GNB28" s="1"/>
      <c r="GNC28" s="1"/>
      <c r="GND28" s="1"/>
      <c r="GNE28" s="1"/>
      <c r="GNF28" s="1"/>
      <c r="GNG28" s="1"/>
      <c r="GNH28" s="1"/>
      <c r="GNI28" s="1"/>
      <c r="GNJ28" s="1"/>
      <c r="GNK28" s="1"/>
      <c r="GNL28" s="1"/>
      <c r="GNM28" s="1"/>
      <c r="GNN28" s="1"/>
      <c r="GNO28" s="1"/>
      <c r="GNP28" s="1"/>
      <c r="GNQ28" s="1"/>
      <c r="GNR28" s="1"/>
      <c r="GNS28" s="1"/>
      <c r="GNT28" s="1"/>
      <c r="GNU28" s="1"/>
      <c r="GNV28" s="1"/>
      <c r="GNW28" s="1"/>
      <c r="GNX28" s="1"/>
      <c r="GNY28" s="1"/>
      <c r="GNZ28" s="1"/>
      <c r="GOA28" s="1"/>
      <c r="GOB28" s="1"/>
      <c r="GOC28" s="1"/>
      <c r="GOD28" s="1"/>
      <c r="GOE28" s="1"/>
      <c r="GOF28" s="1"/>
      <c r="GOG28" s="1"/>
      <c r="GOH28" s="1"/>
      <c r="GOI28" s="1"/>
      <c r="GOJ28" s="1"/>
      <c r="GOK28" s="1"/>
      <c r="GOL28" s="1"/>
      <c r="GOM28" s="1"/>
      <c r="GON28" s="1"/>
      <c r="GOO28" s="1"/>
      <c r="GOP28" s="1"/>
      <c r="GOQ28" s="1"/>
      <c r="GOR28" s="1"/>
      <c r="GOS28" s="1"/>
      <c r="GOT28" s="1"/>
      <c r="GOU28" s="1"/>
      <c r="GOV28" s="1"/>
      <c r="GOW28" s="1"/>
      <c r="GOX28" s="1"/>
      <c r="GOY28" s="1"/>
      <c r="GOZ28" s="1"/>
      <c r="GPA28" s="1"/>
      <c r="GPB28" s="1"/>
      <c r="GPC28" s="1"/>
      <c r="GPD28" s="1"/>
      <c r="GPE28" s="1"/>
      <c r="GPF28" s="1"/>
      <c r="GPG28" s="1"/>
      <c r="GPH28" s="1"/>
      <c r="GPI28" s="1"/>
      <c r="GPJ28" s="1"/>
      <c r="GPK28" s="1"/>
      <c r="GPL28" s="1"/>
      <c r="GPM28" s="1"/>
      <c r="GPN28" s="1"/>
      <c r="GPO28" s="1"/>
      <c r="GPP28" s="1"/>
      <c r="GPQ28" s="1"/>
      <c r="GPR28" s="1"/>
      <c r="GPS28" s="1"/>
      <c r="GPT28" s="1"/>
      <c r="GPU28" s="1"/>
      <c r="GPV28" s="1"/>
      <c r="GPW28" s="1"/>
      <c r="GPX28" s="1"/>
      <c r="GPY28" s="1"/>
      <c r="GPZ28" s="1"/>
      <c r="GQA28" s="1"/>
      <c r="GQB28" s="1"/>
      <c r="GQC28" s="1"/>
      <c r="GQD28" s="1"/>
      <c r="GQE28" s="1"/>
      <c r="GQF28" s="1"/>
      <c r="GQG28" s="1"/>
      <c r="GQH28" s="1"/>
      <c r="GQI28" s="1"/>
      <c r="GQJ28" s="1"/>
      <c r="GQK28" s="1"/>
      <c r="GQL28" s="1"/>
      <c r="GQM28" s="1"/>
      <c r="GQN28" s="1"/>
      <c r="GQO28" s="1"/>
      <c r="GQP28" s="1"/>
      <c r="GQQ28" s="1"/>
      <c r="GQR28" s="1"/>
      <c r="GQS28" s="1"/>
      <c r="GQT28" s="1"/>
      <c r="GQU28" s="1"/>
      <c r="GQV28" s="1"/>
      <c r="GQW28" s="1"/>
      <c r="GQX28" s="1"/>
      <c r="GQY28" s="1"/>
      <c r="GQZ28" s="1"/>
      <c r="GRA28" s="1"/>
      <c r="GRB28" s="1"/>
      <c r="GRC28" s="1"/>
      <c r="GRD28" s="1"/>
      <c r="GRE28" s="1"/>
      <c r="GRF28" s="1"/>
      <c r="GRG28" s="1"/>
      <c r="GRH28" s="1"/>
      <c r="GRI28" s="1"/>
      <c r="GRJ28" s="1"/>
      <c r="GRK28" s="1"/>
      <c r="GRL28" s="1"/>
      <c r="GRM28" s="1"/>
      <c r="GRN28" s="1"/>
      <c r="GRO28" s="1"/>
      <c r="GRP28" s="1"/>
      <c r="GRQ28" s="1"/>
      <c r="GRR28" s="1"/>
      <c r="GRS28" s="1"/>
      <c r="GRT28" s="1"/>
      <c r="GRU28" s="1"/>
      <c r="GRV28" s="1"/>
      <c r="GRW28" s="1"/>
      <c r="GRX28" s="1"/>
      <c r="GRY28" s="1"/>
      <c r="GRZ28" s="1"/>
      <c r="GSA28" s="1"/>
      <c r="GSB28" s="1"/>
      <c r="GSC28" s="1"/>
      <c r="GSD28" s="1"/>
      <c r="GSE28" s="1"/>
      <c r="GSF28" s="1"/>
      <c r="GSG28" s="1"/>
      <c r="GSH28" s="1"/>
      <c r="GSI28" s="1"/>
      <c r="GSJ28" s="1"/>
      <c r="GSK28" s="1"/>
      <c r="GSL28" s="1"/>
      <c r="GSM28" s="1"/>
      <c r="GSN28" s="1"/>
      <c r="GSO28" s="1"/>
      <c r="GSP28" s="1"/>
      <c r="GSQ28" s="1"/>
      <c r="GSR28" s="1"/>
      <c r="GSS28" s="1"/>
      <c r="GST28" s="1"/>
      <c r="GSU28" s="1"/>
      <c r="GSV28" s="1"/>
      <c r="GSW28" s="1"/>
      <c r="GSX28" s="1"/>
      <c r="GSY28" s="1"/>
      <c r="GSZ28" s="1"/>
      <c r="GTA28" s="1"/>
      <c r="GTB28" s="1"/>
      <c r="GTC28" s="1"/>
      <c r="GTD28" s="1"/>
      <c r="GTE28" s="1"/>
      <c r="GTF28" s="1"/>
      <c r="GTG28" s="1"/>
      <c r="GTH28" s="1"/>
      <c r="GTI28" s="1"/>
      <c r="GTJ28" s="1"/>
      <c r="GTK28" s="1"/>
      <c r="GTL28" s="1"/>
      <c r="GTM28" s="1"/>
      <c r="GTN28" s="1"/>
      <c r="GTO28" s="1"/>
      <c r="GTP28" s="1"/>
      <c r="GTQ28" s="1"/>
      <c r="GTR28" s="1"/>
      <c r="GTS28" s="1"/>
      <c r="GTT28" s="1"/>
      <c r="GTU28" s="1"/>
      <c r="GTV28" s="1"/>
      <c r="GTW28" s="1"/>
      <c r="GTX28" s="1"/>
      <c r="GTY28" s="1"/>
      <c r="GTZ28" s="1"/>
      <c r="GUA28" s="1"/>
      <c r="GUB28" s="1"/>
      <c r="GUC28" s="1"/>
      <c r="GUD28" s="1"/>
      <c r="GUE28" s="1"/>
      <c r="GUF28" s="1"/>
      <c r="GUG28" s="1"/>
      <c r="GUH28" s="1"/>
      <c r="GUI28" s="1"/>
      <c r="GUJ28" s="1"/>
      <c r="GUK28" s="1"/>
      <c r="GUL28" s="1"/>
      <c r="GUM28" s="1"/>
      <c r="GUN28" s="1"/>
      <c r="GUO28" s="1"/>
      <c r="GUP28" s="1"/>
      <c r="GUQ28" s="1"/>
      <c r="GUR28" s="1"/>
      <c r="GUS28" s="1"/>
      <c r="GUT28" s="1"/>
      <c r="GUU28" s="1"/>
      <c r="GUV28" s="1"/>
      <c r="GUW28" s="1"/>
      <c r="GUX28" s="1"/>
      <c r="GUY28" s="1"/>
      <c r="GUZ28" s="1"/>
      <c r="GVA28" s="1"/>
      <c r="GVB28" s="1"/>
      <c r="GVC28" s="1"/>
      <c r="GVD28" s="1"/>
      <c r="GVE28" s="1"/>
      <c r="GVF28" s="1"/>
      <c r="GVG28" s="1"/>
      <c r="GVH28" s="1"/>
      <c r="GVI28" s="1"/>
      <c r="GVJ28" s="1"/>
      <c r="GVK28" s="1"/>
      <c r="GVL28" s="1"/>
      <c r="GVM28" s="1"/>
      <c r="GVN28" s="1"/>
      <c r="GVO28" s="1"/>
      <c r="GVP28" s="1"/>
      <c r="GVQ28" s="1"/>
      <c r="GVR28" s="1"/>
      <c r="GVS28" s="1"/>
      <c r="GVT28" s="1"/>
      <c r="GVU28" s="1"/>
      <c r="GVV28" s="1"/>
      <c r="GVW28" s="1"/>
      <c r="GVX28" s="1"/>
      <c r="GVY28" s="1"/>
      <c r="GVZ28" s="1"/>
      <c r="GWA28" s="1"/>
      <c r="GWB28" s="1"/>
      <c r="GWC28" s="1"/>
      <c r="GWD28" s="1"/>
      <c r="GWE28" s="1"/>
      <c r="GWF28" s="1"/>
      <c r="GWG28" s="1"/>
      <c r="GWH28" s="1"/>
      <c r="GWI28" s="1"/>
      <c r="GWJ28" s="1"/>
      <c r="GWK28" s="1"/>
      <c r="GWL28" s="1"/>
      <c r="GWM28" s="1"/>
      <c r="GWN28" s="1"/>
      <c r="GWO28" s="1"/>
      <c r="GWP28" s="1"/>
      <c r="GWQ28" s="1"/>
      <c r="GWR28" s="1"/>
      <c r="GWS28" s="1"/>
      <c r="GWT28" s="1"/>
      <c r="GWU28" s="1"/>
      <c r="GWV28" s="1"/>
      <c r="GWW28" s="1"/>
      <c r="GWX28" s="1"/>
      <c r="GWY28" s="1"/>
      <c r="GWZ28" s="1"/>
      <c r="GXA28" s="1"/>
      <c r="GXB28" s="1"/>
      <c r="GXC28" s="1"/>
      <c r="GXD28" s="1"/>
      <c r="GXE28" s="1"/>
      <c r="GXF28" s="1"/>
      <c r="GXG28" s="1"/>
      <c r="GXH28" s="1"/>
      <c r="GXI28" s="1"/>
      <c r="GXJ28" s="1"/>
      <c r="GXK28" s="1"/>
      <c r="GXL28" s="1"/>
      <c r="GXM28" s="1"/>
      <c r="GXN28" s="1"/>
      <c r="GXO28" s="1"/>
      <c r="GXP28" s="1"/>
      <c r="GXQ28" s="1"/>
      <c r="GXR28" s="1"/>
      <c r="GXS28" s="1"/>
      <c r="GXT28" s="1"/>
      <c r="GXU28" s="1"/>
      <c r="GXV28" s="1"/>
      <c r="GXW28" s="1"/>
      <c r="GXX28" s="1"/>
      <c r="GXY28" s="1"/>
      <c r="GXZ28" s="1"/>
      <c r="GYA28" s="1"/>
      <c r="GYB28" s="1"/>
      <c r="GYC28" s="1"/>
      <c r="GYD28" s="1"/>
      <c r="GYE28" s="1"/>
      <c r="GYF28" s="1"/>
      <c r="GYG28" s="1"/>
      <c r="GYH28" s="1"/>
      <c r="GYI28" s="1"/>
      <c r="GYJ28" s="1"/>
      <c r="GYK28" s="1"/>
      <c r="GYL28" s="1"/>
      <c r="GYM28" s="1"/>
      <c r="GYN28" s="1"/>
      <c r="GYO28" s="1"/>
      <c r="GYP28" s="1"/>
      <c r="GYQ28" s="1"/>
      <c r="GYR28" s="1"/>
      <c r="GYS28" s="1"/>
      <c r="GYT28" s="1"/>
      <c r="GYU28" s="1"/>
      <c r="GYV28" s="1"/>
      <c r="GYW28" s="1"/>
      <c r="GYX28" s="1"/>
      <c r="GYY28" s="1"/>
      <c r="GYZ28" s="1"/>
      <c r="GZA28" s="1"/>
      <c r="GZB28" s="1"/>
      <c r="GZC28" s="1"/>
      <c r="GZD28" s="1"/>
      <c r="GZE28" s="1"/>
      <c r="GZF28" s="1"/>
      <c r="GZG28" s="1"/>
      <c r="GZH28" s="1"/>
      <c r="GZI28" s="1"/>
      <c r="GZJ28" s="1"/>
      <c r="GZK28" s="1"/>
      <c r="GZL28" s="1"/>
      <c r="GZM28" s="1"/>
      <c r="GZN28" s="1"/>
      <c r="GZO28" s="1"/>
      <c r="GZP28" s="1"/>
      <c r="GZQ28" s="1"/>
      <c r="GZR28" s="1"/>
      <c r="GZS28" s="1"/>
      <c r="GZT28" s="1"/>
      <c r="GZU28" s="1"/>
      <c r="GZV28" s="1"/>
      <c r="GZW28" s="1"/>
      <c r="GZX28" s="1"/>
      <c r="GZY28" s="1"/>
      <c r="GZZ28" s="1"/>
      <c r="HAA28" s="1"/>
      <c r="HAB28" s="1"/>
      <c r="HAC28" s="1"/>
      <c r="HAD28" s="1"/>
      <c r="HAE28" s="1"/>
      <c r="HAF28" s="1"/>
      <c r="HAG28" s="1"/>
      <c r="HAH28" s="1"/>
      <c r="HAI28" s="1"/>
      <c r="HAJ28" s="1"/>
      <c r="HAK28" s="1"/>
      <c r="HAL28" s="1"/>
      <c r="HAM28" s="1"/>
      <c r="HAN28" s="1"/>
      <c r="HAO28" s="1"/>
      <c r="HAP28" s="1"/>
      <c r="HAQ28" s="1"/>
      <c r="HAR28" s="1"/>
      <c r="HAS28" s="1"/>
      <c r="HAT28" s="1"/>
      <c r="HAU28" s="1"/>
      <c r="HAV28" s="1"/>
      <c r="HAW28" s="1"/>
      <c r="HAX28" s="1"/>
      <c r="HAY28" s="1"/>
      <c r="HAZ28" s="1"/>
      <c r="HBA28" s="1"/>
      <c r="HBB28" s="1"/>
      <c r="HBC28" s="1"/>
      <c r="HBD28" s="1"/>
      <c r="HBE28" s="1"/>
      <c r="HBF28" s="1"/>
      <c r="HBG28" s="1"/>
      <c r="HBH28" s="1"/>
      <c r="HBI28" s="1"/>
      <c r="HBJ28" s="1"/>
      <c r="HBK28" s="1"/>
      <c r="HBL28" s="1"/>
      <c r="HBM28" s="1"/>
      <c r="HBN28" s="1"/>
      <c r="HBO28" s="1"/>
      <c r="HBP28" s="1"/>
      <c r="HBQ28" s="1"/>
      <c r="HBR28" s="1"/>
      <c r="HBS28" s="1"/>
      <c r="HBT28" s="1"/>
      <c r="HBU28" s="1"/>
      <c r="HBV28" s="1"/>
      <c r="HBW28" s="1"/>
      <c r="HBX28" s="1"/>
      <c r="HBY28" s="1"/>
      <c r="HBZ28" s="1"/>
      <c r="HCA28" s="1"/>
      <c r="HCB28" s="1"/>
      <c r="HCC28" s="1"/>
      <c r="HCD28" s="1"/>
      <c r="HCE28" s="1"/>
      <c r="HCF28" s="1"/>
      <c r="HCG28" s="1"/>
      <c r="HCH28" s="1"/>
      <c r="HCI28" s="1"/>
      <c r="HCJ28" s="1"/>
      <c r="HCK28" s="1"/>
      <c r="HCL28" s="1"/>
      <c r="HCM28" s="1"/>
      <c r="HCN28" s="1"/>
      <c r="HCO28" s="1"/>
      <c r="HCP28" s="1"/>
      <c r="HCQ28" s="1"/>
      <c r="HCR28" s="1"/>
      <c r="HCS28" s="1"/>
      <c r="HCT28" s="1"/>
      <c r="HCU28" s="1"/>
      <c r="HCV28" s="1"/>
      <c r="HCW28" s="1"/>
      <c r="HCX28" s="1"/>
      <c r="HCY28" s="1"/>
      <c r="HCZ28" s="1"/>
      <c r="HDA28" s="1"/>
      <c r="HDB28" s="1"/>
      <c r="HDC28" s="1"/>
      <c r="HDD28" s="1"/>
      <c r="HDE28" s="1"/>
      <c r="HDF28" s="1"/>
      <c r="HDG28" s="1"/>
      <c r="HDH28" s="1"/>
      <c r="HDI28" s="1"/>
      <c r="HDJ28" s="1"/>
      <c r="HDK28" s="1"/>
      <c r="HDL28" s="1"/>
      <c r="HDM28" s="1"/>
      <c r="HDN28" s="1"/>
      <c r="HDO28" s="1"/>
      <c r="HDP28" s="1"/>
      <c r="HDQ28" s="1"/>
      <c r="HDR28" s="1"/>
      <c r="HDS28" s="1"/>
      <c r="HDT28" s="1"/>
      <c r="HDU28" s="1"/>
      <c r="HDV28" s="1"/>
      <c r="HDW28" s="1"/>
      <c r="HDX28" s="1"/>
      <c r="HDY28" s="1"/>
      <c r="HDZ28" s="1"/>
      <c r="HEA28" s="1"/>
      <c r="HEB28" s="1"/>
      <c r="HEC28" s="1"/>
      <c r="HED28" s="1"/>
      <c r="HEE28" s="1"/>
      <c r="HEF28" s="1"/>
      <c r="HEG28" s="1"/>
      <c r="HEH28" s="1"/>
      <c r="HEI28" s="1"/>
      <c r="HEJ28" s="1"/>
      <c r="HEK28" s="1"/>
      <c r="HEL28" s="1"/>
      <c r="HEM28" s="1"/>
      <c r="HEN28" s="1"/>
      <c r="HEO28" s="1"/>
      <c r="HEP28" s="1"/>
      <c r="HEQ28" s="1"/>
      <c r="HER28" s="1"/>
      <c r="HES28" s="1"/>
      <c r="HET28" s="1"/>
      <c r="HEU28" s="1"/>
      <c r="HEV28" s="1"/>
      <c r="HEW28" s="1"/>
      <c r="HEX28" s="1"/>
      <c r="HEY28" s="1"/>
      <c r="HEZ28" s="1"/>
      <c r="HFA28" s="1"/>
      <c r="HFB28" s="1"/>
      <c r="HFC28" s="1"/>
      <c r="HFD28" s="1"/>
      <c r="HFE28" s="1"/>
      <c r="HFF28" s="1"/>
      <c r="HFG28" s="1"/>
      <c r="HFH28" s="1"/>
      <c r="HFI28" s="1"/>
      <c r="HFJ28" s="1"/>
      <c r="HFK28" s="1"/>
      <c r="HFL28" s="1"/>
      <c r="HFM28" s="1"/>
      <c r="HFN28" s="1"/>
      <c r="HFO28" s="1"/>
      <c r="HFP28" s="1"/>
      <c r="HFQ28" s="1"/>
      <c r="HFR28" s="1"/>
      <c r="HFS28" s="1"/>
      <c r="HFT28" s="1"/>
      <c r="HFU28" s="1"/>
      <c r="HFV28" s="1"/>
      <c r="HFW28" s="1"/>
      <c r="HFX28" s="1"/>
      <c r="HFY28" s="1"/>
      <c r="HFZ28" s="1"/>
      <c r="HGA28" s="1"/>
      <c r="HGB28" s="1"/>
      <c r="HGC28" s="1"/>
      <c r="HGD28" s="1"/>
      <c r="HGE28" s="1"/>
      <c r="HGF28" s="1"/>
      <c r="HGG28" s="1"/>
      <c r="HGH28" s="1"/>
      <c r="HGI28" s="1"/>
      <c r="HGJ28" s="1"/>
      <c r="HGK28" s="1"/>
      <c r="HGL28" s="1"/>
      <c r="HGM28" s="1"/>
      <c r="HGN28" s="1"/>
      <c r="HGO28" s="1"/>
      <c r="HGP28" s="1"/>
      <c r="HGQ28" s="1"/>
      <c r="HGR28" s="1"/>
      <c r="HGS28" s="1"/>
      <c r="HGT28" s="1"/>
      <c r="HGU28" s="1"/>
      <c r="HGV28" s="1"/>
      <c r="HGW28" s="1"/>
      <c r="HGX28" s="1"/>
      <c r="HGY28" s="1"/>
      <c r="HGZ28" s="1"/>
      <c r="HHA28" s="1"/>
      <c r="HHB28" s="1"/>
      <c r="HHC28" s="1"/>
      <c r="HHD28" s="1"/>
      <c r="HHE28" s="1"/>
      <c r="HHF28" s="1"/>
      <c r="HHG28" s="1"/>
      <c r="HHH28" s="1"/>
      <c r="HHI28" s="1"/>
      <c r="HHJ28" s="1"/>
      <c r="HHK28" s="1"/>
      <c r="HHL28" s="1"/>
      <c r="HHM28" s="1"/>
      <c r="HHN28" s="1"/>
      <c r="HHO28" s="1"/>
      <c r="HHP28" s="1"/>
      <c r="HHQ28" s="1"/>
      <c r="HHR28" s="1"/>
      <c r="HHS28" s="1"/>
      <c r="HHT28" s="1"/>
      <c r="HHU28" s="1"/>
      <c r="HHV28" s="1"/>
      <c r="HHW28" s="1"/>
      <c r="HHX28" s="1"/>
      <c r="HHY28" s="1"/>
      <c r="HHZ28" s="1"/>
      <c r="HIA28" s="1"/>
      <c r="HIB28" s="1"/>
      <c r="HIC28" s="1"/>
      <c r="HID28" s="1"/>
      <c r="HIE28" s="1"/>
      <c r="HIF28" s="1"/>
      <c r="HIG28" s="1"/>
      <c r="HIH28" s="1"/>
      <c r="HII28" s="1"/>
      <c r="HIJ28" s="1"/>
      <c r="HIK28" s="1"/>
      <c r="HIL28" s="1"/>
      <c r="HIM28" s="1"/>
      <c r="HIN28" s="1"/>
      <c r="HIO28" s="1"/>
      <c r="HIP28" s="1"/>
      <c r="HIQ28" s="1"/>
      <c r="HIR28" s="1"/>
      <c r="HIS28" s="1"/>
      <c r="HIT28" s="1"/>
      <c r="HIU28" s="1"/>
      <c r="HIV28" s="1"/>
      <c r="HIW28" s="1"/>
      <c r="HIX28" s="1"/>
      <c r="HIY28" s="1"/>
      <c r="HIZ28" s="1"/>
      <c r="HJA28" s="1"/>
      <c r="HJB28" s="1"/>
      <c r="HJC28" s="1"/>
      <c r="HJD28" s="1"/>
      <c r="HJE28" s="1"/>
      <c r="HJF28" s="1"/>
      <c r="HJG28" s="1"/>
      <c r="HJH28" s="1"/>
      <c r="HJI28" s="1"/>
      <c r="HJJ28" s="1"/>
      <c r="HJK28" s="1"/>
      <c r="HJL28" s="1"/>
      <c r="HJM28" s="1"/>
      <c r="HJN28" s="1"/>
      <c r="HJO28" s="1"/>
      <c r="HJP28" s="1"/>
      <c r="HJQ28" s="1"/>
      <c r="HJR28" s="1"/>
      <c r="HJS28" s="1"/>
      <c r="HJT28" s="1"/>
      <c r="HJU28" s="1"/>
      <c r="HJV28" s="1"/>
      <c r="HJW28" s="1"/>
      <c r="HJX28" s="1"/>
      <c r="HJY28" s="1"/>
      <c r="HJZ28" s="1"/>
      <c r="HKA28" s="1"/>
      <c r="HKB28" s="1"/>
      <c r="HKC28" s="1"/>
      <c r="HKD28" s="1"/>
      <c r="HKE28" s="1"/>
      <c r="HKF28" s="1"/>
      <c r="HKG28" s="1"/>
      <c r="HKH28" s="1"/>
      <c r="HKI28" s="1"/>
      <c r="HKJ28" s="1"/>
      <c r="HKK28" s="1"/>
      <c r="HKL28" s="1"/>
      <c r="HKM28" s="1"/>
      <c r="HKN28" s="1"/>
      <c r="HKO28" s="1"/>
      <c r="HKP28" s="1"/>
      <c r="HKQ28" s="1"/>
      <c r="HKR28" s="1"/>
      <c r="HKS28" s="1"/>
      <c r="HKT28" s="1"/>
      <c r="HKU28" s="1"/>
      <c r="HKV28" s="1"/>
      <c r="HKW28" s="1"/>
      <c r="HKX28" s="1"/>
      <c r="HKY28" s="1"/>
      <c r="HKZ28" s="1"/>
      <c r="HLA28" s="1"/>
      <c r="HLB28" s="1"/>
      <c r="HLC28" s="1"/>
      <c r="HLD28" s="1"/>
      <c r="HLE28" s="1"/>
      <c r="HLF28" s="1"/>
      <c r="HLG28" s="1"/>
      <c r="HLH28" s="1"/>
      <c r="HLI28" s="1"/>
      <c r="HLJ28" s="1"/>
      <c r="HLK28" s="1"/>
      <c r="HLL28" s="1"/>
      <c r="HLM28" s="1"/>
      <c r="HLN28" s="1"/>
      <c r="HLO28" s="1"/>
      <c r="HLP28" s="1"/>
      <c r="HLQ28" s="1"/>
      <c r="HLR28" s="1"/>
      <c r="HLS28" s="1"/>
      <c r="HLT28" s="1"/>
      <c r="HLU28" s="1"/>
      <c r="HLV28" s="1"/>
      <c r="HLW28" s="1"/>
      <c r="HLX28" s="1"/>
      <c r="HLY28" s="1"/>
      <c r="HLZ28" s="1"/>
      <c r="HMA28" s="1"/>
      <c r="HMB28" s="1"/>
      <c r="HMC28" s="1"/>
      <c r="HMD28" s="1"/>
      <c r="HME28" s="1"/>
      <c r="HMF28" s="1"/>
      <c r="HMG28" s="1"/>
      <c r="HMH28" s="1"/>
      <c r="HMI28" s="1"/>
      <c r="HMJ28" s="1"/>
      <c r="HMK28" s="1"/>
      <c r="HML28" s="1"/>
      <c r="HMM28" s="1"/>
      <c r="HMN28" s="1"/>
      <c r="HMO28" s="1"/>
      <c r="HMP28" s="1"/>
      <c r="HMQ28" s="1"/>
      <c r="HMR28" s="1"/>
      <c r="HMS28" s="1"/>
      <c r="HMT28" s="1"/>
      <c r="HMU28" s="1"/>
      <c r="HMV28" s="1"/>
      <c r="HMW28" s="1"/>
      <c r="HMX28" s="1"/>
      <c r="HMY28" s="1"/>
      <c r="HMZ28" s="1"/>
      <c r="HNA28" s="1"/>
      <c r="HNB28" s="1"/>
      <c r="HNC28" s="1"/>
      <c r="HND28" s="1"/>
      <c r="HNE28" s="1"/>
      <c r="HNF28" s="1"/>
      <c r="HNG28" s="1"/>
      <c r="HNH28" s="1"/>
      <c r="HNI28" s="1"/>
      <c r="HNJ28" s="1"/>
      <c r="HNK28" s="1"/>
      <c r="HNL28" s="1"/>
      <c r="HNM28" s="1"/>
      <c r="HNN28" s="1"/>
      <c r="HNO28" s="1"/>
      <c r="HNP28" s="1"/>
      <c r="HNQ28" s="1"/>
      <c r="HNR28" s="1"/>
      <c r="HNS28" s="1"/>
      <c r="HNT28" s="1"/>
      <c r="HNU28" s="1"/>
      <c r="HNV28" s="1"/>
      <c r="HNW28" s="1"/>
      <c r="HNX28" s="1"/>
      <c r="HNY28" s="1"/>
      <c r="HNZ28" s="1"/>
      <c r="HOA28" s="1"/>
      <c r="HOB28" s="1"/>
      <c r="HOC28" s="1"/>
      <c r="HOD28" s="1"/>
      <c r="HOE28" s="1"/>
      <c r="HOF28" s="1"/>
      <c r="HOG28" s="1"/>
      <c r="HOH28" s="1"/>
      <c r="HOI28" s="1"/>
      <c r="HOJ28" s="1"/>
      <c r="HOK28" s="1"/>
      <c r="HOL28" s="1"/>
      <c r="HOM28" s="1"/>
      <c r="HON28" s="1"/>
      <c r="HOO28" s="1"/>
      <c r="HOP28" s="1"/>
      <c r="HOQ28" s="1"/>
      <c r="HOR28" s="1"/>
      <c r="HOS28" s="1"/>
      <c r="HOT28" s="1"/>
      <c r="HOU28" s="1"/>
      <c r="HOV28" s="1"/>
      <c r="HOW28" s="1"/>
      <c r="HOX28" s="1"/>
      <c r="HOY28" s="1"/>
      <c r="HOZ28" s="1"/>
      <c r="HPA28" s="1"/>
      <c r="HPB28" s="1"/>
      <c r="HPC28" s="1"/>
      <c r="HPD28" s="1"/>
      <c r="HPE28" s="1"/>
      <c r="HPF28" s="1"/>
      <c r="HPG28" s="1"/>
      <c r="HPH28" s="1"/>
      <c r="HPI28" s="1"/>
      <c r="HPJ28" s="1"/>
      <c r="HPK28" s="1"/>
      <c r="HPL28" s="1"/>
      <c r="HPM28" s="1"/>
      <c r="HPN28" s="1"/>
      <c r="HPO28" s="1"/>
      <c r="HPP28" s="1"/>
      <c r="HPQ28" s="1"/>
      <c r="HPR28" s="1"/>
      <c r="HPS28" s="1"/>
      <c r="HPT28" s="1"/>
      <c r="HPU28" s="1"/>
      <c r="HPV28" s="1"/>
      <c r="HPW28" s="1"/>
      <c r="HPX28" s="1"/>
      <c r="HPY28" s="1"/>
      <c r="HPZ28" s="1"/>
      <c r="HQA28" s="1"/>
      <c r="HQB28" s="1"/>
      <c r="HQC28" s="1"/>
      <c r="HQD28" s="1"/>
      <c r="HQE28" s="1"/>
      <c r="HQF28" s="1"/>
      <c r="HQG28" s="1"/>
      <c r="HQH28" s="1"/>
      <c r="HQI28" s="1"/>
      <c r="HQJ28" s="1"/>
      <c r="HQK28" s="1"/>
      <c r="HQL28" s="1"/>
      <c r="HQM28" s="1"/>
      <c r="HQN28" s="1"/>
      <c r="HQO28" s="1"/>
      <c r="HQP28" s="1"/>
      <c r="HQQ28" s="1"/>
      <c r="HQR28" s="1"/>
      <c r="HQS28" s="1"/>
      <c r="HQT28" s="1"/>
      <c r="HQU28" s="1"/>
      <c r="HQV28" s="1"/>
      <c r="HQW28" s="1"/>
      <c r="HQX28" s="1"/>
      <c r="HQY28" s="1"/>
      <c r="HQZ28" s="1"/>
      <c r="HRA28" s="1"/>
      <c r="HRB28" s="1"/>
      <c r="HRC28" s="1"/>
      <c r="HRD28" s="1"/>
      <c r="HRE28" s="1"/>
      <c r="HRF28" s="1"/>
      <c r="HRG28" s="1"/>
      <c r="HRH28" s="1"/>
      <c r="HRI28" s="1"/>
      <c r="HRJ28" s="1"/>
      <c r="HRK28" s="1"/>
      <c r="HRL28" s="1"/>
      <c r="HRM28" s="1"/>
      <c r="HRN28" s="1"/>
      <c r="HRO28" s="1"/>
      <c r="HRP28" s="1"/>
      <c r="HRQ28" s="1"/>
      <c r="HRR28" s="1"/>
      <c r="HRS28" s="1"/>
      <c r="HRT28" s="1"/>
      <c r="HRU28" s="1"/>
      <c r="HRV28" s="1"/>
      <c r="HRW28" s="1"/>
      <c r="HRX28" s="1"/>
      <c r="HRY28" s="1"/>
      <c r="HRZ28" s="1"/>
      <c r="HSA28" s="1"/>
      <c r="HSB28" s="1"/>
      <c r="HSC28" s="1"/>
      <c r="HSD28" s="1"/>
      <c r="HSE28" s="1"/>
      <c r="HSF28" s="1"/>
      <c r="HSG28" s="1"/>
      <c r="HSH28" s="1"/>
      <c r="HSI28" s="1"/>
      <c r="HSJ28" s="1"/>
      <c r="HSK28" s="1"/>
      <c r="HSL28" s="1"/>
      <c r="HSM28" s="1"/>
      <c r="HSN28" s="1"/>
      <c r="HSO28" s="1"/>
      <c r="HSP28" s="1"/>
      <c r="HSQ28" s="1"/>
      <c r="HSR28" s="1"/>
      <c r="HSS28" s="1"/>
      <c r="HST28" s="1"/>
      <c r="HSU28" s="1"/>
      <c r="HSV28" s="1"/>
      <c r="HSW28" s="1"/>
      <c r="HSX28" s="1"/>
      <c r="HSY28" s="1"/>
      <c r="HSZ28" s="1"/>
      <c r="HTA28" s="1"/>
      <c r="HTB28" s="1"/>
      <c r="HTC28" s="1"/>
      <c r="HTD28" s="1"/>
      <c r="HTE28" s="1"/>
      <c r="HTF28" s="1"/>
      <c r="HTG28" s="1"/>
      <c r="HTH28" s="1"/>
      <c r="HTI28" s="1"/>
      <c r="HTJ28" s="1"/>
      <c r="HTK28" s="1"/>
      <c r="HTL28" s="1"/>
      <c r="HTM28" s="1"/>
      <c r="HTN28" s="1"/>
      <c r="HTO28" s="1"/>
      <c r="HTP28" s="1"/>
      <c r="HTQ28" s="1"/>
      <c r="HTR28" s="1"/>
      <c r="HTS28" s="1"/>
      <c r="HTT28" s="1"/>
      <c r="HTU28" s="1"/>
      <c r="HTV28" s="1"/>
      <c r="HTW28" s="1"/>
      <c r="HTX28" s="1"/>
      <c r="HTY28" s="1"/>
      <c r="HTZ28" s="1"/>
      <c r="HUA28" s="1"/>
      <c r="HUB28" s="1"/>
      <c r="HUC28" s="1"/>
      <c r="HUD28" s="1"/>
      <c r="HUE28" s="1"/>
      <c r="HUF28" s="1"/>
      <c r="HUG28" s="1"/>
      <c r="HUH28" s="1"/>
      <c r="HUI28" s="1"/>
      <c r="HUJ28" s="1"/>
      <c r="HUK28" s="1"/>
      <c r="HUL28" s="1"/>
      <c r="HUM28" s="1"/>
      <c r="HUN28" s="1"/>
      <c r="HUO28" s="1"/>
      <c r="HUP28" s="1"/>
      <c r="HUQ28" s="1"/>
      <c r="HUR28" s="1"/>
      <c r="HUS28" s="1"/>
      <c r="HUT28" s="1"/>
      <c r="HUU28" s="1"/>
      <c r="HUV28" s="1"/>
      <c r="HUW28" s="1"/>
      <c r="HUX28" s="1"/>
      <c r="HUY28" s="1"/>
      <c r="HUZ28" s="1"/>
      <c r="HVA28" s="1"/>
      <c r="HVB28" s="1"/>
      <c r="HVC28" s="1"/>
      <c r="HVD28" s="1"/>
      <c r="HVE28" s="1"/>
      <c r="HVF28" s="1"/>
      <c r="HVG28" s="1"/>
      <c r="HVH28" s="1"/>
      <c r="HVI28" s="1"/>
      <c r="HVJ28" s="1"/>
      <c r="HVK28" s="1"/>
      <c r="HVL28" s="1"/>
      <c r="HVM28" s="1"/>
      <c r="HVN28" s="1"/>
      <c r="HVO28" s="1"/>
      <c r="HVP28" s="1"/>
      <c r="HVQ28" s="1"/>
      <c r="HVR28" s="1"/>
      <c r="HVS28" s="1"/>
      <c r="HVT28" s="1"/>
      <c r="HVU28" s="1"/>
      <c r="HVV28" s="1"/>
      <c r="HVW28" s="1"/>
      <c r="HVX28" s="1"/>
      <c r="HVY28" s="1"/>
      <c r="HVZ28" s="1"/>
      <c r="HWA28" s="1"/>
      <c r="HWB28" s="1"/>
      <c r="HWC28" s="1"/>
      <c r="HWD28" s="1"/>
      <c r="HWE28" s="1"/>
      <c r="HWF28" s="1"/>
      <c r="HWG28" s="1"/>
      <c r="HWH28" s="1"/>
      <c r="HWI28" s="1"/>
      <c r="HWJ28" s="1"/>
      <c r="HWK28" s="1"/>
      <c r="HWL28" s="1"/>
      <c r="HWM28" s="1"/>
      <c r="HWN28" s="1"/>
      <c r="HWO28" s="1"/>
      <c r="HWP28" s="1"/>
      <c r="HWQ28" s="1"/>
      <c r="HWR28" s="1"/>
      <c r="HWS28" s="1"/>
      <c r="HWT28" s="1"/>
      <c r="HWU28" s="1"/>
      <c r="HWV28" s="1"/>
      <c r="HWW28" s="1"/>
      <c r="HWX28" s="1"/>
      <c r="HWY28" s="1"/>
      <c r="HWZ28" s="1"/>
      <c r="HXA28" s="1"/>
      <c r="HXB28" s="1"/>
      <c r="HXC28" s="1"/>
      <c r="HXD28" s="1"/>
      <c r="HXE28" s="1"/>
      <c r="HXF28" s="1"/>
      <c r="HXG28" s="1"/>
      <c r="HXH28" s="1"/>
      <c r="HXI28" s="1"/>
      <c r="HXJ28" s="1"/>
      <c r="HXK28" s="1"/>
      <c r="HXL28" s="1"/>
      <c r="HXM28" s="1"/>
      <c r="HXN28" s="1"/>
      <c r="HXO28" s="1"/>
      <c r="HXP28" s="1"/>
      <c r="HXQ28" s="1"/>
      <c r="HXR28" s="1"/>
      <c r="HXS28" s="1"/>
      <c r="HXT28" s="1"/>
      <c r="HXU28" s="1"/>
      <c r="HXV28" s="1"/>
      <c r="HXW28" s="1"/>
      <c r="HXX28" s="1"/>
      <c r="HXY28" s="1"/>
      <c r="HXZ28" s="1"/>
      <c r="HYA28" s="1"/>
      <c r="HYB28" s="1"/>
      <c r="HYC28" s="1"/>
      <c r="HYD28" s="1"/>
      <c r="HYE28" s="1"/>
      <c r="HYF28" s="1"/>
      <c r="HYG28" s="1"/>
      <c r="HYH28" s="1"/>
      <c r="HYI28" s="1"/>
      <c r="HYJ28" s="1"/>
      <c r="HYK28" s="1"/>
      <c r="HYL28" s="1"/>
      <c r="HYM28" s="1"/>
      <c r="HYN28" s="1"/>
      <c r="HYO28" s="1"/>
      <c r="HYP28" s="1"/>
      <c r="HYQ28" s="1"/>
      <c r="HYR28" s="1"/>
      <c r="HYS28" s="1"/>
      <c r="HYT28" s="1"/>
      <c r="HYU28" s="1"/>
      <c r="HYV28" s="1"/>
      <c r="HYW28" s="1"/>
      <c r="HYX28" s="1"/>
      <c r="HYY28" s="1"/>
      <c r="HYZ28" s="1"/>
      <c r="HZA28" s="1"/>
      <c r="HZB28" s="1"/>
      <c r="HZC28" s="1"/>
      <c r="HZD28" s="1"/>
      <c r="HZE28" s="1"/>
      <c r="HZF28" s="1"/>
      <c r="HZG28" s="1"/>
      <c r="HZH28" s="1"/>
      <c r="HZI28" s="1"/>
      <c r="HZJ28" s="1"/>
      <c r="HZK28" s="1"/>
      <c r="HZL28" s="1"/>
      <c r="HZM28" s="1"/>
      <c r="HZN28" s="1"/>
      <c r="HZO28" s="1"/>
      <c r="HZP28" s="1"/>
      <c r="HZQ28" s="1"/>
      <c r="HZR28" s="1"/>
      <c r="HZS28" s="1"/>
      <c r="HZT28" s="1"/>
      <c r="HZU28" s="1"/>
      <c r="HZV28" s="1"/>
      <c r="HZW28" s="1"/>
      <c r="HZX28" s="1"/>
      <c r="HZY28" s="1"/>
      <c r="HZZ28" s="1"/>
      <c r="IAA28" s="1"/>
      <c r="IAB28" s="1"/>
      <c r="IAC28" s="1"/>
      <c r="IAD28" s="1"/>
      <c r="IAE28" s="1"/>
      <c r="IAF28" s="1"/>
      <c r="IAG28" s="1"/>
      <c r="IAH28" s="1"/>
      <c r="IAI28" s="1"/>
      <c r="IAJ28" s="1"/>
      <c r="IAK28" s="1"/>
      <c r="IAL28" s="1"/>
      <c r="IAM28" s="1"/>
      <c r="IAN28" s="1"/>
      <c r="IAO28" s="1"/>
      <c r="IAP28" s="1"/>
      <c r="IAQ28" s="1"/>
      <c r="IAR28" s="1"/>
      <c r="IAS28" s="1"/>
      <c r="IAT28" s="1"/>
      <c r="IAU28" s="1"/>
      <c r="IAV28" s="1"/>
      <c r="IAW28" s="1"/>
      <c r="IAX28" s="1"/>
      <c r="IAY28" s="1"/>
      <c r="IAZ28" s="1"/>
      <c r="IBA28" s="1"/>
      <c r="IBB28" s="1"/>
      <c r="IBC28" s="1"/>
      <c r="IBD28" s="1"/>
      <c r="IBE28" s="1"/>
      <c r="IBF28" s="1"/>
      <c r="IBG28" s="1"/>
      <c r="IBH28" s="1"/>
      <c r="IBI28" s="1"/>
      <c r="IBJ28" s="1"/>
      <c r="IBK28" s="1"/>
      <c r="IBL28" s="1"/>
      <c r="IBM28" s="1"/>
      <c r="IBN28" s="1"/>
      <c r="IBO28" s="1"/>
      <c r="IBP28" s="1"/>
      <c r="IBQ28" s="1"/>
      <c r="IBR28" s="1"/>
      <c r="IBS28" s="1"/>
      <c r="IBT28" s="1"/>
      <c r="IBU28" s="1"/>
      <c r="IBV28" s="1"/>
      <c r="IBW28" s="1"/>
      <c r="IBX28" s="1"/>
      <c r="IBY28" s="1"/>
      <c r="IBZ28" s="1"/>
      <c r="ICA28" s="1"/>
      <c r="ICB28" s="1"/>
      <c r="ICC28" s="1"/>
      <c r="ICD28" s="1"/>
      <c r="ICE28" s="1"/>
      <c r="ICF28" s="1"/>
      <c r="ICG28" s="1"/>
      <c r="ICH28" s="1"/>
      <c r="ICI28" s="1"/>
      <c r="ICJ28" s="1"/>
      <c r="ICK28" s="1"/>
      <c r="ICL28" s="1"/>
      <c r="ICM28" s="1"/>
      <c r="ICN28" s="1"/>
      <c r="ICO28" s="1"/>
      <c r="ICP28" s="1"/>
      <c r="ICQ28" s="1"/>
      <c r="ICR28" s="1"/>
      <c r="ICS28" s="1"/>
      <c r="ICT28" s="1"/>
      <c r="ICU28" s="1"/>
      <c r="ICV28" s="1"/>
      <c r="ICW28" s="1"/>
      <c r="ICX28" s="1"/>
      <c r="ICY28" s="1"/>
      <c r="ICZ28" s="1"/>
      <c r="IDA28" s="1"/>
      <c r="IDB28" s="1"/>
      <c r="IDC28" s="1"/>
      <c r="IDD28" s="1"/>
      <c r="IDE28" s="1"/>
      <c r="IDF28" s="1"/>
      <c r="IDG28" s="1"/>
      <c r="IDH28" s="1"/>
      <c r="IDI28" s="1"/>
      <c r="IDJ28" s="1"/>
      <c r="IDK28" s="1"/>
      <c r="IDL28" s="1"/>
      <c r="IDM28" s="1"/>
      <c r="IDN28" s="1"/>
      <c r="IDO28" s="1"/>
      <c r="IDP28" s="1"/>
      <c r="IDQ28" s="1"/>
      <c r="IDR28" s="1"/>
      <c r="IDS28" s="1"/>
      <c r="IDT28" s="1"/>
      <c r="IDU28" s="1"/>
      <c r="IDV28" s="1"/>
      <c r="IDW28" s="1"/>
      <c r="IDX28" s="1"/>
      <c r="IDY28" s="1"/>
      <c r="IDZ28" s="1"/>
      <c r="IEA28" s="1"/>
      <c r="IEB28" s="1"/>
      <c r="IEC28" s="1"/>
      <c r="IED28" s="1"/>
      <c r="IEE28" s="1"/>
      <c r="IEF28" s="1"/>
      <c r="IEG28" s="1"/>
      <c r="IEH28" s="1"/>
      <c r="IEI28" s="1"/>
      <c r="IEJ28" s="1"/>
      <c r="IEK28" s="1"/>
      <c r="IEL28" s="1"/>
      <c r="IEM28" s="1"/>
      <c r="IEN28" s="1"/>
      <c r="IEO28" s="1"/>
      <c r="IEP28" s="1"/>
      <c r="IEQ28" s="1"/>
      <c r="IER28" s="1"/>
      <c r="IES28" s="1"/>
      <c r="IET28" s="1"/>
      <c r="IEU28" s="1"/>
      <c r="IEV28" s="1"/>
      <c r="IEW28" s="1"/>
      <c r="IEX28" s="1"/>
      <c r="IEY28" s="1"/>
      <c r="IEZ28" s="1"/>
      <c r="IFA28" s="1"/>
      <c r="IFB28" s="1"/>
      <c r="IFC28" s="1"/>
      <c r="IFD28" s="1"/>
      <c r="IFE28" s="1"/>
      <c r="IFF28" s="1"/>
      <c r="IFG28" s="1"/>
      <c r="IFH28" s="1"/>
      <c r="IFI28" s="1"/>
      <c r="IFJ28" s="1"/>
      <c r="IFK28" s="1"/>
      <c r="IFL28" s="1"/>
      <c r="IFM28" s="1"/>
      <c r="IFN28" s="1"/>
      <c r="IFO28" s="1"/>
      <c r="IFP28" s="1"/>
      <c r="IFQ28" s="1"/>
      <c r="IFR28" s="1"/>
      <c r="IFS28" s="1"/>
      <c r="IFT28" s="1"/>
      <c r="IFU28" s="1"/>
      <c r="IFV28" s="1"/>
      <c r="IFW28" s="1"/>
      <c r="IFX28" s="1"/>
      <c r="IFY28" s="1"/>
      <c r="IFZ28" s="1"/>
      <c r="IGA28" s="1"/>
      <c r="IGB28" s="1"/>
      <c r="IGC28" s="1"/>
      <c r="IGD28" s="1"/>
      <c r="IGE28" s="1"/>
      <c r="IGF28" s="1"/>
      <c r="IGG28" s="1"/>
      <c r="IGH28" s="1"/>
      <c r="IGI28" s="1"/>
      <c r="IGJ28" s="1"/>
      <c r="IGK28" s="1"/>
      <c r="IGL28" s="1"/>
      <c r="IGM28" s="1"/>
      <c r="IGN28" s="1"/>
      <c r="IGO28" s="1"/>
      <c r="IGP28" s="1"/>
      <c r="IGQ28" s="1"/>
      <c r="IGR28" s="1"/>
      <c r="IGS28" s="1"/>
      <c r="IGT28" s="1"/>
      <c r="IGU28" s="1"/>
      <c r="IGV28" s="1"/>
      <c r="IGW28" s="1"/>
      <c r="IGX28" s="1"/>
      <c r="IGY28" s="1"/>
      <c r="IGZ28" s="1"/>
      <c r="IHA28" s="1"/>
      <c r="IHB28" s="1"/>
      <c r="IHC28" s="1"/>
      <c r="IHD28" s="1"/>
      <c r="IHE28" s="1"/>
      <c r="IHF28" s="1"/>
      <c r="IHG28" s="1"/>
      <c r="IHH28" s="1"/>
      <c r="IHI28" s="1"/>
      <c r="IHJ28" s="1"/>
      <c r="IHK28" s="1"/>
      <c r="IHL28" s="1"/>
      <c r="IHM28" s="1"/>
      <c r="IHN28" s="1"/>
      <c r="IHO28" s="1"/>
      <c r="IHP28" s="1"/>
      <c r="IHQ28" s="1"/>
      <c r="IHR28" s="1"/>
      <c r="IHS28" s="1"/>
      <c r="IHT28" s="1"/>
      <c r="IHU28" s="1"/>
      <c r="IHV28" s="1"/>
      <c r="IHW28" s="1"/>
      <c r="IHX28" s="1"/>
      <c r="IHY28" s="1"/>
      <c r="IHZ28" s="1"/>
      <c r="IIA28" s="1"/>
      <c r="IIB28" s="1"/>
      <c r="IIC28" s="1"/>
      <c r="IID28" s="1"/>
      <c r="IIE28" s="1"/>
      <c r="IIF28" s="1"/>
      <c r="IIG28" s="1"/>
      <c r="IIH28" s="1"/>
      <c r="III28" s="1"/>
      <c r="IIJ28" s="1"/>
      <c r="IIK28" s="1"/>
      <c r="IIL28" s="1"/>
      <c r="IIM28" s="1"/>
      <c r="IIN28" s="1"/>
      <c r="IIO28" s="1"/>
      <c r="IIP28" s="1"/>
      <c r="IIQ28" s="1"/>
      <c r="IIR28" s="1"/>
      <c r="IIS28" s="1"/>
      <c r="IIT28" s="1"/>
      <c r="IIU28" s="1"/>
      <c r="IIV28" s="1"/>
      <c r="IIW28" s="1"/>
      <c r="IIX28" s="1"/>
      <c r="IIY28" s="1"/>
      <c r="IIZ28" s="1"/>
      <c r="IJA28" s="1"/>
      <c r="IJB28" s="1"/>
      <c r="IJC28" s="1"/>
      <c r="IJD28" s="1"/>
      <c r="IJE28" s="1"/>
      <c r="IJF28" s="1"/>
      <c r="IJG28" s="1"/>
      <c r="IJH28" s="1"/>
      <c r="IJI28" s="1"/>
      <c r="IJJ28" s="1"/>
      <c r="IJK28" s="1"/>
      <c r="IJL28" s="1"/>
      <c r="IJM28" s="1"/>
      <c r="IJN28" s="1"/>
      <c r="IJO28" s="1"/>
      <c r="IJP28" s="1"/>
      <c r="IJQ28" s="1"/>
      <c r="IJR28" s="1"/>
      <c r="IJS28" s="1"/>
      <c r="IJT28" s="1"/>
      <c r="IJU28" s="1"/>
      <c r="IJV28" s="1"/>
      <c r="IJW28" s="1"/>
      <c r="IJX28" s="1"/>
      <c r="IJY28" s="1"/>
      <c r="IJZ28" s="1"/>
      <c r="IKA28" s="1"/>
      <c r="IKB28" s="1"/>
      <c r="IKC28" s="1"/>
      <c r="IKD28" s="1"/>
      <c r="IKE28" s="1"/>
      <c r="IKF28" s="1"/>
      <c r="IKG28" s="1"/>
      <c r="IKH28" s="1"/>
      <c r="IKI28" s="1"/>
      <c r="IKJ28" s="1"/>
      <c r="IKK28" s="1"/>
      <c r="IKL28" s="1"/>
      <c r="IKM28" s="1"/>
      <c r="IKN28" s="1"/>
      <c r="IKO28" s="1"/>
      <c r="IKP28" s="1"/>
      <c r="IKQ28" s="1"/>
      <c r="IKR28" s="1"/>
      <c r="IKS28" s="1"/>
      <c r="IKT28" s="1"/>
      <c r="IKU28" s="1"/>
      <c r="IKV28" s="1"/>
      <c r="IKW28" s="1"/>
      <c r="IKX28" s="1"/>
      <c r="IKY28" s="1"/>
      <c r="IKZ28" s="1"/>
      <c r="ILA28" s="1"/>
      <c r="ILB28" s="1"/>
      <c r="ILC28" s="1"/>
      <c r="ILD28" s="1"/>
      <c r="ILE28" s="1"/>
      <c r="ILF28" s="1"/>
      <c r="ILG28" s="1"/>
      <c r="ILH28" s="1"/>
      <c r="ILI28" s="1"/>
      <c r="ILJ28" s="1"/>
      <c r="ILK28" s="1"/>
      <c r="ILL28" s="1"/>
      <c r="ILM28" s="1"/>
      <c r="ILN28" s="1"/>
      <c r="ILO28" s="1"/>
      <c r="ILP28" s="1"/>
      <c r="ILQ28" s="1"/>
      <c r="ILR28" s="1"/>
      <c r="ILS28" s="1"/>
      <c r="ILT28" s="1"/>
      <c r="ILU28" s="1"/>
      <c r="ILV28" s="1"/>
      <c r="ILW28" s="1"/>
      <c r="ILX28" s="1"/>
      <c r="ILY28" s="1"/>
      <c r="ILZ28" s="1"/>
      <c r="IMA28" s="1"/>
      <c r="IMB28" s="1"/>
      <c r="IMC28" s="1"/>
      <c r="IMD28" s="1"/>
      <c r="IME28" s="1"/>
      <c r="IMF28" s="1"/>
      <c r="IMG28" s="1"/>
      <c r="IMH28" s="1"/>
      <c r="IMI28" s="1"/>
      <c r="IMJ28" s="1"/>
      <c r="IMK28" s="1"/>
      <c r="IML28" s="1"/>
      <c r="IMM28" s="1"/>
      <c r="IMN28" s="1"/>
      <c r="IMO28" s="1"/>
      <c r="IMP28" s="1"/>
      <c r="IMQ28" s="1"/>
      <c r="IMR28" s="1"/>
      <c r="IMS28" s="1"/>
      <c r="IMT28" s="1"/>
      <c r="IMU28" s="1"/>
      <c r="IMV28" s="1"/>
      <c r="IMW28" s="1"/>
      <c r="IMX28" s="1"/>
      <c r="IMY28" s="1"/>
      <c r="IMZ28" s="1"/>
      <c r="INA28" s="1"/>
      <c r="INB28" s="1"/>
      <c r="INC28" s="1"/>
      <c r="IND28" s="1"/>
      <c r="INE28" s="1"/>
      <c r="INF28" s="1"/>
      <c r="ING28" s="1"/>
      <c r="INH28" s="1"/>
      <c r="INI28" s="1"/>
      <c r="INJ28" s="1"/>
      <c r="INK28" s="1"/>
      <c r="INL28" s="1"/>
      <c r="INM28" s="1"/>
      <c r="INN28" s="1"/>
      <c r="INO28" s="1"/>
      <c r="INP28" s="1"/>
      <c r="INQ28" s="1"/>
      <c r="INR28" s="1"/>
      <c r="INS28" s="1"/>
      <c r="INT28" s="1"/>
      <c r="INU28" s="1"/>
      <c r="INV28" s="1"/>
      <c r="INW28" s="1"/>
      <c r="INX28" s="1"/>
      <c r="INY28" s="1"/>
      <c r="INZ28" s="1"/>
      <c r="IOA28" s="1"/>
      <c r="IOB28" s="1"/>
      <c r="IOC28" s="1"/>
      <c r="IOD28" s="1"/>
      <c r="IOE28" s="1"/>
      <c r="IOF28" s="1"/>
      <c r="IOG28" s="1"/>
      <c r="IOH28" s="1"/>
      <c r="IOI28" s="1"/>
      <c r="IOJ28" s="1"/>
      <c r="IOK28" s="1"/>
      <c r="IOL28" s="1"/>
      <c r="IOM28" s="1"/>
      <c r="ION28" s="1"/>
      <c r="IOO28" s="1"/>
      <c r="IOP28" s="1"/>
      <c r="IOQ28" s="1"/>
      <c r="IOR28" s="1"/>
      <c r="IOS28" s="1"/>
      <c r="IOT28" s="1"/>
      <c r="IOU28" s="1"/>
      <c r="IOV28" s="1"/>
      <c r="IOW28" s="1"/>
      <c r="IOX28" s="1"/>
      <c r="IOY28" s="1"/>
      <c r="IOZ28" s="1"/>
      <c r="IPA28" s="1"/>
      <c r="IPB28" s="1"/>
      <c r="IPC28" s="1"/>
      <c r="IPD28" s="1"/>
      <c r="IPE28" s="1"/>
      <c r="IPF28" s="1"/>
      <c r="IPG28" s="1"/>
      <c r="IPH28" s="1"/>
      <c r="IPI28" s="1"/>
      <c r="IPJ28" s="1"/>
      <c r="IPK28" s="1"/>
      <c r="IPL28" s="1"/>
      <c r="IPM28" s="1"/>
      <c r="IPN28" s="1"/>
      <c r="IPO28" s="1"/>
      <c r="IPP28" s="1"/>
      <c r="IPQ28" s="1"/>
      <c r="IPR28" s="1"/>
      <c r="IPS28" s="1"/>
      <c r="IPT28" s="1"/>
      <c r="IPU28" s="1"/>
      <c r="IPV28" s="1"/>
      <c r="IPW28" s="1"/>
      <c r="IPX28" s="1"/>
      <c r="IPY28" s="1"/>
      <c r="IPZ28" s="1"/>
      <c r="IQA28" s="1"/>
      <c r="IQB28" s="1"/>
      <c r="IQC28" s="1"/>
      <c r="IQD28" s="1"/>
      <c r="IQE28" s="1"/>
      <c r="IQF28" s="1"/>
      <c r="IQG28" s="1"/>
      <c r="IQH28" s="1"/>
      <c r="IQI28" s="1"/>
      <c r="IQJ28" s="1"/>
      <c r="IQK28" s="1"/>
      <c r="IQL28" s="1"/>
      <c r="IQM28" s="1"/>
      <c r="IQN28" s="1"/>
      <c r="IQO28" s="1"/>
      <c r="IQP28" s="1"/>
      <c r="IQQ28" s="1"/>
      <c r="IQR28" s="1"/>
      <c r="IQS28" s="1"/>
      <c r="IQT28" s="1"/>
      <c r="IQU28" s="1"/>
      <c r="IQV28" s="1"/>
      <c r="IQW28" s="1"/>
      <c r="IQX28" s="1"/>
      <c r="IQY28" s="1"/>
      <c r="IQZ28" s="1"/>
      <c r="IRA28" s="1"/>
      <c r="IRB28" s="1"/>
      <c r="IRC28" s="1"/>
      <c r="IRD28" s="1"/>
      <c r="IRE28" s="1"/>
      <c r="IRF28" s="1"/>
      <c r="IRG28" s="1"/>
      <c r="IRH28" s="1"/>
      <c r="IRI28" s="1"/>
      <c r="IRJ28" s="1"/>
      <c r="IRK28" s="1"/>
      <c r="IRL28" s="1"/>
      <c r="IRM28" s="1"/>
      <c r="IRN28" s="1"/>
      <c r="IRO28" s="1"/>
      <c r="IRP28" s="1"/>
      <c r="IRQ28" s="1"/>
      <c r="IRR28" s="1"/>
      <c r="IRS28" s="1"/>
      <c r="IRT28" s="1"/>
      <c r="IRU28" s="1"/>
      <c r="IRV28" s="1"/>
      <c r="IRW28" s="1"/>
      <c r="IRX28" s="1"/>
      <c r="IRY28" s="1"/>
      <c r="IRZ28" s="1"/>
      <c r="ISA28" s="1"/>
      <c r="ISB28" s="1"/>
      <c r="ISC28" s="1"/>
      <c r="ISD28" s="1"/>
      <c r="ISE28" s="1"/>
      <c r="ISF28" s="1"/>
      <c r="ISG28" s="1"/>
      <c r="ISH28" s="1"/>
      <c r="ISI28" s="1"/>
      <c r="ISJ28" s="1"/>
      <c r="ISK28" s="1"/>
      <c r="ISL28" s="1"/>
      <c r="ISM28" s="1"/>
      <c r="ISN28" s="1"/>
      <c r="ISO28" s="1"/>
      <c r="ISP28" s="1"/>
      <c r="ISQ28" s="1"/>
      <c r="ISR28" s="1"/>
      <c r="ISS28" s="1"/>
      <c r="IST28" s="1"/>
      <c r="ISU28" s="1"/>
      <c r="ISV28" s="1"/>
      <c r="ISW28" s="1"/>
      <c r="ISX28" s="1"/>
      <c r="ISY28" s="1"/>
      <c r="ISZ28" s="1"/>
      <c r="ITA28" s="1"/>
      <c r="ITB28" s="1"/>
      <c r="ITC28" s="1"/>
      <c r="ITD28" s="1"/>
      <c r="ITE28" s="1"/>
      <c r="ITF28" s="1"/>
      <c r="ITG28" s="1"/>
      <c r="ITH28" s="1"/>
      <c r="ITI28" s="1"/>
      <c r="ITJ28" s="1"/>
      <c r="ITK28" s="1"/>
      <c r="ITL28" s="1"/>
      <c r="ITM28" s="1"/>
      <c r="ITN28" s="1"/>
      <c r="ITO28" s="1"/>
      <c r="ITP28" s="1"/>
      <c r="ITQ28" s="1"/>
      <c r="ITR28" s="1"/>
      <c r="ITS28" s="1"/>
      <c r="ITT28" s="1"/>
      <c r="ITU28" s="1"/>
      <c r="ITV28" s="1"/>
      <c r="ITW28" s="1"/>
      <c r="ITX28" s="1"/>
      <c r="ITY28" s="1"/>
      <c r="ITZ28" s="1"/>
      <c r="IUA28" s="1"/>
      <c r="IUB28" s="1"/>
      <c r="IUC28" s="1"/>
      <c r="IUD28" s="1"/>
      <c r="IUE28" s="1"/>
      <c r="IUF28" s="1"/>
      <c r="IUG28" s="1"/>
      <c r="IUH28" s="1"/>
      <c r="IUI28" s="1"/>
      <c r="IUJ28" s="1"/>
      <c r="IUK28" s="1"/>
      <c r="IUL28" s="1"/>
      <c r="IUM28" s="1"/>
      <c r="IUN28" s="1"/>
      <c r="IUO28" s="1"/>
      <c r="IUP28" s="1"/>
      <c r="IUQ28" s="1"/>
      <c r="IUR28" s="1"/>
      <c r="IUS28" s="1"/>
      <c r="IUT28" s="1"/>
      <c r="IUU28" s="1"/>
      <c r="IUV28" s="1"/>
      <c r="IUW28" s="1"/>
      <c r="IUX28" s="1"/>
      <c r="IUY28" s="1"/>
      <c r="IUZ28" s="1"/>
      <c r="IVA28" s="1"/>
      <c r="IVB28" s="1"/>
      <c r="IVC28" s="1"/>
      <c r="IVD28" s="1"/>
      <c r="IVE28" s="1"/>
      <c r="IVF28" s="1"/>
      <c r="IVG28" s="1"/>
      <c r="IVH28" s="1"/>
      <c r="IVI28" s="1"/>
      <c r="IVJ28" s="1"/>
      <c r="IVK28" s="1"/>
      <c r="IVL28" s="1"/>
      <c r="IVM28" s="1"/>
      <c r="IVN28" s="1"/>
      <c r="IVO28" s="1"/>
      <c r="IVP28" s="1"/>
      <c r="IVQ28" s="1"/>
      <c r="IVR28" s="1"/>
      <c r="IVS28" s="1"/>
      <c r="IVT28" s="1"/>
      <c r="IVU28" s="1"/>
      <c r="IVV28" s="1"/>
      <c r="IVW28" s="1"/>
      <c r="IVX28" s="1"/>
      <c r="IVY28" s="1"/>
      <c r="IVZ28" s="1"/>
      <c r="IWA28" s="1"/>
      <c r="IWB28" s="1"/>
      <c r="IWC28" s="1"/>
      <c r="IWD28" s="1"/>
      <c r="IWE28" s="1"/>
      <c r="IWF28" s="1"/>
      <c r="IWG28" s="1"/>
      <c r="IWH28" s="1"/>
      <c r="IWI28" s="1"/>
      <c r="IWJ28" s="1"/>
      <c r="IWK28" s="1"/>
      <c r="IWL28" s="1"/>
      <c r="IWM28" s="1"/>
      <c r="IWN28" s="1"/>
      <c r="IWO28" s="1"/>
      <c r="IWP28" s="1"/>
      <c r="IWQ28" s="1"/>
      <c r="IWR28" s="1"/>
      <c r="IWS28" s="1"/>
      <c r="IWT28" s="1"/>
      <c r="IWU28" s="1"/>
      <c r="IWV28" s="1"/>
      <c r="IWW28" s="1"/>
      <c r="IWX28" s="1"/>
      <c r="IWY28" s="1"/>
      <c r="IWZ28" s="1"/>
      <c r="IXA28" s="1"/>
      <c r="IXB28" s="1"/>
      <c r="IXC28" s="1"/>
      <c r="IXD28" s="1"/>
      <c r="IXE28" s="1"/>
      <c r="IXF28" s="1"/>
      <c r="IXG28" s="1"/>
      <c r="IXH28" s="1"/>
      <c r="IXI28" s="1"/>
      <c r="IXJ28" s="1"/>
      <c r="IXK28" s="1"/>
      <c r="IXL28" s="1"/>
      <c r="IXM28" s="1"/>
      <c r="IXN28" s="1"/>
      <c r="IXO28" s="1"/>
      <c r="IXP28" s="1"/>
      <c r="IXQ28" s="1"/>
      <c r="IXR28" s="1"/>
      <c r="IXS28" s="1"/>
      <c r="IXT28" s="1"/>
      <c r="IXU28" s="1"/>
      <c r="IXV28" s="1"/>
      <c r="IXW28" s="1"/>
      <c r="IXX28" s="1"/>
      <c r="IXY28" s="1"/>
      <c r="IXZ28" s="1"/>
      <c r="IYA28" s="1"/>
      <c r="IYB28" s="1"/>
      <c r="IYC28" s="1"/>
      <c r="IYD28" s="1"/>
      <c r="IYE28" s="1"/>
      <c r="IYF28" s="1"/>
      <c r="IYG28" s="1"/>
      <c r="IYH28" s="1"/>
      <c r="IYI28" s="1"/>
      <c r="IYJ28" s="1"/>
      <c r="IYK28" s="1"/>
      <c r="IYL28" s="1"/>
      <c r="IYM28" s="1"/>
      <c r="IYN28" s="1"/>
      <c r="IYO28" s="1"/>
      <c r="IYP28" s="1"/>
      <c r="IYQ28" s="1"/>
      <c r="IYR28" s="1"/>
      <c r="IYS28" s="1"/>
      <c r="IYT28" s="1"/>
      <c r="IYU28" s="1"/>
      <c r="IYV28" s="1"/>
      <c r="IYW28" s="1"/>
      <c r="IYX28" s="1"/>
      <c r="IYY28" s="1"/>
      <c r="IYZ28" s="1"/>
      <c r="IZA28" s="1"/>
      <c r="IZB28" s="1"/>
      <c r="IZC28" s="1"/>
      <c r="IZD28" s="1"/>
      <c r="IZE28" s="1"/>
      <c r="IZF28" s="1"/>
      <c r="IZG28" s="1"/>
      <c r="IZH28" s="1"/>
      <c r="IZI28" s="1"/>
      <c r="IZJ28" s="1"/>
      <c r="IZK28" s="1"/>
      <c r="IZL28" s="1"/>
      <c r="IZM28" s="1"/>
      <c r="IZN28" s="1"/>
      <c r="IZO28" s="1"/>
      <c r="IZP28" s="1"/>
      <c r="IZQ28" s="1"/>
      <c r="IZR28" s="1"/>
      <c r="IZS28" s="1"/>
      <c r="IZT28" s="1"/>
      <c r="IZU28" s="1"/>
      <c r="IZV28" s="1"/>
      <c r="IZW28" s="1"/>
      <c r="IZX28" s="1"/>
      <c r="IZY28" s="1"/>
      <c r="IZZ28" s="1"/>
      <c r="JAA28" s="1"/>
      <c r="JAB28" s="1"/>
      <c r="JAC28" s="1"/>
      <c r="JAD28" s="1"/>
      <c r="JAE28" s="1"/>
      <c r="JAF28" s="1"/>
      <c r="JAG28" s="1"/>
      <c r="JAH28" s="1"/>
      <c r="JAI28" s="1"/>
      <c r="JAJ28" s="1"/>
      <c r="JAK28" s="1"/>
      <c r="JAL28" s="1"/>
      <c r="JAM28" s="1"/>
      <c r="JAN28" s="1"/>
      <c r="JAO28" s="1"/>
      <c r="JAP28" s="1"/>
      <c r="JAQ28" s="1"/>
      <c r="JAR28" s="1"/>
      <c r="JAS28" s="1"/>
      <c r="JAT28" s="1"/>
      <c r="JAU28" s="1"/>
      <c r="JAV28" s="1"/>
      <c r="JAW28" s="1"/>
      <c r="JAX28" s="1"/>
      <c r="JAY28" s="1"/>
      <c r="JAZ28" s="1"/>
      <c r="JBA28" s="1"/>
      <c r="JBB28" s="1"/>
      <c r="JBC28" s="1"/>
      <c r="JBD28" s="1"/>
      <c r="JBE28" s="1"/>
      <c r="JBF28" s="1"/>
      <c r="JBG28" s="1"/>
      <c r="JBH28" s="1"/>
      <c r="JBI28" s="1"/>
      <c r="JBJ28" s="1"/>
      <c r="JBK28" s="1"/>
      <c r="JBL28" s="1"/>
      <c r="JBM28" s="1"/>
      <c r="JBN28" s="1"/>
      <c r="JBO28" s="1"/>
      <c r="JBP28" s="1"/>
      <c r="JBQ28" s="1"/>
      <c r="JBR28" s="1"/>
      <c r="JBS28" s="1"/>
      <c r="JBT28" s="1"/>
      <c r="JBU28" s="1"/>
      <c r="JBV28" s="1"/>
      <c r="JBW28" s="1"/>
      <c r="JBX28" s="1"/>
      <c r="JBY28" s="1"/>
      <c r="JBZ28" s="1"/>
      <c r="JCA28" s="1"/>
      <c r="JCB28" s="1"/>
      <c r="JCC28" s="1"/>
      <c r="JCD28" s="1"/>
      <c r="JCE28" s="1"/>
      <c r="JCF28" s="1"/>
      <c r="JCG28" s="1"/>
      <c r="JCH28" s="1"/>
      <c r="JCI28" s="1"/>
      <c r="JCJ28" s="1"/>
      <c r="JCK28" s="1"/>
      <c r="JCL28" s="1"/>
      <c r="JCM28" s="1"/>
      <c r="JCN28" s="1"/>
      <c r="JCO28" s="1"/>
      <c r="JCP28" s="1"/>
      <c r="JCQ28" s="1"/>
      <c r="JCR28" s="1"/>
      <c r="JCS28" s="1"/>
      <c r="JCT28" s="1"/>
      <c r="JCU28" s="1"/>
      <c r="JCV28" s="1"/>
      <c r="JCW28" s="1"/>
      <c r="JCX28" s="1"/>
      <c r="JCY28" s="1"/>
      <c r="JCZ28" s="1"/>
      <c r="JDA28" s="1"/>
      <c r="JDB28" s="1"/>
      <c r="JDC28" s="1"/>
      <c r="JDD28" s="1"/>
      <c r="JDE28" s="1"/>
      <c r="JDF28" s="1"/>
      <c r="JDG28" s="1"/>
      <c r="JDH28" s="1"/>
      <c r="JDI28" s="1"/>
      <c r="JDJ28" s="1"/>
      <c r="JDK28" s="1"/>
      <c r="JDL28" s="1"/>
      <c r="JDM28" s="1"/>
      <c r="JDN28" s="1"/>
      <c r="JDO28" s="1"/>
      <c r="JDP28" s="1"/>
      <c r="JDQ28" s="1"/>
      <c r="JDR28" s="1"/>
      <c r="JDS28" s="1"/>
      <c r="JDT28" s="1"/>
      <c r="JDU28" s="1"/>
      <c r="JDV28" s="1"/>
      <c r="JDW28" s="1"/>
      <c r="JDX28" s="1"/>
      <c r="JDY28" s="1"/>
      <c r="JDZ28" s="1"/>
      <c r="JEA28" s="1"/>
      <c r="JEB28" s="1"/>
      <c r="JEC28" s="1"/>
      <c r="JED28" s="1"/>
      <c r="JEE28" s="1"/>
      <c r="JEF28" s="1"/>
      <c r="JEG28" s="1"/>
      <c r="JEH28" s="1"/>
      <c r="JEI28" s="1"/>
      <c r="JEJ28" s="1"/>
      <c r="JEK28" s="1"/>
      <c r="JEL28" s="1"/>
      <c r="JEM28" s="1"/>
      <c r="JEN28" s="1"/>
      <c r="JEO28" s="1"/>
      <c r="JEP28" s="1"/>
      <c r="JEQ28" s="1"/>
      <c r="JER28" s="1"/>
      <c r="JES28" s="1"/>
      <c r="JET28" s="1"/>
      <c r="JEU28" s="1"/>
      <c r="JEV28" s="1"/>
      <c r="JEW28" s="1"/>
      <c r="JEX28" s="1"/>
      <c r="JEY28" s="1"/>
      <c r="JEZ28" s="1"/>
      <c r="JFA28" s="1"/>
      <c r="JFB28" s="1"/>
      <c r="JFC28" s="1"/>
      <c r="JFD28" s="1"/>
      <c r="JFE28" s="1"/>
      <c r="JFF28" s="1"/>
      <c r="JFG28" s="1"/>
      <c r="JFH28" s="1"/>
      <c r="JFI28" s="1"/>
      <c r="JFJ28" s="1"/>
      <c r="JFK28" s="1"/>
      <c r="JFL28" s="1"/>
      <c r="JFM28" s="1"/>
      <c r="JFN28" s="1"/>
      <c r="JFO28" s="1"/>
      <c r="JFP28" s="1"/>
      <c r="JFQ28" s="1"/>
      <c r="JFR28" s="1"/>
      <c r="JFS28" s="1"/>
      <c r="JFT28" s="1"/>
      <c r="JFU28" s="1"/>
      <c r="JFV28" s="1"/>
      <c r="JFW28" s="1"/>
      <c r="JFX28" s="1"/>
      <c r="JFY28" s="1"/>
      <c r="JFZ28" s="1"/>
      <c r="JGA28" s="1"/>
      <c r="JGB28" s="1"/>
      <c r="JGC28" s="1"/>
      <c r="JGD28" s="1"/>
      <c r="JGE28" s="1"/>
      <c r="JGF28" s="1"/>
      <c r="JGG28" s="1"/>
      <c r="JGH28" s="1"/>
      <c r="JGI28" s="1"/>
      <c r="JGJ28" s="1"/>
      <c r="JGK28" s="1"/>
      <c r="JGL28" s="1"/>
      <c r="JGM28" s="1"/>
      <c r="JGN28" s="1"/>
      <c r="JGO28" s="1"/>
      <c r="JGP28" s="1"/>
      <c r="JGQ28" s="1"/>
      <c r="JGR28" s="1"/>
      <c r="JGS28" s="1"/>
      <c r="JGT28" s="1"/>
      <c r="JGU28" s="1"/>
      <c r="JGV28" s="1"/>
      <c r="JGW28" s="1"/>
      <c r="JGX28" s="1"/>
      <c r="JGY28" s="1"/>
      <c r="JGZ28" s="1"/>
      <c r="JHA28" s="1"/>
      <c r="JHB28" s="1"/>
      <c r="JHC28" s="1"/>
      <c r="JHD28" s="1"/>
      <c r="JHE28" s="1"/>
      <c r="JHF28" s="1"/>
      <c r="JHG28" s="1"/>
      <c r="JHH28" s="1"/>
      <c r="JHI28" s="1"/>
      <c r="JHJ28" s="1"/>
      <c r="JHK28" s="1"/>
      <c r="JHL28" s="1"/>
      <c r="JHM28" s="1"/>
      <c r="JHN28" s="1"/>
      <c r="JHO28" s="1"/>
      <c r="JHP28" s="1"/>
      <c r="JHQ28" s="1"/>
      <c r="JHR28" s="1"/>
      <c r="JHS28" s="1"/>
      <c r="JHT28" s="1"/>
      <c r="JHU28" s="1"/>
      <c r="JHV28" s="1"/>
      <c r="JHW28" s="1"/>
      <c r="JHX28" s="1"/>
      <c r="JHY28" s="1"/>
      <c r="JHZ28" s="1"/>
      <c r="JIA28" s="1"/>
      <c r="JIB28" s="1"/>
      <c r="JIC28" s="1"/>
      <c r="JID28" s="1"/>
      <c r="JIE28" s="1"/>
      <c r="JIF28" s="1"/>
      <c r="JIG28" s="1"/>
      <c r="JIH28" s="1"/>
      <c r="JII28" s="1"/>
      <c r="JIJ28" s="1"/>
      <c r="JIK28" s="1"/>
      <c r="JIL28" s="1"/>
      <c r="JIM28" s="1"/>
      <c r="JIN28" s="1"/>
      <c r="JIO28" s="1"/>
      <c r="JIP28" s="1"/>
      <c r="JIQ28" s="1"/>
      <c r="JIR28" s="1"/>
      <c r="JIS28" s="1"/>
      <c r="JIT28" s="1"/>
      <c r="JIU28" s="1"/>
      <c r="JIV28" s="1"/>
      <c r="JIW28" s="1"/>
      <c r="JIX28" s="1"/>
      <c r="JIY28" s="1"/>
      <c r="JIZ28" s="1"/>
      <c r="JJA28" s="1"/>
      <c r="JJB28" s="1"/>
      <c r="JJC28" s="1"/>
      <c r="JJD28" s="1"/>
      <c r="JJE28" s="1"/>
      <c r="JJF28" s="1"/>
      <c r="JJG28" s="1"/>
      <c r="JJH28" s="1"/>
      <c r="JJI28" s="1"/>
      <c r="JJJ28" s="1"/>
      <c r="JJK28" s="1"/>
      <c r="JJL28" s="1"/>
      <c r="JJM28" s="1"/>
      <c r="JJN28" s="1"/>
      <c r="JJO28" s="1"/>
      <c r="JJP28" s="1"/>
      <c r="JJQ28" s="1"/>
      <c r="JJR28" s="1"/>
      <c r="JJS28" s="1"/>
      <c r="JJT28" s="1"/>
      <c r="JJU28" s="1"/>
      <c r="JJV28" s="1"/>
      <c r="JJW28" s="1"/>
      <c r="JJX28" s="1"/>
      <c r="JJY28" s="1"/>
      <c r="JJZ28" s="1"/>
      <c r="JKA28" s="1"/>
      <c r="JKB28" s="1"/>
      <c r="JKC28" s="1"/>
      <c r="JKD28" s="1"/>
      <c r="JKE28" s="1"/>
      <c r="JKF28" s="1"/>
      <c r="JKG28" s="1"/>
      <c r="JKH28" s="1"/>
      <c r="JKI28" s="1"/>
      <c r="JKJ28" s="1"/>
      <c r="JKK28" s="1"/>
      <c r="JKL28" s="1"/>
      <c r="JKM28" s="1"/>
      <c r="JKN28" s="1"/>
      <c r="JKO28" s="1"/>
      <c r="JKP28" s="1"/>
      <c r="JKQ28" s="1"/>
      <c r="JKR28" s="1"/>
      <c r="JKS28" s="1"/>
      <c r="JKT28" s="1"/>
      <c r="JKU28" s="1"/>
      <c r="JKV28" s="1"/>
      <c r="JKW28" s="1"/>
      <c r="JKX28" s="1"/>
      <c r="JKY28" s="1"/>
      <c r="JKZ28" s="1"/>
      <c r="JLA28" s="1"/>
      <c r="JLB28" s="1"/>
      <c r="JLC28" s="1"/>
      <c r="JLD28" s="1"/>
      <c r="JLE28" s="1"/>
      <c r="JLF28" s="1"/>
      <c r="JLG28" s="1"/>
      <c r="JLH28" s="1"/>
      <c r="JLI28" s="1"/>
      <c r="JLJ28" s="1"/>
      <c r="JLK28" s="1"/>
      <c r="JLL28" s="1"/>
      <c r="JLM28" s="1"/>
      <c r="JLN28" s="1"/>
      <c r="JLO28" s="1"/>
      <c r="JLP28" s="1"/>
      <c r="JLQ28" s="1"/>
      <c r="JLR28" s="1"/>
      <c r="JLS28" s="1"/>
      <c r="JLT28" s="1"/>
      <c r="JLU28" s="1"/>
      <c r="JLV28" s="1"/>
      <c r="JLW28" s="1"/>
      <c r="JLX28" s="1"/>
      <c r="JLY28" s="1"/>
      <c r="JLZ28" s="1"/>
      <c r="JMA28" s="1"/>
      <c r="JMB28" s="1"/>
      <c r="JMC28" s="1"/>
      <c r="JMD28" s="1"/>
      <c r="JME28" s="1"/>
      <c r="JMF28" s="1"/>
      <c r="JMG28" s="1"/>
      <c r="JMH28" s="1"/>
      <c r="JMI28" s="1"/>
      <c r="JMJ28" s="1"/>
      <c r="JMK28" s="1"/>
      <c r="JML28" s="1"/>
      <c r="JMM28" s="1"/>
      <c r="JMN28" s="1"/>
      <c r="JMO28" s="1"/>
      <c r="JMP28" s="1"/>
      <c r="JMQ28" s="1"/>
      <c r="JMR28" s="1"/>
      <c r="JMS28" s="1"/>
      <c r="JMT28" s="1"/>
      <c r="JMU28" s="1"/>
      <c r="JMV28" s="1"/>
      <c r="JMW28" s="1"/>
      <c r="JMX28" s="1"/>
      <c r="JMY28" s="1"/>
      <c r="JMZ28" s="1"/>
      <c r="JNA28" s="1"/>
      <c r="JNB28" s="1"/>
      <c r="JNC28" s="1"/>
      <c r="JND28" s="1"/>
      <c r="JNE28" s="1"/>
      <c r="JNF28" s="1"/>
      <c r="JNG28" s="1"/>
      <c r="JNH28" s="1"/>
      <c r="JNI28" s="1"/>
      <c r="JNJ28" s="1"/>
      <c r="JNK28" s="1"/>
      <c r="JNL28" s="1"/>
      <c r="JNM28" s="1"/>
      <c r="JNN28" s="1"/>
      <c r="JNO28" s="1"/>
      <c r="JNP28" s="1"/>
      <c r="JNQ28" s="1"/>
      <c r="JNR28" s="1"/>
      <c r="JNS28" s="1"/>
      <c r="JNT28" s="1"/>
      <c r="JNU28" s="1"/>
      <c r="JNV28" s="1"/>
      <c r="JNW28" s="1"/>
      <c r="JNX28" s="1"/>
      <c r="JNY28" s="1"/>
      <c r="JNZ28" s="1"/>
      <c r="JOA28" s="1"/>
      <c r="JOB28" s="1"/>
      <c r="JOC28" s="1"/>
      <c r="JOD28" s="1"/>
      <c r="JOE28" s="1"/>
      <c r="JOF28" s="1"/>
      <c r="JOG28" s="1"/>
      <c r="JOH28" s="1"/>
      <c r="JOI28" s="1"/>
      <c r="JOJ28" s="1"/>
      <c r="JOK28" s="1"/>
      <c r="JOL28" s="1"/>
      <c r="JOM28" s="1"/>
      <c r="JON28" s="1"/>
      <c r="JOO28" s="1"/>
      <c r="JOP28" s="1"/>
      <c r="JOQ28" s="1"/>
      <c r="JOR28" s="1"/>
      <c r="JOS28" s="1"/>
      <c r="JOT28" s="1"/>
      <c r="JOU28" s="1"/>
      <c r="JOV28" s="1"/>
      <c r="JOW28" s="1"/>
      <c r="JOX28" s="1"/>
      <c r="JOY28" s="1"/>
      <c r="JOZ28" s="1"/>
      <c r="JPA28" s="1"/>
      <c r="JPB28" s="1"/>
      <c r="JPC28" s="1"/>
      <c r="JPD28" s="1"/>
      <c r="JPE28" s="1"/>
      <c r="JPF28" s="1"/>
      <c r="JPG28" s="1"/>
      <c r="JPH28" s="1"/>
      <c r="JPI28" s="1"/>
      <c r="JPJ28" s="1"/>
      <c r="JPK28" s="1"/>
      <c r="JPL28" s="1"/>
      <c r="JPM28" s="1"/>
      <c r="JPN28" s="1"/>
      <c r="JPO28" s="1"/>
      <c r="JPP28" s="1"/>
      <c r="JPQ28" s="1"/>
      <c r="JPR28" s="1"/>
      <c r="JPS28" s="1"/>
      <c r="JPT28" s="1"/>
      <c r="JPU28" s="1"/>
      <c r="JPV28" s="1"/>
      <c r="JPW28" s="1"/>
      <c r="JPX28" s="1"/>
      <c r="JPY28" s="1"/>
      <c r="JPZ28" s="1"/>
      <c r="JQA28" s="1"/>
      <c r="JQB28" s="1"/>
      <c r="JQC28" s="1"/>
      <c r="JQD28" s="1"/>
      <c r="JQE28" s="1"/>
      <c r="JQF28" s="1"/>
      <c r="JQG28" s="1"/>
      <c r="JQH28" s="1"/>
      <c r="JQI28" s="1"/>
      <c r="JQJ28" s="1"/>
      <c r="JQK28" s="1"/>
      <c r="JQL28" s="1"/>
      <c r="JQM28" s="1"/>
      <c r="JQN28" s="1"/>
      <c r="JQO28" s="1"/>
      <c r="JQP28" s="1"/>
      <c r="JQQ28" s="1"/>
      <c r="JQR28" s="1"/>
      <c r="JQS28" s="1"/>
      <c r="JQT28" s="1"/>
      <c r="JQU28" s="1"/>
      <c r="JQV28" s="1"/>
      <c r="JQW28" s="1"/>
      <c r="JQX28" s="1"/>
      <c r="JQY28" s="1"/>
      <c r="JQZ28" s="1"/>
      <c r="JRA28" s="1"/>
      <c r="JRB28" s="1"/>
      <c r="JRC28" s="1"/>
      <c r="JRD28" s="1"/>
      <c r="JRE28" s="1"/>
      <c r="JRF28" s="1"/>
      <c r="JRG28" s="1"/>
      <c r="JRH28" s="1"/>
      <c r="JRI28" s="1"/>
      <c r="JRJ28" s="1"/>
      <c r="JRK28" s="1"/>
      <c r="JRL28" s="1"/>
      <c r="JRM28" s="1"/>
      <c r="JRN28" s="1"/>
      <c r="JRO28" s="1"/>
      <c r="JRP28" s="1"/>
      <c r="JRQ28" s="1"/>
      <c r="JRR28" s="1"/>
      <c r="JRS28" s="1"/>
      <c r="JRT28" s="1"/>
      <c r="JRU28" s="1"/>
      <c r="JRV28" s="1"/>
      <c r="JRW28" s="1"/>
      <c r="JRX28" s="1"/>
      <c r="JRY28" s="1"/>
      <c r="JRZ28" s="1"/>
      <c r="JSA28" s="1"/>
      <c r="JSB28" s="1"/>
      <c r="JSC28" s="1"/>
      <c r="JSD28" s="1"/>
      <c r="JSE28" s="1"/>
      <c r="JSF28" s="1"/>
      <c r="JSG28" s="1"/>
      <c r="JSH28" s="1"/>
      <c r="JSI28" s="1"/>
      <c r="JSJ28" s="1"/>
      <c r="JSK28" s="1"/>
      <c r="JSL28" s="1"/>
      <c r="JSM28" s="1"/>
      <c r="JSN28" s="1"/>
      <c r="JSO28" s="1"/>
      <c r="JSP28" s="1"/>
      <c r="JSQ28" s="1"/>
      <c r="JSR28" s="1"/>
      <c r="JSS28" s="1"/>
      <c r="JST28" s="1"/>
      <c r="JSU28" s="1"/>
      <c r="JSV28" s="1"/>
      <c r="JSW28" s="1"/>
      <c r="JSX28" s="1"/>
      <c r="JSY28" s="1"/>
      <c r="JSZ28" s="1"/>
      <c r="JTA28" s="1"/>
      <c r="JTB28" s="1"/>
      <c r="JTC28" s="1"/>
      <c r="JTD28" s="1"/>
      <c r="JTE28" s="1"/>
      <c r="JTF28" s="1"/>
      <c r="JTG28" s="1"/>
      <c r="JTH28" s="1"/>
      <c r="JTI28" s="1"/>
      <c r="JTJ28" s="1"/>
      <c r="JTK28" s="1"/>
      <c r="JTL28" s="1"/>
      <c r="JTM28" s="1"/>
      <c r="JTN28" s="1"/>
      <c r="JTO28" s="1"/>
      <c r="JTP28" s="1"/>
      <c r="JTQ28" s="1"/>
      <c r="JTR28" s="1"/>
      <c r="JTS28" s="1"/>
      <c r="JTT28" s="1"/>
      <c r="JTU28" s="1"/>
      <c r="JTV28" s="1"/>
      <c r="JTW28" s="1"/>
      <c r="JTX28" s="1"/>
      <c r="JTY28" s="1"/>
      <c r="JTZ28" s="1"/>
      <c r="JUA28" s="1"/>
      <c r="JUB28" s="1"/>
      <c r="JUC28" s="1"/>
      <c r="JUD28" s="1"/>
      <c r="JUE28" s="1"/>
      <c r="JUF28" s="1"/>
      <c r="JUG28" s="1"/>
      <c r="JUH28" s="1"/>
      <c r="JUI28" s="1"/>
      <c r="JUJ28" s="1"/>
      <c r="JUK28" s="1"/>
      <c r="JUL28" s="1"/>
      <c r="JUM28" s="1"/>
      <c r="JUN28" s="1"/>
      <c r="JUO28" s="1"/>
      <c r="JUP28" s="1"/>
      <c r="JUQ28" s="1"/>
      <c r="JUR28" s="1"/>
      <c r="JUS28" s="1"/>
      <c r="JUT28" s="1"/>
      <c r="JUU28" s="1"/>
      <c r="JUV28" s="1"/>
      <c r="JUW28" s="1"/>
      <c r="JUX28" s="1"/>
      <c r="JUY28" s="1"/>
      <c r="JUZ28" s="1"/>
      <c r="JVA28" s="1"/>
      <c r="JVB28" s="1"/>
      <c r="JVC28" s="1"/>
      <c r="JVD28" s="1"/>
      <c r="JVE28" s="1"/>
      <c r="JVF28" s="1"/>
      <c r="JVG28" s="1"/>
      <c r="JVH28" s="1"/>
      <c r="JVI28" s="1"/>
      <c r="JVJ28" s="1"/>
      <c r="JVK28" s="1"/>
      <c r="JVL28" s="1"/>
      <c r="JVM28" s="1"/>
      <c r="JVN28" s="1"/>
      <c r="JVO28" s="1"/>
      <c r="JVP28" s="1"/>
      <c r="JVQ28" s="1"/>
      <c r="JVR28" s="1"/>
      <c r="JVS28" s="1"/>
      <c r="JVT28" s="1"/>
      <c r="JVU28" s="1"/>
      <c r="JVV28" s="1"/>
      <c r="JVW28" s="1"/>
      <c r="JVX28" s="1"/>
      <c r="JVY28" s="1"/>
      <c r="JVZ28" s="1"/>
      <c r="JWA28" s="1"/>
      <c r="JWB28" s="1"/>
      <c r="JWC28" s="1"/>
      <c r="JWD28" s="1"/>
      <c r="JWE28" s="1"/>
      <c r="JWF28" s="1"/>
      <c r="JWG28" s="1"/>
      <c r="JWH28" s="1"/>
      <c r="JWI28" s="1"/>
      <c r="JWJ28" s="1"/>
      <c r="JWK28" s="1"/>
      <c r="JWL28" s="1"/>
      <c r="JWM28" s="1"/>
      <c r="JWN28" s="1"/>
      <c r="JWO28" s="1"/>
      <c r="JWP28" s="1"/>
      <c r="JWQ28" s="1"/>
      <c r="JWR28" s="1"/>
      <c r="JWS28" s="1"/>
      <c r="JWT28" s="1"/>
      <c r="JWU28" s="1"/>
      <c r="JWV28" s="1"/>
      <c r="JWW28" s="1"/>
      <c r="JWX28" s="1"/>
      <c r="JWY28" s="1"/>
      <c r="JWZ28" s="1"/>
      <c r="JXA28" s="1"/>
      <c r="JXB28" s="1"/>
      <c r="JXC28" s="1"/>
      <c r="JXD28" s="1"/>
      <c r="JXE28" s="1"/>
      <c r="JXF28" s="1"/>
      <c r="JXG28" s="1"/>
      <c r="JXH28" s="1"/>
      <c r="JXI28" s="1"/>
      <c r="JXJ28" s="1"/>
      <c r="JXK28" s="1"/>
      <c r="JXL28" s="1"/>
      <c r="JXM28" s="1"/>
      <c r="JXN28" s="1"/>
      <c r="JXO28" s="1"/>
      <c r="JXP28" s="1"/>
      <c r="JXQ28" s="1"/>
      <c r="JXR28" s="1"/>
      <c r="JXS28" s="1"/>
      <c r="JXT28" s="1"/>
      <c r="JXU28" s="1"/>
      <c r="JXV28" s="1"/>
      <c r="JXW28" s="1"/>
      <c r="JXX28" s="1"/>
      <c r="JXY28" s="1"/>
      <c r="JXZ28" s="1"/>
      <c r="JYA28" s="1"/>
      <c r="JYB28" s="1"/>
      <c r="JYC28" s="1"/>
      <c r="JYD28" s="1"/>
      <c r="JYE28" s="1"/>
      <c r="JYF28" s="1"/>
      <c r="JYG28" s="1"/>
      <c r="JYH28" s="1"/>
      <c r="JYI28" s="1"/>
      <c r="JYJ28" s="1"/>
      <c r="JYK28" s="1"/>
      <c r="JYL28" s="1"/>
      <c r="JYM28" s="1"/>
      <c r="JYN28" s="1"/>
      <c r="JYO28" s="1"/>
      <c r="JYP28" s="1"/>
      <c r="JYQ28" s="1"/>
      <c r="JYR28" s="1"/>
      <c r="JYS28" s="1"/>
      <c r="JYT28" s="1"/>
      <c r="JYU28" s="1"/>
      <c r="JYV28" s="1"/>
      <c r="JYW28" s="1"/>
      <c r="JYX28" s="1"/>
      <c r="JYY28" s="1"/>
      <c r="JYZ28" s="1"/>
      <c r="JZA28" s="1"/>
      <c r="JZB28" s="1"/>
      <c r="JZC28" s="1"/>
      <c r="JZD28" s="1"/>
      <c r="JZE28" s="1"/>
      <c r="JZF28" s="1"/>
      <c r="JZG28" s="1"/>
      <c r="JZH28" s="1"/>
      <c r="JZI28" s="1"/>
      <c r="JZJ28" s="1"/>
      <c r="JZK28" s="1"/>
      <c r="JZL28" s="1"/>
      <c r="JZM28" s="1"/>
      <c r="JZN28" s="1"/>
      <c r="JZO28" s="1"/>
      <c r="JZP28" s="1"/>
      <c r="JZQ28" s="1"/>
      <c r="JZR28" s="1"/>
      <c r="JZS28" s="1"/>
      <c r="JZT28" s="1"/>
      <c r="JZU28" s="1"/>
      <c r="JZV28" s="1"/>
      <c r="JZW28" s="1"/>
      <c r="JZX28" s="1"/>
      <c r="JZY28" s="1"/>
      <c r="JZZ28" s="1"/>
      <c r="KAA28" s="1"/>
      <c r="KAB28" s="1"/>
      <c r="KAC28" s="1"/>
      <c r="KAD28" s="1"/>
      <c r="KAE28" s="1"/>
      <c r="KAF28" s="1"/>
      <c r="KAG28" s="1"/>
      <c r="KAH28" s="1"/>
      <c r="KAI28" s="1"/>
      <c r="KAJ28" s="1"/>
      <c r="KAK28" s="1"/>
      <c r="KAL28" s="1"/>
      <c r="KAM28" s="1"/>
      <c r="KAN28" s="1"/>
      <c r="KAO28" s="1"/>
      <c r="KAP28" s="1"/>
      <c r="KAQ28" s="1"/>
      <c r="KAR28" s="1"/>
      <c r="KAS28" s="1"/>
      <c r="KAT28" s="1"/>
      <c r="KAU28" s="1"/>
      <c r="KAV28" s="1"/>
      <c r="KAW28" s="1"/>
      <c r="KAX28" s="1"/>
      <c r="KAY28" s="1"/>
      <c r="KAZ28" s="1"/>
      <c r="KBA28" s="1"/>
      <c r="KBB28" s="1"/>
      <c r="KBC28" s="1"/>
      <c r="KBD28" s="1"/>
      <c r="KBE28" s="1"/>
      <c r="KBF28" s="1"/>
      <c r="KBG28" s="1"/>
      <c r="KBH28" s="1"/>
      <c r="KBI28" s="1"/>
      <c r="KBJ28" s="1"/>
      <c r="KBK28" s="1"/>
      <c r="KBL28" s="1"/>
      <c r="KBM28" s="1"/>
      <c r="KBN28" s="1"/>
      <c r="KBO28" s="1"/>
      <c r="KBP28" s="1"/>
      <c r="KBQ28" s="1"/>
      <c r="KBR28" s="1"/>
      <c r="KBS28" s="1"/>
      <c r="KBT28" s="1"/>
      <c r="KBU28" s="1"/>
      <c r="KBV28" s="1"/>
      <c r="KBW28" s="1"/>
      <c r="KBX28" s="1"/>
      <c r="KBY28" s="1"/>
      <c r="KBZ28" s="1"/>
      <c r="KCA28" s="1"/>
      <c r="KCB28" s="1"/>
      <c r="KCC28" s="1"/>
      <c r="KCD28" s="1"/>
      <c r="KCE28" s="1"/>
      <c r="KCF28" s="1"/>
      <c r="KCG28" s="1"/>
      <c r="KCH28" s="1"/>
      <c r="KCI28" s="1"/>
      <c r="KCJ28" s="1"/>
      <c r="KCK28" s="1"/>
      <c r="KCL28" s="1"/>
      <c r="KCM28" s="1"/>
      <c r="KCN28" s="1"/>
      <c r="KCO28" s="1"/>
      <c r="KCP28" s="1"/>
      <c r="KCQ28" s="1"/>
      <c r="KCR28" s="1"/>
      <c r="KCS28" s="1"/>
      <c r="KCT28" s="1"/>
      <c r="KCU28" s="1"/>
      <c r="KCV28" s="1"/>
      <c r="KCW28" s="1"/>
      <c r="KCX28" s="1"/>
      <c r="KCY28" s="1"/>
      <c r="KCZ28" s="1"/>
      <c r="KDA28" s="1"/>
      <c r="KDB28" s="1"/>
      <c r="KDC28" s="1"/>
      <c r="KDD28" s="1"/>
      <c r="KDE28" s="1"/>
      <c r="KDF28" s="1"/>
      <c r="KDG28" s="1"/>
      <c r="KDH28" s="1"/>
      <c r="KDI28" s="1"/>
      <c r="KDJ28" s="1"/>
      <c r="KDK28" s="1"/>
      <c r="KDL28" s="1"/>
      <c r="KDM28" s="1"/>
      <c r="KDN28" s="1"/>
      <c r="KDO28" s="1"/>
      <c r="KDP28" s="1"/>
      <c r="KDQ28" s="1"/>
      <c r="KDR28" s="1"/>
      <c r="KDS28" s="1"/>
      <c r="KDT28" s="1"/>
      <c r="KDU28" s="1"/>
      <c r="KDV28" s="1"/>
      <c r="KDW28" s="1"/>
      <c r="KDX28" s="1"/>
      <c r="KDY28" s="1"/>
      <c r="KDZ28" s="1"/>
      <c r="KEA28" s="1"/>
      <c r="KEB28" s="1"/>
      <c r="KEC28" s="1"/>
      <c r="KED28" s="1"/>
      <c r="KEE28" s="1"/>
      <c r="KEF28" s="1"/>
      <c r="KEG28" s="1"/>
      <c r="KEH28" s="1"/>
      <c r="KEI28" s="1"/>
      <c r="KEJ28" s="1"/>
      <c r="KEK28" s="1"/>
      <c r="KEL28" s="1"/>
      <c r="KEM28" s="1"/>
      <c r="KEN28" s="1"/>
      <c r="KEO28" s="1"/>
      <c r="KEP28" s="1"/>
      <c r="KEQ28" s="1"/>
      <c r="KER28" s="1"/>
      <c r="KES28" s="1"/>
      <c r="KET28" s="1"/>
      <c r="KEU28" s="1"/>
      <c r="KEV28" s="1"/>
      <c r="KEW28" s="1"/>
      <c r="KEX28" s="1"/>
      <c r="KEY28" s="1"/>
      <c r="KEZ28" s="1"/>
      <c r="KFA28" s="1"/>
      <c r="KFB28" s="1"/>
      <c r="KFC28" s="1"/>
      <c r="KFD28" s="1"/>
      <c r="KFE28" s="1"/>
      <c r="KFF28" s="1"/>
      <c r="KFG28" s="1"/>
      <c r="KFH28" s="1"/>
      <c r="KFI28" s="1"/>
      <c r="KFJ28" s="1"/>
      <c r="KFK28" s="1"/>
      <c r="KFL28" s="1"/>
      <c r="KFM28" s="1"/>
      <c r="KFN28" s="1"/>
      <c r="KFO28" s="1"/>
      <c r="KFP28" s="1"/>
      <c r="KFQ28" s="1"/>
      <c r="KFR28" s="1"/>
      <c r="KFS28" s="1"/>
      <c r="KFT28" s="1"/>
      <c r="KFU28" s="1"/>
      <c r="KFV28" s="1"/>
      <c r="KFW28" s="1"/>
      <c r="KFX28" s="1"/>
      <c r="KFY28" s="1"/>
      <c r="KFZ28" s="1"/>
      <c r="KGA28" s="1"/>
      <c r="KGB28" s="1"/>
      <c r="KGC28" s="1"/>
      <c r="KGD28" s="1"/>
      <c r="KGE28" s="1"/>
      <c r="KGF28" s="1"/>
      <c r="KGG28" s="1"/>
      <c r="KGH28" s="1"/>
      <c r="KGI28" s="1"/>
      <c r="KGJ28" s="1"/>
      <c r="KGK28" s="1"/>
      <c r="KGL28" s="1"/>
      <c r="KGM28" s="1"/>
      <c r="KGN28" s="1"/>
      <c r="KGO28" s="1"/>
      <c r="KGP28" s="1"/>
      <c r="KGQ28" s="1"/>
      <c r="KGR28" s="1"/>
      <c r="KGS28" s="1"/>
      <c r="KGT28" s="1"/>
      <c r="KGU28" s="1"/>
      <c r="KGV28" s="1"/>
      <c r="KGW28" s="1"/>
      <c r="KGX28" s="1"/>
      <c r="KGY28" s="1"/>
      <c r="KGZ28" s="1"/>
      <c r="KHA28" s="1"/>
      <c r="KHB28" s="1"/>
      <c r="KHC28" s="1"/>
      <c r="KHD28" s="1"/>
      <c r="KHE28" s="1"/>
      <c r="KHF28" s="1"/>
      <c r="KHG28" s="1"/>
      <c r="KHH28" s="1"/>
      <c r="KHI28" s="1"/>
      <c r="KHJ28" s="1"/>
      <c r="KHK28" s="1"/>
      <c r="KHL28" s="1"/>
      <c r="KHM28" s="1"/>
      <c r="KHN28" s="1"/>
      <c r="KHO28" s="1"/>
      <c r="KHP28" s="1"/>
      <c r="KHQ28" s="1"/>
      <c r="KHR28" s="1"/>
      <c r="KHS28" s="1"/>
      <c r="KHT28" s="1"/>
      <c r="KHU28" s="1"/>
      <c r="KHV28" s="1"/>
      <c r="KHW28" s="1"/>
      <c r="KHX28" s="1"/>
      <c r="KHY28" s="1"/>
      <c r="KHZ28" s="1"/>
      <c r="KIA28" s="1"/>
      <c r="KIB28" s="1"/>
      <c r="KIC28" s="1"/>
      <c r="KID28" s="1"/>
      <c r="KIE28" s="1"/>
      <c r="KIF28" s="1"/>
      <c r="KIG28" s="1"/>
      <c r="KIH28" s="1"/>
      <c r="KII28" s="1"/>
      <c r="KIJ28" s="1"/>
      <c r="KIK28" s="1"/>
      <c r="KIL28" s="1"/>
      <c r="KIM28" s="1"/>
      <c r="KIN28" s="1"/>
      <c r="KIO28" s="1"/>
      <c r="KIP28" s="1"/>
      <c r="KIQ28" s="1"/>
      <c r="KIR28" s="1"/>
      <c r="KIS28" s="1"/>
      <c r="KIT28" s="1"/>
      <c r="KIU28" s="1"/>
      <c r="KIV28" s="1"/>
      <c r="KIW28" s="1"/>
      <c r="KIX28" s="1"/>
      <c r="KIY28" s="1"/>
      <c r="KIZ28" s="1"/>
      <c r="KJA28" s="1"/>
      <c r="KJB28" s="1"/>
      <c r="KJC28" s="1"/>
      <c r="KJD28" s="1"/>
      <c r="KJE28" s="1"/>
      <c r="KJF28" s="1"/>
      <c r="KJG28" s="1"/>
      <c r="KJH28" s="1"/>
      <c r="KJI28" s="1"/>
      <c r="KJJ28" s="1"/>
      <c r="KJK28" s="1"/>
      <c r="KJL28" s="1"/>
      <c r="KJM28" s="1"/>
      <c r="KJN28" s="1"/>
      <c r="KJO28" s="1"/>
      <c r="KJP28" s="1"/>
      <c r="KJQ28" s="1"/>
      <c r="KJR28" s="1"/>
      <c r="KJS28" s="1"/>
      <c r="KJT28" s="1"/>
      <c r="KJU28" s="1"/>
      <c r="KJV28" s="1"/>
      <c r="KJW28" s="1"/>
      <c r="KJX28" s="1"/>
      <c r="KJY28" s="1"/>
      <c r="KJZ28" s="1"/>
      <c r="KKA28" s="1"/>
      <c r="KKB28" s="1"/>
      <c r="KKC28" s="1"/>
      <c r="KKD28" s="1"/>
      <c r="KKE28" s="1"/>
      <c r="KKF28" s="1"/>
      <c r="KKG28" s="1"/>
      <c r="KKH28" s="1"/>
      <c r="KKI28" s="1"/>
      <c r="KKJ28" s="1"/>
      <c r="KKK28" s="1"/>
      <c r="KKL28" s="1"/>
      <c r="KKM28" s="1"/>
      <c r="KKN28" s="1"/>
      <c r="KKO28" s="1"/>
      <c r="KKP28" s="1"/>
      <c r="KKQ28" s="1"/>
      <c r="KKR28" s="1"/>
      <c r="KKS28" s="1"/>
      <c r="KKT28" s="1"/>
      <c r="KKU28" s="1"/>
      <c r="KKV28" s="1"/>
      <c r="KKW28" s="1"/>
      <c r="KKX28" s="1"/>
      <c r="KKY28" s="1"/>
      <c r="KKZ28" s="1"/>
      <c r="KLA28" s="1"/>
      <c r="KLB28" s="1"/>
      <c r="KLC28" s="1"/>
      <c r="KLD28" s="1"/>
      <c r="KLE28" s="1"/>
      <c r="KLF28" s="1"/>
      <c r="KLG28" s="1"/>
      <c r="KLH28" s="1"/>
      <c r="KLI28" s="1"/>
      <c r="KLJ28" s="1"/>
      <c r="KLK28" s="1"/>
      <c r="KLL28" s="1"/>
      <c r="KLM28" s="1"/>
      <c r="KLN28" s="1"/>
      <c r="KLO28" s="1"/>
      <c r="KLP28" s="1"/>
      <c r="KLQ28" s="1"/>
      <c r="KLR28" s="1"/>
      <c r="KLS28" s="1"/>
      <c r="KLT28" s="1"/>
      <c r="KLU28" s="1"/>
      <c r="KLV28" s="1"/>
      <c r="KLW28" s="1"/>
      <c r="KLX28" s="1"/>
      <c r="KLY28" s="1"/>
      <c r="KLZ28" s="1"/>
      <c r="KMA28" s="1"/>
      <c r="KMB28" s="1"/>
      <c r="KMC28" s="1"/>
      <c r="KMD28" s="1"/>
      <c r="KME28" s="1"/>
      <c r="KMF28" s="1"/>
      <c r="KMG28" s="1"/>
      <c r="KMH28" s="1"/>
      <c r="KMI28" s="1"/>
      <c r="KMJ28" s="1"/>
      <c r="KMK28" s="1"/>
      <c r="KML28" s="1"/>
      <c r="KMM28" s="1"/>
      <c r="KMN28" s="1"/>
      <c r="KMO28" s="1"/>
      <c r="KMP28" s="1"/>
      <c r="KMQ28" s="1"/>
      <c r="KMR28" s="1"/>
      <c r="KMS28" s="1"/>
      <c r="KMT28" s="1"/>
      <c r="KMU28" s="1"/>
      <c r="KMV28" s="1"/>
      <c r="KMW28" s="1"/>
      <c r="KMX28" s="1"/>
      <c r="KMY28" s="1"/>
      <c r="KMZ28" s="1"/>
      <c r="KNA28" s="1"/>
      <c r="KNB28" s="1"/>
      <c r="KNC28" s="1"/>
      <c r="KND28" s="1"/>
      <c r="KNE28" s="1"/>
      <c r="KNF28" s="1"/>
      <c r="KNG28" s="1"/>
      <c r="KNH28" s="1"/>
      <c r="KNI28" s="1"/>
      <c r="KNJ28" s="1"/>
      <c r="KNK28" s="1"/>
      <c r="KNL28" s="1"/>
      <c r="KNM28" s="1"/>
      <c r="KNN28" s="1"/>
      <c r="KNO28" s="1"/>
      <c r="KNP28" s="1"/>
      <c r="KNQ28" s="1"/>
      <c r="KNR28" s="1"/>
      <c r="KNS28" s="1"/>
      <c r="KNT28" s="1"/>
      <c r="KNU28" s="1"/>
      <c r="KNV28" s="1"/>
      <c r="KNW28" s="1"/>
      <c r="KNX28" s="1"/>
      <c r="KNY28" s="1"/>
      <c r="KNZ28" s="1"/>
      <c r="KOA28" s="1"/>
      <c r="KOB28" s="1"/>
      <c r="KOC28" s="1"/>
      <c r="KOD28" s="1"/>
      <c r="KOE28" s="1"/>
      <c r="KOF28" s="1"/>
      <c r="KOG28" s="1"/>
      <c r="KOH28" s="1"/>
      <c r="KOI28" s="1"/>
      <c r="KOJ28" s="1"/>
      <c r="KOK28" s="1"/>
      <c r="KOL28" s="1"/>
      <c r="KOM28" s="1"/>
      <c r="KON28" s="1"/>
      <c r="KOO28" s="1"/>
      <c r="KOP28" s="1"/>
      <c r="KOQ28" s="1"/>
      <c r="KOR28" s="1"/>
      <c r="KOS28" s="1"/>
      <c r="KOT28" s="1"/>
      <c r="KOU28" s="1"/>
      <c r="KOV28" s="1"/>
      <c r="KOW28" s="1"/>
      <c r="KOX28" s="1"/>
      <c r="KOY28" s="1"/>
      <c r="KOZ28" s="1"/>
      <c r="KPA28" s="1"/>
      <c r="KPB28" s="1"/>
      <c r="KPC28" s="1"/>
      <c r="KPD28" s="1"/>
      <c r="KPE28" s="1"/>
      <c r="KPF28" s="1"/>
      <c r="KPG28" s="1"/>
      <c r="KPH28" s="1"/>
      <c r="KPI28" s="1"/>
      <c r="KPJ28" s="1"/>
      <c r="KPK28" s="1"/>
      <c r="KPL28" s="1"/>
      <c r="KPM28" s="1"/>
      <c r="KPN28" s="1"/>
      <c r="KPO28" s="1"/>
      <c r="KPP28" s="1"/>
      <c r="KPQ28" s="1"/>
      <c r="KPR28" s="1"/>
      <c r="KPS28" s="1"/>
      <c r="KPT28" s="1"/>
      <c r="KPU28" s="1"/>
      <c r="KPV28" s="1"/>
      <c r="KPW28" s="1"/>
      <c r="KPX28" s="1"/>
      <c r="KPY28" s="1"/>
      <c r="KPZ28" s="1"/>
      <c r="KQA28" s="1"/>
      <c r="KQB28" s="1"/>
      <c r="KQC28" s="1"/>
      <c r="KQD28" s="1"/>
      <c r="KQE28" s="1"/>
      <c r="KQF28" s="1"/>
      <c r="KQG28" s="1"/>
      <c r="KQH28" s="1"/>
      <c r="KQI28" s="1"/>
      <c r="KQJ28" s="1"/>
      <c r="KQK28" s="1"/>
      <c r="KQL28" s="1"/>
      <c r="KQM28" s="1"/>
      <c r="KQN28" s="1"/>
      <c r="KQO28" s="1"/>
      <c r="KQP28" s="1"/>
      <c r="KQQ28" s="1"/>
      <c r="KQR28" s="1"/>
      <c r="KQS28" s="1"/>
      <c r="KQT28" s="1"/>
      <c r="KQU28" s="1"/>
      <c r="KQV28" s="1"/>
      <c r="KQW28" s="1"/>
      <c r="KQX28" s="1"/>
      <c r="KQY28" s="1"/>
      <c r="KQZ28" s="1"/>
      <c r="KRA28" s="1"/>
      <c r="KRB28" s="1"/>
      <c r="KRC28" s="1"/>
      <c r="KRD28" s="1"/>
      <c r="KRE28" s="1"/>
      <c r="KRF28" s="1"/>
      <c r="KRG28" s="1"/>
      <c r="KRH28" s="1"/>
      <c r="KRI28" s="1"/>
      <c r="KRJ28" s="1"/>
      <c r="KRK28" s="1"/>
      <c r="KRL28" s="1"/>
      <c r="KRM28" s="1"/>
      <c r="KRN28" s="1"/>
      <c r="KRO28" s="1"/>
      <c r="KRP28" s="1"/>
      <c r="KRQ28" s="1"/>
      <c r="KRR28" s="1"/>
      <c r="KRS28" s="1"/>
      <c r="KRT28" s="1"/>
      <c r="KRU28" s="1"/>
      <c r="KRV28" s="1"/>
      <c r="KRW28" s="1"/>
      <c r="KRX28" s="1"/>
      <c r="KRY28" s="1"/>
      <c r="KRZ28" s="1"/>
      <c r="KSA28" s="1"/>
      <c r="KSB28" s="1"/>
      <c r="KSC28" s="1"/>
      <c r="KSD28" s="1"/>
      <c r="KSE28" s="1"/>
      <c r="KSF28" s="1"/>
      <c r="KSG28" s="1"/>
      <c r="KSH28" s="1"/>
      <c r="KSI28" s="1"/>
      <c r="KSJ28" s="1"/>
      <c r="KSK28" s="1"/>
      <c r="KSL28" s="1"/>
      <c r="KSM28" s="1"/>
      <c r="KSN28" s="1"/>
      <c r="KSO28" s="1"/>
      <c r="KSP28" s="1"/>
      <c r="KSQ28" s="1"/>
      <c r="KSR28" s="1"/>
      <c r="KSS28" s="1"/>
      <c r="KST28" s="1"/>
      <c r="KSU28" s="1"/>
      <c r="KSV28" s="1"/>
      <c r="KSW28" s="1"/>
      <c r="KSX28" s="1"/>
      <c r="KSY28" s="1"/>
      <c r="KSZ28" s="1"/>
      <c r="KTA28" s="1"/>
      <c r="KTB28" s="1"/>
      <c r="KTC28" s="1"/>
      <c r="KTD28" s="1"/>
      <c r="KTE28" s="1"/>
      <c r="KTF28" s="1"/>
      <c r="KTG28" s="1"/>
      <c r="KTH28" s="1"/>
      <c r="KTI28" s="1"/>
      <c r="KTJ28" s="1"/>
      <c r="KTK28" s="1"/>
      <c r="KTL28" s="1"/>
      <c r="KTM28" s="1"/>
      <c r="KTN28" s="1"/>
      <c r="KTO28" s="1"/>
      <c r="KTP28" s="1"/>
      <c r="KTQ28" s="1"/>
      <c r="KTR28" s="1"/>
      <c r="KTS28" s="1"/>
      <c r="KTT28" s="1"/>
      <c r="KTU28" s="1"/>
      <c r="KTV28" s="1"/>
      <c r="KTW28" s="1"/>
      <c r="KTX28" s="1"/>
      <c r="KTY28" s="1"/>
      <c r="KTZ28" s="1"/>
      <c r="KUA28" s="1"/>
      <c r="KUB28" s="1"/>
      <c r="KUC28" s="1"/>
      <c r="KUD28" s="1"/>
      <c r="KUE28" s="1"/>
      <c r="KUF28" s="1"/>
      <c r="KUG28" s="1"/>
      <c r="KUH28" s="1"/>
      <c r="KUI28" s="1"/>
      <c r="KUJ28" s="1"/>
      <c r="KUK28" s="1"/>
      <c r="KUL28" s="1"/>
      <c r="KUM28" s="1"/>
      <c r="KUN28" s="1"/>
      <c r="KUO28" s="1"/>
      <c r="KUP28" s="1"/>
      <c r="KUQ28" s="1"/>
      <c r="KUR28" s="1"/>
      <c r="KUS28" s="1"/>
      <c r="KUT28" s="1"/>
      <c r="KUU28" s="1"/>
      <c r="KUV28" s="1"/>
      <c r="KUW28" s="1"/>
      <c r="KUX28" s="1"/>
      <c r="KUY28" s="1"/>
      <c r="KUZ28" s="1"/>
      <c r="KVA28" s="1"/>
      <c r="KVB28" s="1"/>
      <c r="KVC28" s="1"/>
      <c r="KVD28" s="1"/>
      <c r="KVE28" s="1"/>
      <c r="KVF28" s="1"/>
      <c r="KVG28" s="1"/>
      <c r="KVH28" s="1"/>
      <c r="KVI28" s="1"/>
      <c r="KVJ28" s="1"/>
      <c r="KVK28" s="1"/>
      <c r="KVL28" s="1"/>
      <c r="KVM28" s="1"/>
      <c r="KVN28" s="1"/>
      <c r="KVO28" s="1"/>
      <c r="KVP28" s="1"/>
      <c r="KVQ28" s="1"/>
      <c r="KVR28" s="1"/>
      <c r="KVS28" s="1"/>
      <c r="KVT28" s="1"/>
      <c r="KVU28" s="1"/>
      <c r="KVV28" s="1"/>
      <c r="KVW28" s="1"/>
      <c r="KVX28" s="1"/>
      <c r="KVY28" s="1"/>
      <c r="KVZ28" s="1"/>
      <c r="KWA28" s="1"/>
      <c r="KWB28" s="1"/>
      <c r="KWC28" s="1"/>
      <c r="KWD28" s="1"/>
      <c r="KWE28" s="1"/>
      <c r="KWF28" s="1"/>
      <c r="KWG28" s="1"/>
      <c r="KWH28" s="1"/>
      <c r="KWI28" s="1"/>
      <c r="KWJ28" s="1"/>
      <c r="KWK28" s="1"/>
      <c r="KWL28" s="1"/>
      <c r="KWM28" s="1"/>
      <c r="KWN28" s="1"/>
      <c r="KWO28" s="1"/>
      <c r="KWP28" s="1"/>
      <c r="KWQ28" s="1"/>
      <c r="KWR28" s="1"/>
      <c r="KWS28" s="1"/>
      <c r="KWT28" s="1"/>
      <c r="KWU28" s="1"/>
      <c r="KWV28" s="1"/>
      <c r="KWW28" s="1"/>
      <c r="KWX28" s="1"/>
      <c r="KWY28" s="1"/>
      <c r="KWZ28" s="1"/>
      <c r="KXA28" s="1"/>
      <c r="KXB28" s="1"/>
      <c r="KXC28" s="1"/>
      <c r="KXD28" s="1"/>
      <c r="KXE28" s="1"/>
      <c r="KXF28" s="1"/>
      <c r="KXG28" s="1"/>
      <c r="KXH28" s="1"/>
      <c r="KXI28" s="1"/>
      <c r="KXJ28" s="1"/>
      <c r="KXK28" s="1"/>
      <c r="KXL28" s="1"/>
      <c r="KXM28" s="1"/>
      <c r="KXN28" s="1"/>
      <c r="KXO28" s="1"/>
      <c r="KXP28" s="1"/>
      <c r="KXQ28" s="1"/>
      <c r="KXR28" s="1"/>
      <c r="KXS28" s="1"/>
      <c r="KXT28" s="1"/>
      <c r="KXU28" s="1"/>
      <c r="KXV28" s="1"/>
      <c r="KXW28" s="1"/>
      <c r="KXX28" s="1"/>
      <c r="KXY28" s="1"/>
      <c r="KXZ28" s="1"/>
      <c r="KYA28" s="1"/>
      <c r="KYB28" s="1"/>
      <c r="KYC28" s="1"/>
      <c r="KYD28" s="1"/>
      <c r="KYE28" s="1"/>
      <c r="KYF28" s="1"/>
      <c r="KYG28" s="1"/>
      <c r="KYH28" s="1"/>
      <c r="KYI28" s="1"/>
      <c r="KYJ28" s="1"/>
      <c r="KYK28" s="1"/>
      <c r="KYL28" s="1"/>
      <c r="KYM28" s="1"/>
      <c r="KYN28" s="1"/>
      <c r="KYO28" s="1"/>
      <c r="KYP28" s="1"/>
      <c r="KYQ28" s="1"/>
      <c r="KYR28" s="1"/>
      <c r="KYS28" s="1"/>
      <c r="KYT28" s="1"/>
      <c r="KYU28" s="1"/>
      <c r="KYV28" s="1"/>
      <c r="KYW28" s="1"/>
      <c r="KYX28" s="1"/>
      <c r="KYY28" s="1"/>
      <c r="KYZ28" s="1"/>
      <c r="KZA28" s="1"/>
      <c r="KZB28" s="1"/>
      <c r="KZC28" s="1"/>
      <c r="KZD28" s="1"/>
      <c r="KZE28" s="1"/>
      <c r="KZF28" s="1"/>
      <c r="KZG28" s="1"/>
      <c r="KZH28" s="1"/>
      <c r="KZI28" s="1"/>
      <c r="KZJ28" s="1"/>
      <c r="KZK28" s="1"/>
      <c r="KZL28" s="1"/>
      <c r="KZM28" s="1"/>
      <c r="KZN28" s="1"/>
      <c r="KZO28" s="1"/>
      <c r="KZP28" s="1"/>
      <c r="KZQ28" s="1"/>
      <c r="KZR28" s="1"/>
      <c r="KZS28" s="1"/>
      <c r="KZT28" s="1"/>
      <c r="KZU28" s="1"/>
      <c r="KZV28" s="1"/>
      <c r="KZW28" s="1"/>
      <c r="KZX28" s="1"/>
      <c r="KZY28" s="1"/>
      <c r="KZZ28" s="1"/>
      <c r="LAA28" s="1"/>
      <c r="LAB28" s="1"/>
      <c r="LAC28" s="1"/>
      <c r="LAD28" s="1"/>
      <c r="LAE28" s="1"/>
      <c r="LAF28" s="1"/>
      <c r="LAG28" s="1"/>
      <c r="LAH28" s="1"/>
      <c r="LAI28" s="1"/>
      <c r="LAJ28" s="1"/>
      <c r="LAK28" s="1"/>
      <c r="LAL28" s="1"/>
      <c r="LAM28" s="1"/>
      <c r="LAN28" s="1"/>
      <c r="LAO28" s="1"/>
      <c r="LAP28" s="1"/>
      <c r="LAQ28" s="1"/>
      <c r="LAR28" s="1"/>
      <c r="LAS28" s="1"/>
      <c r="LAT28" s="1"/>
      <c r="LAU28" s="1"/>
      <c r="LAV28" s="1"/>
      <c r="LAW28" s="1"/>
      <c r="LAX28" s="1"/>
      <c r="LAY28" s="1"/>
      <c r="LAZ28" s="1"/>
      <c r="LBA28" s="1"/>
      <c r="LBB28" s="1"/>
      <c r="LBC28" s="1"/>
      <c r="LBD28" s="1"/>
      <c r="LBE28" s="1"/>
      <c r="LBF28" s="1"/>
      <c r="LBG28" s="1"/>
      <c r="LBH28" s="1"/>
      <c r="LBI28" s="1"/>
      <c r="LBJ28" s="1"/>
      <c r="LBK28" s="1"/>
      <c r="LBL28" s="1"/>
      <c r="LBM28" s="1"/>
      <c r="LBN28" s="1"/>
      <c r="LBO28" s="1"/>
      <c r="LBP28" s="1"/>
      <c r="LBQ28" s="1"/>
      <c r="LBR28" s="1"/>
      <c r="LBS28" s="1"/>
      <c r="LBT28" s="1"/>
      <c r="LBU28" s="1"/>
      <c r="LBV28" s="1"/>
      <c r="LBW28" s="1"/>
      <c r="LBX28" s="1"/>
      <c r="LBY28" s="1"/>
      <c r="LBZ28" s="1"/>
      <c r="LCA28" s="1"/>
      <c r="LCB28" s="1"/>
      <c r="LCC28" s="1"/>
      <c r="LCD28" s="1"/>
      <c r="LCE28" s="1"/>
      <c r="LCF28" s="1"/>
      <c r="LCG28" s="1"/>
      <c r="LCH28" s="1"/>
      <c r="LCI28" s="1"/>
      <c r="LCJ28" s="1"/>
      <c r="LCK28" s="1"/>
      <c r="LCL28" s="1"/>
      <c r="LCM28" s="1"/>
      <c r="LCN28" s="1"/>
      <c r="LCO28" s="1"/>
      <c r="LCP28" s="1"/>
      <c r="LCQ28" s="1"/>
      <c r="LCR28" s="1"/>
      <c r="LCS28" s="1"/>
      <c r="LCT28" s="1"/>
      <c r="LCU28" s="1"/>
      <c r="LCV28" s="1"/>
      <c r="LCW28" s="1"/>
      <c r="LCX28" s="1"/>
      <c r="LCY28" s="1"/>
      <c r="LCZ28" s="1"/>
      <c r="LDA28" s="1"/>
      <c r="LDB28" s="1"/>
      <c r="LDC28" s="1"/>
      <c r="LDD28" s="1"/>
      <c r="LDE28" s="1"/>
      <c r="LDF28" s="1"/>
      <c r="LDG28" s="1"/>
      <c r="LDH28" s="1"/>
      <c r="LDI28" s="1"/>
      <c r="LDJ28" s="1"/>
      <c r="LDK28" s="1"/>
      <c r="LDL28" s="1"/>
      <c r="LDM28" s="1"/>
      <c r="LDN28" s="1"/>
      <c r="LDO28" s="1"/>
      <c r="LDP28" s="1"/>
      <c r="LDQ28" s="1"/>
      <c r="LDR28" s="1"/>
      <c r="LDS28" s="1"/>
      <c r="LDT28" s="1"/>
      <c r="LDU28" s="1"/>
      <c r="LDV28" s="1"/>
      <c r="LDW28" s="1"/>
      <c r="LDX28" s="1"/>
      <c r="LDY28" s="1"/>
      <c r="LDZ28" s="1"/>
      <c r="LEA28" s="1"/>
      <c r="LEB28" s="1"/>
      <c r="LEC28" s="1"/>
      <c r="LED28" s="1"/>
      <c r="LEE28" s="1"/>
      <c r="LEF28" s="1"/>
      <c r="LEG28" s="1"/>
      <c r="LEH28" s="1"/>
      <c r="LEI28" s="1"/>
      <c r="LEJ28" s="1"/>
      <c r="LEK28" s="1"/>
      <c r="LEL28" s="1"/>
      <c r="LEM28" s="1"/>
      <c r="LEN28" s="1"/>
      <c r="LEO28" s="1"/>
      <c r="LEP28" s="1"/>
      <c r="LEQ28" s="1"/>
      <c r="LER28" s="1"/>
      <c r="LES28" s="1"/>
      <c r="LET28" s="1"/>
      <c r="LEU28" s="1"/>
      <c r="LEV28" s="1"/>
      <c r="LEW28" s="1"/>
      <c r="LEX28" s="1"/>
      <c r="LEY28" s="1"/>
      <c r="LEZ28" s="1"/>
      <c r="LFA28" s="1"/>
      <c r="LFB28" s="1"/>
      <c r="LFC28" s="1"/>
      <c r="LFD28" s="1"/>
      <c r="LFE28" s="1"/>
      <c r="LFF28" s="1"/>
      <c r="LFG28" s="1"/>
      <c r="LFH28" s="1"/>
      <c r="LFI28" s="1"/>
      <c r="LFJ28" s="1"/>
      <c r="LFK28" s="1"/>
      <c r="LFL28" s="1"/>
      <c r="LFM28" s="1"/>
      <c r="LFN28" s="1"/>
      <c r="LFO28" s="1"/>
      <c r="LFP28" s="1"/>
      <c r="LFQ28" s="1"/>
      <c r="LFR28" s="1"/>
      <c r="LFS28" s="1"/>
      <c r="LFT28" s="1"/>
      <c r="LFU28" s="1"/>
      <c r="LFV28" s="1"/>
      <c r="LFW28" s="1"/>
      <c r="LFX28" s="1"/>
      <c r="LFY28" s="1"/>
      <c r="LFZ28" s="1"/>
      <c r="LGA28" s="1"/>
      <c r="LGB28" s="1"/>
      <c r="LGC28" s="1"/>
      <c r="LGD28" s="1"/>
      <c r="LGE28" s="1"/>
      <c r="LGF28" s="1"/>
      <c r="LGG28" s="1"/>
      <c r="LGH28" s="1"/>
      <c r="LGI28" s="1"/>
      <c r="LGJ28" s="1"/>
      <c r="LGK28" s="1"/>
      <c r="LGL28" s="1"/>
      <c r="LGM28" s="1"/>
      <c r="LGN28" s="1"/>
      <c r="LGO28" s="1"/>
      <c r="LGP28" s="1"/>
      <c r="LGQ28" s="1"/>
      <c r="LGR28" s="1"/>
      <c r="LGS28" s="1"/>
      <c r="LGT28" s="1"/>
      <c r="LGU28" s="1"/>
      <c r="LGV28" s="1"/>
      <c r="LGW28" s="1"/>
      <c r="LGX28" s="1"/>
      <c r="LGY28" s="1"/>
      <c r="LGZ28" s="1"/>
      <c r="LHA28" s="1"/>
      <c r="LHB28" s="1"/>
      <c r="LHC28" s="1"/>
      <c r="LHD28" s="1"/>
      <c r="LHE28" s="1"/>
      <c r="LHF28" s="1"/>
      <c r="LHG28" s="1"/>
      <c r="LHH28" s="1"/>
      <c r="LHI28" s="1"/>
      <c r="LHJ28" s="1"/>
      <c r="LHK28" s="1"/>
      <c r="LHL28" s="1"/>
      <c r="LHM28" s="1"/>
      <c r="LHN28" s="1"/>
      <c r="LHO28" s="1"/>
      <c r="LHP28" s="1"/>
      <c r="LHQ28" s="1"/>
      <c r="LHR28" s="1"/>
      <c r="LHS28" s="1"/>
      <c r="LHT28" s="1"/>
      <c r="LHU28" s="1"/>
      <c r="LHV28" s="1"/>
      <c r="LHW28" s="1"/>
      <c r="LHX28" s="1"/>
      <c r="LHY28" s="1"/>
      <c r="LHZ28" s="1"/>
      <c r="LIA28" s="1"/>
      <c r="LIB28" s="1"/>
      <c r="LIC28" s="1"/>
      <c r="LID28" s="1"/>
      <c r="LIE28" s="1"/>
      <c r="LIF28" s="1"/>
      <c r="LIG28" s="1"/>
      <c r="LIH28" s="1"/>
      <c r="LII28" s="1"/>
      <c r="LIJ28" s="1"/>
      <c r="LIK28" s="1"/>
      <c r="LIL28" s="1"/>
      <c r="LIM28" s="1"/>
      <c r="LIN28" s="1"/>
      <c r="LIO28" s="1"/>
      <c r="LIP28" s="1"/>
      <c r="LIQ28" s="1"/>
      <c r="LIR28" s="1"/>
      <c r="LIS28" s="1"/>
      <c r="LIT28" s="1"/>
      <c r="LIU28" s="1"/>
      <c r="LIV28" s="1"/>
      <c r="LIW28" s="1"/>
      <c r="LIX28" s="1"/>
      <c r="LIY28" s="1"/>
      <c r="LIZ28" s="1"/>
      <c r="LJA28" s="1"/>
      <c r="LJB28" s="1"/>
      <c r="LJC28" s="1"/>
      <c r="LJD28" s="1"/>
      <c r="LJE28" s="1"/>
      <c r="LJF28" s="1"/>
      <c r="LJG28" s="1"/>
      <c r="LJH28" s="1"/>
      <c r="LJI28" s="1"/>
      <c r="LJJ28" s="1"/>
      <c r="LJK28" s="1"/>
      <c r="LJL28" s="1"/>
      <c r="LJM28" s="1"/>
      <c r="LJN28" s="1"/>
      <c r="LJO28" s="1"/>
      <c r="LJP28" s="1"/>
      <c r="LJQ28" s="1"/>
      <c r="LJR28" s="1"/>
      <c r="LJS28" s="1"/>
      <c r="LJT28" s="1"/>
      <c r="LJU28" s="1"/>
      <c r="LJV28" s="1"/>
      <c r="LJW28" s="1"/>
      <c r="LJX28" s="1"/>
      <c r="LJY28" s="1"/>
      <c r="LJZ28" s="1"/>
      <c r="LKA28" s="1"/>
      <c r="LKB28" s="1"/>
      <c r="LKC28" s="1"/>
      <c r="LKD28" s="1"/>
      <c r="LKE28" s="1"/>
      <c r="LKF28" s="1"/>
      <c r="LKG28" s="1"/>
      <c r="LKH28" s="1"/>
      <c r="LKI28" s="1"/>
      <c r="LKJ28" s="1"/>
      <c r="LKK28" s="1"/>
      <c r="LKL28" s="1"/>
      <c r="LKM28" s="1"/>
      <c r="LKN28" s="1"/>
      <c r="LKO28" s="1"/>
      <c r="LKP28" s="1"/>
      <c r="LKQ28" s="1"/>
      <c r="LKR28" s="1"/>
      <c r="LKS28" s="1"/>
      <c r="LKT28" s="1"/>
      <c r="LKU28" s="1"/>
      <c r="LKV28" s="1"/>
      <c r="LKW28" s="1"/>
      <c r="LKX28" s="1"/>
      <c r="LKY28" s="1"/>
      <c r="LKZ28" s="1"/>
      <c r="LLA28" s="1"/>
      <c r="LLB28" s="1"/>
      <c r="LLC28" s="1"/>
      <c r="LLD28" s="1"/>
      <c r="LLE28" s="1"/>
      <c r="LLF28" s="1"/>
      <c r="LLG28" s="1"/>
      <c r="LLH28" s="1"/>
      <c r="LLI28" s="1"/>
      <c r="LLJ28" s="1"/>
      <c r="LLK28" s="1"/>
      <c r="LLL28" s="1"/>
      <c r="LLM28" s="1"/>
      <c r="LLN28" s="1"/>
      <c r="LLO28" s="1"/>
      <c r="LLP28" s="1"/>
      <c r="LLQ28" s="1"/>
      <c r="LLR28" s="1"/>
      <c r="LLS28" s="1"/>
      <c r="LLT28" s="1"/>
      <c r="LLU28" s="1"/>
      <c r="LLV28" s="1"/>
      <c r="LLW28" s="1"/>
      <c r="LLX28" s="1"/>
      <c r="LLY28" s="1"/>
      <c r="LLZ28" s="1"/>
      <c r="LMA28" s="1"/>
      <c r="LMB28" s="1"/>
      <c r="LMC28" s="1"/>
      <c r="LMD28" s="1"/>
      <c r="LME28" s="1"/>
      <c r="LMF28" s="1"/>
      <c r="LMG28" s="1"/>
      <c r="LMH28" s="1"/>
      <c r="LMI28" s="1"/>
      <c r="LMJ28" s="1"/>
      <c r="LMK28" s="1"/>
      <c r="LML28" s="1"/>
      <c r="LMM28" s="1"/>
      <c r="LMN28" s="1"/>
      <c r="LMO28" s="1"/>
      <c r="LMP28" s="1"/>
      <c r="LMQ28" s="1"/>
      <c r="LMR28" s="1"/>
      <c r="LMS28" s="1"/>
      <c r="LMT28" s="1"/>
      <c r="LMU28" s="1"/>
      <c r="LMV28" s="1"/>
      <c r="LMW28" s="1"/>
      <c r="LMX28" s="1"/>
      <c r="LMY28" s="1"/>
      <c r="LMZ28" s="1"/>
      <c r="LNA28" s="1"/>
      <c r="LNB28" s="1"/>
      <c r="LNC28" s="1"/>
      <c r="LND28" s="1"/>
      <c r="LNE28" s="1"/>
      <c r="LNF28" s="1"/>
      <c r="LNG28" s="1"/>
      <c r="LNH28" s="1"/>
      <c r="LNI28" s="1"/>
      <c r="LNJ28" s="1"/>
      <c r="LNK28" s="1"/>
      <c r="LNL28" s="1"/>
      <c r="LNM28" s="1"/>
      <c r="LNN28" s="1"/>
      <c r="LNO28" s="1"/>
      <c r="LNP28" s="1"/>
      <c r="LNQ28" s="1"/>
      <c r="LNR28" s="1"/>
      <c r="LNS28" s="1"/>
      <c r="LNT28" s="1"/>
      <c r="LNU28" s="1"/>
      <c r="LNV28" s="1"/>
      <c r="LNW28" s="1"/>
      <c r="LNX28" s="1"/>
      <c r="LNY28" s="1"/>
      <c r="LNZ28" s="1"/>
      <c r="LOA28" s="1"/>
      <c r="LOB28" s="1"/>
      <c r="LOC28" s="1"/>
      <c r="LOD28" s="1"/>
      <c r="LOE28" s="1"/>
      <c r="LOF28" s="1"/>
      <c r="LOG28" s="1"/>
      <c r="LOH28" s="1"/>
      <c r="LOI28" s="1"/>
      <c r="LOJ28" s="1"/>
      <c r="LOK28" s="1"/>
      <c r="LOL28" s="1"/>
      <c r="LOM28" s="1"/>
      <c r="LON28" s="1"/>
      <c r="LOO28" s="1"/>
      <c r="LOP28" s="1"/>
      <c r="LOQ28" s="1"/>
      <c r="LOR28" s="1"/>
      <c r="LOS28" s="1"/>
      <c r="LOT28" s="1"/>
      <c r="LOU28" s="1"/>
      <c r="LOV28" s="1"/>
      <c r="LOW28" s="1"/>
      <c r="LOX28" s="1"/>
      <c r="LOY28" s="1"/>
      <c r="LOZ28" s="1"/>
      <c r="LPA28" s="1"/>
      <c r="LPB28" s="1"/>
      <c r="LPC28" s="1"/>
      <c r="LPD28" s="1"/>
      <c r="LPE28" s="1"/>
      <c r="LPF28" s="1"/>
      <c r="LPG28" s="1"/>
      <c r="LPH28" s="1"/>
      <c r="LPI28" s="1"/>
      <c r="LPJ28" s="1"/>
      <c r="LPK28" s="1"/>
      <c r="LPL28" s="1"/>
      <c r="LPM28" s="1"/>
      <c r="LPN28" s="1"/>
      <c r="LPO28" s="1"/>
      <c r="LPP28" s="1"/>
      <c r="LPQ28" s="1"/>
      <c r="LPR28" s="1"/>
      <c r="LPS28" s="1"/>
      <c r="LPT28" s="1"/>
      <c r="LPU28" s="1"/>
      <c r="LPV28" s="1"/>
      <c r="LPW28" s="1"/>
      <c r="LPX28" s="1"/>
      <c r="LPY28" s="1"/>
      <c r="LPZ28" s="1"/>
      <c r="LQA28" s="1"/>
      <c r="LQB28" s="1"/>
      <c r="LQC28" s="1"/>
      <c r="LQD28" s="1"/>
      <c r="LQE28" s="1"/>
      <c r="LQF28" s="1"/>
      <c r="LQG28" s="1"/>
      <c r="LQH28" s="1"/>
      <c r="LQI28" s="1"/>
      <c r="LQJ28" s="1"/>
      <c r="LQK28" s="1"/>
      <c r="LQL28" s="1"/>
      <c r="LQM28" s="1"/>
      <c r="LQN28" s="1"/>
      <c r="LQO28" s="1"/>
      <c r="LQP28" s="1"/>
      <c r="LQQ28" s="1"/>
      <c r="LQR28" s="1"/>
      <c r="LQS28" s="1"/>
      <c r="LQT28" s="1"/>
      <c r="LQU28" s="1"/>
      <c r="LQV28" s="1"/>
      <c r="LQW28" s="1"/>
      <c r="LQX28" s="1"/>
      <c r="LQY28" s="1"/>
      <c r="LQZ28" s="1"/>
      <c r="LRA28" s="1"/>
      <c r="LRB28" s="1"/>
      <c r="LRC28" s="1"/>
      <c r="LRD28" s="1"/>
      <c r="LRE28" s="1"/>
      <c r="LRF28" s="1"/>
      <c r="LRG28" s="1"/>
      <c r="LRH28" s="1"/>
      <c r="LRI28" s="1"/>
      <c r="LRJ28" s="1"/>
      <c r="LRK28" s="1"/>
      <c r="LRL28" s="1"/>
      <c r="LRM28" s="1"/>
      <c r="LRN28" s="1"/>
      <c r="LRO28" s="1"/>
      <c r="LRP28" s="1"/>
      <c r="LRQ28" s="1"/>
      <c r="LRR28" s="1"/>
      <c r="LRS28" s="1"/>
      <c r="LRT28" s="1"/>
      <c r="LRU28" s="1"/>
      <c r="LRV28" s="1"/>
      <c r="LRW28" s="1"/>
      <c r="LRX28" s="1"/>
      <c r="LRY28" s="1"/>
      <c r="LRZ28" s="1"/>
      <c r="LSA28" s="1"/>
      <c r="LSB28" s="1"/>
      <c r="LSC28" s="1"/>
      <c r="LSD28" s="1"/>
      <c r="LSE28" s="1"/>
      <c r="LSF28" s="1"/>
      <c r="LSG28" s="1"/>
      <c r="LSH28" s="1"/>
      <c r="LSI28" s="1"/>
      <c r="LSJ28" s="1"/>
      <c r="LSK28" s="1"/>
      <c r="LSL28" s="1"/>
      <c r="LSM28" s="1"/>
      <c r="LSN28" s="1"/>
      <c r="LSO28" s="1"/>
      <c r="LSP28" s="1"/>
      <c r="LSQ28" s="1"/>
      <c r="LSR28" s="1"/>
      <c r="LSS28" s="1"/>
      <c r="LST28" s="1"/>
      <c r="LSU28" s="1"/>
      <c r="LSV28" s="1"/>
      <c r="LSW28" s="1"/>
      <c r="LSX28" s="1"/>
      <c r="LSY28" s="1"/>
      <c r="LSZ28" s="1"/>
      <c r="LTA28" s="1"/>
      <c r="LTB28" s="1"/>
      <c r="LTC28" s="1"/>
      <c r="LTD28" s="1"/>
      <c r="LTE28" s="1"/>
      <c r="LTF28" s="1"/>
      <c r="LTG28" s="1"/>
      <c r="LTH28" s="1"/>
      <c r="LTI28" s="1"/>
      <c r="LTJ28" s="1"/>
      <c r="LTK28" s="1"/>
      <c r="LTL28" s="1"/>
      <c r="LTM28" s="1"/>
      <c r="LTN28" s="1"/>
      <c r="LTO28" s="1"/>
      <c r="LTP28" s="1"/>
      <c r="LTQ28" s="1"/>
      <c r="LTR28" s="1"/>
      <c r="LTS28" s="1"/>
      <c r="LTT28" s="1"/>
      <c r="LTU28" s="1"/>
      <c r="LTV28" s="1"/>
      <c r="LTW28" s="1"/>
      <c r="LTX28" s="1"/>
      <c r="LTY28" s="1"/>
      <c r="LTZ28" s="1"/>
      <c r="LUA28" s="1"/>
      <c r="LUB28" s="1"/>
      <c r="LUC28" s="1"/>
      <c r="LUD28" s="1"/>
      <c r="LUE28" s="1"/>
      <c r="LUF28" s="1"/>
      <c r="LUG28" s="1"/>
      <c r="LUH28" s="1"/>
      <c r="LUI28" s="1"/>
      <c r="LUJ28" s="1"/>
      <c r="LUK28" s="1"/>
      <c r="LUL28" s="1"/>
      <c r="LUM28" s="1"/>
      <c r="LUN28" s="1"/>
      <c r="LUO28" s="1"/>
      <c r="LUP28" s="1"/>
      <c r="LUQ28" s="1"/>
      <c r="LUR28" s="1"/>
      <c r="LUS28" s="1"/>
      <c r="LUT28" s="1"/>
      <c r="LUU28" s="1"/>
      <c r="LUV28" s="1"/>
      <c r="LUW28" s="1"/>
      <c r="LUX28" s="1"/>
      <c r="LUY28" s="1"/>
      <c r="LUZ28" s="1"/>
      <c r="LVA28" s="1"/>
      <c r="LVB28" s="1"/>
      <c r="LVC28" s="1"/>
      <c r="LVD28" s="1"/>
      <c r="LVE28" s="1"/>
      <c r="LVF28" s="1"/>
      <c r="LVG28" s="1"/>
      <c r="LVH28" s="1"/>
      <c r="LVI28" s="1"/>
      <c r="LVJ28" s="1"/>
      <c r="LVK28" s="1"/>
      <c r="LVL28" s="1"/>
      <c r="LVM28" s="1"/>
      <c r="LVN28" s="1"/>
      <c r="LVO28" s="1"/>
      <c r="LVP28" s="1"/>
      <c r="LVQ28" s="1"/>
      <c r="LVR28" s="1"/>
      <c r="LVS28" s="1"/>
      <c r="LVT28" s="1"/>
      <c r="LVU28" s="1"/>
      <c r="LVV28" s="1"/>
      <c r="LVW28" s="1"/>
      <c r="LVX28" s="1"/>
      <c r="LVY28" s="1"/>
      <c r="LVZ28" s="1"/>
      <c r="LWA28" s="1"/>
      <c r="LWB28" s="1"/>
      <c r="LWC28" s="1"/>
      <c r="LWD28" s="1"/>
      <c r="LWE28" s="1"/>
      <c r="LWF28" s="1"/>
      <c r="LWG28" s="1"/>
      <c r="LWH28" s="1"/>
      <c r="LWI28" s="1"/>
      <c r="LWJ28" s="1"/>
      <c r="LWK28" s="1"/>
      <c r="LWL28" s="1"/>
      <c r="LWM28" s="1"/>
      <c r="LWN28" s="1"/>
      <c r="LWO28" s="1"/>
      <c r="LWP28" s="1"/>
      <c r="LWQ28" s="1"/>
      <c r="LWR28" s="1"/>
      <c r="LWS28" s="1"/>
      <c r="LWT28" s="1"/>
      <c r="LWU28" s="1"/>
      <c r="LWV28" s="1"/>
      <c r="LWW28" s="1"/>
      <c r="LWX28" s="1"/>
      <c r="LWY28" s="1"/>
      <c r="LWZ28" s="1"/>
      <c r="LXA28" s="1"/>
      <c r="LXB28" s="1"/>
      <c r="LXC28" s="1"/>
      <c r="LXD28" s="1"/>
      <c r="LXE28" s="1"/>
      <c r="LXF28" s="1"/>
      <c r="LXG28" s="1"/>
      <c r="LXH28" s="1"/>
      <c r="LXI28" s="1"/>
      <c r="LXJ28" s="1"/>
      <c r="LXK28" s="1"/>
      <c r="LXL28" s="1"/>
      <c r="LXM28" s="1"/>
      <c r="LXN28" s="1"/>
      <c r="LXO28" s="1"/>
      <c r="LXP28" s="1"/>
      <c r="LXQ28" s="1"/>
      <c r="LXR28" s="1"/>
      <c r="LXS28" s="1"/>
      <c r="LXT28" s="1"/>
      <c r="LXU28" s="1"/>
      <c r="LXV28" s="1"/>
      <c r="LXW28" s="1"/>
      <c r="LXX28" s="1"/>
      <c r="LXY28" s="1"/>
      <c r="LXZ28" s="1"/>
      <c r="LYA28" s="1"/>
      <c r="LYB28" s="1"/>
      <c r="LYC28" s="1"/>
      <c r="LYD28" s="1"/>
      <c r="LYE28" s="1"/>
      <c r="LYF28" s="1"/>
      <c r="LYG28" s="1"/>
      <c r="LYH28" s="1"/>
      <c r="LYI28" s="1"/>
      <c r="LYJ28" s="1"/>
      <c r="LYK28" s="1"/>
      <c r="LYL28" s="1"/>
      <c r="LYM28" s="1"/>
      <c r="LYN28" s="1"/>
      <c r="LYO28" s="1"/>
      <c r="LYP28" s="1"/>
      <c r="LYQ28" s="1"/>
      <c r="LYR28" s="1"/>
      <c r="LYS28" s="1"/>
      <c r="LYT28" s="1"/>
      <c r="LYU28" s="1"/>
      <c r="LYV28" s="1"/>
      <c r="LYW28" s="1"/>
      <c r="LYX28" s="1"/>
      <c r="LYY28" s="1"/>
      <c r="LYZ28" s="1"/>
      <c r="LZA28" s="1"/>
      <c r="LZB28" s="1"/>
      <c r="LZC28" s="1"/>
      <c r="LZD28" s="1"/>
      <c r="LZE28" s="1"/>
      <c r="LZF28" s="1"/>
      <c r="LZG28" s="1"/>
      <c r="LZH28" s="1"/>
      <c r="LZI28" s="1"/>
      <c r="LZJ28" s="1"/>
      <c r="LZK28" s="1"/>
      <c r="LZL28" s="1"/>
      <c r="LZM28" s="1"/>
      <c r="LZN28" s="1"/>
      <c r="LZO28" s="1"/>
      <c r="LZP28" s="1"/>
      <c r="LZQ28" s="1"/>
      <c r="LZR28" s="1"/>
      <c r="LZS28" s="1"/>
      <c r="LZT28" s="1"/>
      <c r="LZU28" s="1"/>
      <c r="LZV28" s="1"/>
      <c r="LZW28" s="1"/>
      <c r="LZX28" s="1"/>
      <c r="LZY28" s="1"/>
      <c r="LZZ28" s="1"/>
      <c r="MAA28" s="1"/>
      <c r="MAB28" s="1"/>
      <c r="MAC28" s="1"/>
    </row>
    <row r="29" spans="1:8817" ht="16" x14ac:dyDescent="0.2">
      <c r="A29" s="33" t="s">
        <v>719</v>
      </c>
      <c r="B29" s="1">
        <v>0</v>
      </c>
      <c r="C29" s="1">
        <v>0</v>
      </c>
      <c r="D29" s="1">
        <v>30</v>
      </c>
      <c r="E29" s="1">
        <v>65</v>
      </c>
      <c r="F29" s="3"/>
      <c r="G29" s="3">
        <f>SUM(Table1878[[#This Row],[Q1 Y6]:[Q4 Y6]])</f>
        <v>95</v>
      </c>
      <c r="H29" s="1">
        <v>96</v>
      </c>
      <c r="I29" s="1" t="s">
        <v>720</v>
      </c>
      <c r="J29" s="1">
        <v>30</v>
      </c>
      <c r="K29" s="1">
        <v>18</v>
      </c>
      <c r="L29" s="3">
        <v>250</v>
      </c>
      <c r="M29" s="1" t="e">
        <f>SUM([2]!Table1878[[#This Row],[Q1 Y7]:[Q4 Y7]])</f>
        <v>#REF!</v>
      </c>
      <c r="N29" s="1">
        <v>0</v>
      </c>
      <c r="O29" s="1">
        <v>14</v>
      </c>
      <c r="P29" s="1">
        <v>0</v>
      </c>
      <c r="Q29" s="1">
        <v>0</v>
      </c>
      <c r="R29" s="431">
        <v>250</v>
      </c>
      <c r="S29" s="1"/>
      <c r="T29" s="1">
        <v>12</v>
      </c>
      <c r="U29" s="1">
        <v>12</v>
      </c>
      <c r="V29" s="1">
        <f>8*12</f>
        <v>96</v>
      </c>
      <c r="W29" s="1">
        <v>48</v>
      </c>
      <c r="X29" s="1">
        <v>100</v>
      </c>
      <c r="Y29" s="1"/>
      <c r="Z29" s="1"/>
      <c r="AA29" s="1"/>
      <c r="AB29" s="1"/>
      <c r="AC29" s="1"/>
      <c r="AD29" s="1"/>
      <c r="AE29" s="1"/>
      <c r="AF29" s="1"/>
      <c r="AG29" s="425" t="s">
        <v>17850</v>
      </c>
      <c r="AH29" s="425"/>
      <c r="AI29" s="39"/>
      <c r="AJ29" s="39"/>
      <c r="AK29" s="39"/>
      <c r="AL29" s="423"/>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c r="AMN29" s="1"/>
      <c r="AMO29" s="1"/>
      <c r="AMP29" s="1"/>
      <c r="AMQ29" s="1"/>
      <c r="AMR29" s="1"/>
      <c r="AMS29" s="1"/>
      <c r="AMT29" s="1"/>
      <c r="AMU29" s="1"/>
      <c r="AMV29" s="1"/>
      <c r="AMW29" s="1"/>
      <c r="AMX29" s="1"/>
      <c r="AMY29" s="1"/>
      <c r="AMZ29" s="1"/>
      <c r="ANA29" s="1"/>
      <c r="ANB29" s="1"/>
      <c r="ANC29" s="1"/>
      <c r="AND29" s="1"/>
      <c r="ANE29" s="1"/>
      <c r="ANF29" s="1"/>
      <c r="ANG29" s="1"/>
      <c r="ANH29" s="1"/>
      <c r="ANI29" s="1"/>
      <c r="ANJ29" s="1"/>
      <c r="ANK29" s="1"/>
      <c r="ANL29" s="1"/>
      <c r="ANM29" s="1"/>
      <c r="ANN29" s="1"/>
      <c r="ANO29" s="1"/>
      <c r="ANP29" s="1"/>
      <c r="ANQ29" s="1"/>
      <c r="ANR29" s="1"/>
      <c r="ANS29" s="1"/>
      <c r="ANT29" s="1"/>
      <c r="ANU29" s="1"/>
      <c r="ANV29" s="1"/>
      <c r="ANW29" s="1"/>
      <c r="ANX29" s="1"/>
      <c r="ANY29" s="1"/>
      <c r="ANZ29" s="1"/>
      <c r="AOA29" s="1"/>
      <c r="AOB29" s="1"/>
      <c r="AOC29" s="1"/>
      <c r="AOD29" s="1"/>
      <c r="AOE29" s="1"/>
      <c r="AOF29" s="1"/>
      <c r="AOG29" s="1"/>
      <c r="AOH29" s="1"/>
      <c r="AOI29" s="1"/>
      <c r="AOJ29" s="1"/>
      <c r="AOK29" s="1"/>
      <c r="AOL29" s="1"/>
      <c r="AOM29" s="1"/>
      <c r="AON29" s="1"/>
      <c r="AOO29" s="1"/>
      <c r="AOP29" s="1"/>
      <c r="AOQ29" s="1"/>
      <c r="AOR29" s="1"/>
      <c r="AOS29" s="1"/>
      <c r="AOT29" s="1"/>
      <c r="AOU29" s="1"/>
      <c r="AOV29" s="1"/>
      <c r="AOW29" s="1"/>
      <c r="AOX29" s="1"/>
      <c r="AOY29" s="1"/>
      <c r="AOZ29" s="1"/>
      <c r="APA29" s="1"/>
      <c r="APB29" s="1"/>
      <c r="APC29" s="1"/>
      <c r="APD29" s="1"/>
      <c r="APE29" s="1"/>
      <c r="APF29" s="1"/>
      <c r="APG29" s="1"/>
      <c r="APH29" s="1"/>
      <c r="API29" s="1"/>
      <c r="APJ29" s="1"/>
      <c r="APK29" s="1"/>
      <c r="APL29" s="1"/>
      <c r="APM29" s="1"/>
      <c r="APN29" s="1"/>
      <c r="APO29" s="1"/>
      <c r="APP29" s="1"/>
      <c r="APQ29" s="1"/>
      <c r="APR29" s="1"/>
      <c r="APS29" s="1"/>
      <c r="APT29" s="1"/>
      <c r="APU29" s="1"/>
      <c r="APV29" s="1"/>
      <c r="APW29" s="1"/>
      <c r="APX29" s="1"/>
      <c r="APY29" s="1"/>
      <c r="APZ29" s="1"/>
      <c r="AQA29" s="1"/>
      <c r="AQB29" s="1"/>
      <c r="AQC29" s="1"/>
      <c r="AQD29" s="1"/>
      <c r="AQE29" s="1"/>
      <c r="AQF29" s="1"/>
      <c r="AQG29" s="1"/>
      <c r="AQH29" s="1"/>
      <c r="AQI29" s="1"/>
      <c r="AQJ29" s="1"/>
      <c r="AQK29" s="1"/>
      <c r="AQL29" s="1"/>
      <c r="AQM29" s="1"/>
      <c r="AQN29" s="1"/>
      <c r="AQO29" s="1"/>
      <c r="AQP29" s="1"/>
      <c r="AQQ29" s="1"/>
      <c r="AQR29" s="1"/>
      <c r="AQS29" s="1"/>
      <c r="AQT29" s="1"/>
      <c r="AQU29" s="1"/>
      <c r="AQV29" s="1"/>
      <c r="AQW29" s="1"/>
      <c r="AQX29" s="1"/>
      <c r="AQY29" s="1"/>
      <c r="AQZ29" s="1"/>
      <c r="ARA29" s="1"/>
      <c r="ARB29" s="1"/>
      <c r="ARC29" s="1"/>
      <c r="ARD29" s="1"/>
      <c r="ARE29" s="1"/>
      <c r="ARF29" s="1"/>
      <c r="ARG29" s="1"/>
      <c r="ARH29" s="1"/>
      <c r="ARI29" s="1"/>
      <c r="ARJ29" s="1"/>
      <c r="ARK29" s="1"/>
      <c r="ARL29" s="1"/>
      <c r="ARM29" s="1"/>
      <c r="ARN29" s="1"/>
      <c r="ARO29" s="1"/>
      <c r="ARP29" s="1"/>
      <c r="ARQ29" s="1"/>
      <c r="ARR29" s="1"/>
      <c r="ARS29" s="1"/>
      <c r="ART29" s="1"/>
      <c r="ARU29" s="1"/>
      <c r="ARV29" s="1"/>
      <c r="ARW29" s="1"/>
      <c r="ARX29" s="1"/>
      <c r="ARY29" s="1"/>
      <c r="ARZ29" s="1"/>
      <c r="ASA29" s="1"/>
      <c r="ASB29" s="1"/>
      <c r="ASC29" s="1"/>
      <c r="ASD29" s="1"/>
      <c r="ASE29" s="1"/>
      <c r="ASF29" s="1"/>
      <c r="ASG29" s="1"/>
      <c r="ASH29" s="1"/>
      <c r="ASI29" s="1"/>
      <c r="ASJ29" s="1"/>
      <c r="ASK29" s="1"/>
      <c r="ASL29" s="1"/>
      <c r="ASM29" s="1"/>
      <c r="ASN29" s="1"/>
      <c r="ASO29" s="1"/>
      <c r="ASP29" s="1"/>
      <c r="ASQ29" s="1"/>
      <c r="ASR29" s="1"/>
      <c r="ASS29" s="1"/>
      <c r="AST29" s="1"/>
      <c r="ASU29" s="1"/>
      <c r="ASV29" s="1"/>
      <c r="ASW29" s="1"/>
      <c r="ASX29" s="1"/>
      <c r="ASY29" s="1"/>
      <c r="ASZ29" s="1"/>
      <c r="ATA29" s="1"/>
      <c r="ATB29" s="1"/>
      <c r="ATC29" s="1"/>
      <c r="ATD29" s="1"/>
      <c r="ATE29" s="1"/>
      <c r="ATF29" s="1"/>
      <c r="ATG29" s="1"/>
      <c r="ATH29" s="1"/>
      <c r="ATI29" s="1"/>
      <c r="ATJ29" s="1"/>
      <c r="ATK29" s="1"/>
      <c r="ATL29" s="1"/>
      <c r="ATM29" s="1"/>
      <c r="ATN29" s="1"/>
      <c r="ATO29" s="1"/>
      <c r="ATP29" s="1"/>
      <c r="ATQ29" s="1"/>
      <c r="ATR29" s="1"/>
      <c r="ATS29" s="1"/>
      <c r="ATT29" s="1"/>
      <c r="ATU29" s="1"/>
      <c r="ATV29" s="1"/>
      <c r="ATW29" s="1"/>
      <c r="ATX29" s="1"/>
      <c r="ATY29" s="1"/>
      <c r="ATZ29" s="1"/>
      <c r="AUA29" s="1"/>
      <c r="AUB29" s="1"/>
      <c r="AUC29" s="1"/>
      <c r="AUD29" s="1"/>
      <c r="AUE29" s="1"/>
      <c r="AUF29" s="1"/>
      <c r="AUG29" s="1"/>
      <c r="AUH29" s="1"/>
      <c r="AUI29" s="1"/>
      <c r="AUJ29" s="1"/>
      <c r="AUK29" s="1"/>
      <c r="AUL29" s="1"/>
      <c r="AUM29" s="1"/>
      <c r="AUN29" s="1"/>
      <c r="AUO29" s="1"/>
      <c r="AUP29" s="1"/>
      <c r="AUQ29" s="1"/>
      <c r="AUR29" s="1"/>
      <c r="AUS29" s="1"/>
      <c r="AUT29" s="1"/>
      <c r="AUU29" s="1"/>
      <c r="AUV29" s="1"/>
      <c r="AUW29" s="1"/>
      <c r="AUX29" s="1"/>
      <c r="AUY29" s="1"/>
      <c r="AUZ29" s="1"/>
      <c r="AVA29" s="1"/>
      <c r="AVB29" s="1"/>
      <c r="AVC29" s="1"/>
      <c r="AVD29" s="1"/>
      <c r="AVE29" s="1"/>
      <c r="AVF29" s="1"/>
      <c r="AVG29" s="1"/>
      <c r="AVH29" s="1"/>
      <c r="AVI29" s="1"/>
      <c r="AVJ29" s="1"/>
      <c r="AVK29" s="1"/>
      <c r="AVL29" s="1"/>
      <c r="AVM29" s="1"/>
      <c r="AVN29" s="1"/>
      <c r="AVO29" s="1"/>
      <c r="AVP29" s="1"/>
      <c r="AVQ29" s="1"/>
      <c r="AVR29" s="1"/>
      <c r="AVS29" s="1"/>
      <c r="AVT29" s="1"/>
      <c r="AVU29" s="1"/>
      <c r="AVV29" s="1"/>
      <c r="AVW29" s="1"/>
      <c r="AVX29" s="1"/>
      <c r="AVY29" s="1"/>
      <c r="AVZ29" s="1"/>
      <c r="AWA29" s="1"/>
      <c r="AWB29" s="1"/>
      <c r="AWC29" s="1"/>
      <c r="AWD29" s="1"/>
      <c r="AWE29" s="1"/>
      <c r="AWF29" s="1"/>
      <c r="AWG29" s="1"/>
      <c r="AWH29" s="1"/>
      <c r="AWI29" s="1"/>
      <c r="AWJ29" s="1"/>
      <c r="AWK29" s="1"/>
      <c r="AWL29" s="1"/>
      <c r="AWM29" s="1"/>
      <c r="AWN29" s="1"/>
      <c r="AWO29" s="1"/>
      <c r="AWP29" s="1"/>
      <c r="AWQ29" s="1"/>
      <c r="AWR29" s="1"/>
      <c r="AWS29" s="1"/>
      <c r="AWT29" s="1"/>
      <c r="AWU29" s="1"/>
      <c r="AWV29" s="1"/>
      <c r="AWW29" s="1"/>
      <c r="AWX29" s="1"/>
      <c r="AWY29" s="1"/>
      <c r="AWZ29" s="1"/>
      <c r="AXA29" s="1"/>
      <c r="AXB29" s="1"/>
      <c r="AXC29" s="1"/>
      <c r="AXD29" s="1"/>
      <c r="AXE29" s="1"/>
      <c r="AXF29" s="1"/>
      <c r="AXG29" s="1"/>
      <c r="AXH29" s="1"/>
      <c r="AXI29" s="1"/>
      <c r="AXJ29" s="1"/>
      <c r="AXK29" s="1"/>
      <c r="AXL29" s="1"/>
      <c r="AXM29" s="1"/>
      <c r="AXN29" s="1"/>
      <c r="AXO29" s="1"/>
      <c r="AXP29" s="1"/>
      <c r="AXQ29" s="1"/>
      <c r="AXR29" s="1"/>
      <c r="AXS29" s="1"/>
      <c r="AXT29" s="1"/>
      <c r="AXU29" s="1"/>
      <c r="AXV29" s="1"/>
      <c r="AXW29" s="1"/>
      <c r="AXX29" s="1"/>
      <c r="AXY29" s="1"/>
      <c r="AXZ29" s="1"/>
      <c r="AYA29" s="1"/>
      <c r="AYB29" s="1"/>
      <c r="AYC29" s="1"/>
      <c r="AYD29" s="1"/>
      <c r="AYE29" s="1"/>
      <c r="AYF29" s="1"/>
      <c r="AYG29" s="1"/>
      <c r="AYH29" s="1"/>
      <c r="AYI29" s="1"/>
      <c r="AYJ29" s="1"/>
      <c r="AYK29" s="1"/>
      <c r="AYL29" s="1"/>
      <c r="AYM29" s="1"/>
      <c r="AYN29" s="1"/>
      <c r="AYO29" s="1"/>
      <c r="AYP29" s="1"/>
      <c r="AYQ29" s="1"/>
      <c r="AYR29" s="1"/>
      <c r="AYS29" s="1"/>
      <c r="AYT29" s="1"/>
      <c r="AYU29" s="1"/>
      <c r="AYV29" s="1"/>
      <c r="AYW29" s="1"/>
      <c r="AYX29" s="1"/>
      <c r="AYY29" s="1"/>
      <c r="AYZ29" s="1"/>
      <c r="AZA29" s="1"/>
      <c r="AZB29" s="1"/>
      <c r="AZC29" s="1"/>
      <c r="AZD29" s="1"/>
      <c r="AZE29" s="1"/>
      <c r="AZF29" s="1"/>
      <c r="AZG29" s="1"/>
      <c r="AZH29" s="1"/>
      <c r="AZI29" s="1"/>
      <c r="AZJ29" s="1"/>
      <c r="AZK29" s="1"/>
      <c r="AZL29" s="1"/>
      <c r="AZM29" s="1"/>
      <c r="AZN29" s="1"/>
      <c r="AZO29" s="1"/>
      <c r="AZP29" s="1"/>
      <c r="AZQ29" s="1"/>
      <c r="AZR29" s="1"/>
      <c r="AZS29" s="1"/>
      <c r="AZT29" s="1"/>
      <c r="AZU29" s="1"/>
      <c r="AZV29" s="1"/>
      <c r="AZW29" s="1"/>
      <c r="AZX29" s="1"/>
      <c r="AZY29" s="1"/>
      <c r="AZZ29" s="1"/>
      <c r="BAA29" s="1"/>
      <c r="BAB29" s="1"/>
      <c r="BAC29" s="1"/>
      <c r="BAD29" s="1"/>
      <c r="BAE29" s="1"/>
      <c r="BAF29" s="1"/>
      <c r="BAG29" s="1"/>
      <c r="BAH29" s="1"/>
      <c r="BAI29" s="1"/>
      <c r="BAJ29" s="1"/>
      <c r="BAK29" s="1"/>
      <c r="BAL29" s="1"/>
      <c r="BAM29" s="1"/>
      <c r="BAN29" s="1"/>
      <c r="BAO29" s="1"/>
      <c r="BAP29" s="1"/>
      <c r="BAQ29" s="1"/>
      <c r="BAR29" s="1"/>
      <c r="BAS29" s="1"/>
      <c r="BAT29" s="1"/>
      <c r="BAU29" s="1"/>
      <c r="BAV29" s="1"/>
      <c r="BAW29" s="1"/>
      <c r="BAX29" s="1"/>
      <c r="BAY29" s="1"/>
      <c r="BAZ29" s="1"/>
      <c r="BBA29" s="1"/>
      <c r="BBB29" s="1"/>
      <c r="BBC29" s="1"/>
      <c r="BBD29" s="1"/>
      <c r="BBE29" s="1"/>
      <c r="BBF29" s="1"/>
      <c r="BBG29" s="1"/>
      <c r="BBH29" s="1"/>
      <c r="BBI29" s="1"/>
      <c r="BBJ29" s="1"/>
      <c r="BBK29" s="1"/>
      <c r="BBL29" s="1"/>
      <c r="BBM29" s="1"/>
      <c r="BBN29" s="1"/>
      <c r="BBO29" s="1"/>
      <c r="BBP29" s="1"/>
      <c r="BBQ29" s="1"/>
      <c r="BBR29" s="1"/>
      <c r="BBS29" s="1"/>
      <c r="BBT29" s="1"/>
      <c r="BBU29" s="1"/>
      <c r="BBV29" s="1"/>
      <c r="BBW29" s="1"/>
      <c r="BBX29" s="1"/>
      <c r="BBY29" s="1"/>
      <c r="BBZ29" s="1"/>
      <c r="BCA29" s="1"/>
      <c r="BCB29" s="1"/>
      <c r="BCC29" s="1"/>
      <c r="BCD29" s="1"/>
      <c r="BCE29" s="1"/>
      <c r="BCF29" s="1"/>
      <c r="BCG29" s="1"/>
      <c r="BCH29" s="1"/>
      <c r="BCI29" s="1"/>
      <c r="BCJ29" s="1"/>
      <c r="BCK29" s="1"/>
      <c r="BCL29" s="1"/>
      <c r="BCM29" s="1"/>
      <c r="BCN29" s="1"/>
      <c r="BCO29" s="1"/>
      <c r="BCP29" s="1"/>
      <c r="BCQ29" s="1"/>
      <c r="BCR29" s="1"/>
      <c r="BCS29" s="1"/>
      <c r="BCT29" s="1"/>
      <c r="BCU29" s="1"/>
      <c r="BCV29" s="1"/>
      <c r="BCW29" s="1"/>
      <c r="BCX29" s="1"/>
      <c r="BCY29" s="1"/>
      <c r="BCZ29" s="1"/>
      <c r="BDA29" s="1"/>
      <c r="BDB29" s="1"/>
      <c r="BDC29" s="1"/>
      <c r="BDD29" s="1"/>
      <c r="BDE29" s="1"/>
      <c r="BDF29" s="1"/>
      <c r="BDG29" s="1"/>
      <c r="BDH29" s="1"/>
      <c r="BDI29" s="1"/>
      <c r="BDJ29" s="1"/>
      <c r="BDK29" s="1"/>
      <c r="BDL29" s="1"/>
      <c r="BDM29" s="1"/>
      <c r="BDN29" s="1"/>
      <c r="BDO29" s="1"/>
      <c r="BDP29" s="1"/>
      <c r="BDQ29" s="1"/>
      <c r="BDR29" s="1"/>
      <c r="BDS29" s="1"/>
      <c r="BDT29" s="1"/>
      <c r="BDU29" s="1"/>
      <c r="BDV29" s="1"/>
      <c r="BDW29" s="1"/>
      <c r="BDX29" s="1"/>
      <c r="BDY29" s="1"/>
      <c r="BDZ29" s="1"/>
      <c r="BEA29" s="1"/>
      <c r="BEB29" s="1"/>
      <c r="BEC29" s="1"/>
      <c r="BED29" s="1"/>
      <c r="BEE29" s="1"/>
      <c r="BEF29" s="1"/>
      <c r="BEG29" s="1"/>
      <c r="BEH29" s="1"/>
      <c r="BEI29" s="1"/>
      <c r="BEJ29" s="1"/>
      <c r="BEK29" s="1"/>
      <c r="BEL29" s="1"/>
      <c r="BEM29" s="1"/>
      <c r="BEN29" s="1"/>
      <c r="BEO29" s="1"/>
      <c r="BEP29" s="1"/>
      <c r="BEQ29" s="1"/>
      <c r="BER29" s="1"/>
      <c r="BES29" s="1"/>
      <c r="BET29" s="1"/>
      <c r="BEU29" s="1"/>
      <c r="BEV29" s="1"/>
      <c r="BEW29" s="1"/>
      <c r="BEX29" s="1"/>
      <c r="BEY29" s="1"/>
      <c r="BEZ29" s="1"/>
      <c r="BFA29" s="1"/>
      <c r="BFB29" s="1"/>
      <c r="BFC29" s="1"/>
      <c r="BFD29" s="1"/>
      <c r="BFE29" s="1"/>
      <c r="BFF29" s="1"/>
      <c r="BFG29" s="1"/>
      <c r="BFH29" s="1"/>
      <c r="BFI29" s="1"/>
      <c r="BFJ29" s="1"/>
      <c r="BFK29" s="1"/>
      <c r="BFL29" s="1"/>
      <c r="BFM29" s="1"/>
      <c r="BFN29" s="1"/>
      <c r="BFO29" s="1"/>
      <c r="BFP29" s="1"/>
      <c r="BFQ29" s="1"/>
      <c r="BFR29" s="1"/>
      <c r="BFS29" s="1"/>
      <c r="BFT29" s="1"/>
      <c r="BFU29" s="1"/>
      <c r="BFV29" s="1"/>
      <c r="BFW29" s="1"/>
      <c r="BFX29" s="1"/>
      <c r="BFY29" s="1"/>
      <c r="BFZ29" s="1"/>
      <c r="BGA29" s="1"/>
      <c r="BGB29" s="1"/>
      <c r="BGC29" s="1"/>
      <c r="BGD29" s="1"/>
      <c r="BGE29" s="1"/>
      <c r="BGF29" s="1"/>
      <c r="BGG29" s="1"/>
      <c r="BGH29" s="1"/>
      <c r="BGI29" s="1"/>
      <c r="BGJ29" s="1"/>
      <c r="BGK29" s="1"/>
      <c r="BGL29" s="1"/>
      <c r="BGM29" s="1"/>
      <c r="BGN29" s="1"/>
      <c r="BGO29" s="1"/>
      <c r="BGP29" s="1"/>
      <c r="BGQ29" s="1"/>
      <c r="BGR29" s="1"/>
      <c r="BGS29" s="1"/>
      <c r="BGT29" s="1"/>
      <c r="BGU29" s="1"/>
      <c r="BGV29" s="1"/>
      <c r="BGW29" s="1"/>
      <c r="BGX29" s="1"/>
      <c r="BGY29" s="1"/>
      <c r="BGZ29" s="1"/>
      <c r="BHA29" s="1"/>
      <c r="BHB29" s="1"/>
      <c r="BHC29" s="1"/>
      <c r="BHD29" s="1"/>
      <c r="BHE29" s="1"/>
      <c r="BHF29" s="1"/>
      <c r="BHG29" s="1"/>
      <c r="BHH29" s="1"/>
      <c r="BHI29" s="1"/>
      <c r="BHJ29" s="1"/>
      <c r="BHK29" s="1"/>
      <c r="BHL29" s="1"/>
      <c r="BHM29" s="1"/>
      <c r="BHN29" s="1"/>
      <c r="BHO29" s="1"/>
      <c r="BHP29" s="1"/>
      <c r="BHQ29" s="1"/>
      <c r="BHR29" s="1"/>
      <c r="BHS29" s="1"/>
      <c r="BHT29" s="1"/>
      <c r="BHU29" s="1"/>
      <c r="BHV29" s="1"/>
      <c r="BHW29" s="1"/>
      <c r="BHX29" s="1"/>
      <c r="BHY29" s="1"/>
      <c r="BHZ29" s="1"/>
      <c r="BIA29" s="1"/>
      <c r="BIB29" s="1"/>
      <c r="BIC29" s="1"/>
      <c r="BID29" s="1"/>
      <c r="BIE29" s="1"/>
      <c r="BIF29" s="1"/>
      <c r="BIG29" s="1"/>
      <c r="BIH29" s="1"/>
      <c r="BII29" s="1"/>
      <c r="BIJ29" s="1"/>
      <c r="BIK29" s="1"/>
      <c r="BIL29" s="1"/>
      <c r="BIM29" s="1"/>
      <c r="BIN29" s="1"/>
      <c r="BIO29" s="1"/>
      <c r="BIP29" s="1"/>
      <c r="BIQ29" s="1"/>
      <c r="BIR29" s="1"/>
      <c r="BIS29" s="1"/>
      <c r="BIT29" s="1"/>
      <c r="BIU29" s="1"/>
      <c r="BIV29" s="1"/>
      <c r="BIW29" s="1"/>
      <c r="BIX29" s="1"/>
      <c r="BIY29" s="1"/>
      <c r="BIZ29" s="1"/>
      <c r="BJA29" s="1"/>
      <c r="BJB29" s="1"/>
      <c r="BJC29" s="1"/>
      <c r="BJD29" s="1"/>
      <c r="BJE29" s="1"/>
      <c r="BJF29" s="1"/>
      <c r="BJG29" s="1"/>
      <c r="BJH29" s="1"/>
      <c r="BJI29" s="1"/>
      <c r="BJJ29" s="1"/>
      <c r="BJK29" s="1"/>
      <c r="BJL29" s="1"/>
      <c r="BJM29" s="1"/>
      <c r="BJN29" s="1"/>
      <c r="BJO29" s="1"/>
      <c r="BJP29" s="1"/>
      <c r="BJQ29" s="1"/>
      <c r="BJR29" s="1"/>
      <c r="BJS29" s="1"/>
      <c r="BJT29" s="1"/>
      <c r="BJU29" s="1"/>
      <c r="BJV29" s="1"/>
      <c r="BJW29" s="1"/>
      <c r="BJX29" s="1"/>
      <c r="BJY29" s="1"/>
      <c r="BJZ29" s="1"/>
      <c r="BKA29" s="1"/>
      <c r="BKB29" s="1"/>
      <c r="BKC29" s="1"/>
      <c r="BKD29" s="1"/>
      <c r="BKE29" s="1"/>
      <c r="BKF29" s="1"/>
      <c r="BKG29" s="1"/>
      <c r="BKH29" s="1"/>
      <c r="BKI29" s="1"/>
      <c r="BKJ29" s="1"/>
      <c r="BKK29" s="1"/>
      <c r="BKL29" s="1"/>
      <c r="BKM29" s="1"/>
      <c r="BKN29" s="1"/>
      <c r="BKO29" s="1"/>
      <c r="BKP29" s="1"/>
      <c r="BKQ29" s="1"/>
      <c r="BKR29" s="1"/>
      <c r="BKS29" s="1"/>
      <c r="BKT29" s="1"/>
      <c r="BKU29" s="1"/>
      <c r="BKV29" s="1"/>
      <c r="BKW29" s="1"/>
      <c r="BKX29" s="1"/>
      <c r="BKY29" s="1"/>
      <c r="BKZ29" s="1"/>
      <c r="BLA29" s="1"/>
      <c r="BLB29" s="1"/>
      <c r="BLC29" s="1"/>
      <c r="BLD29" s="1"/>
      <c r="BLE29" s="1"/>
      <c r="BLF29" s="1"/>
      <c r="BLG29" s="1"/>
      <c r="BLH29" s="1"/>
      <c r="BLI29" s="1"/>
      <c r="BLJ29" s="1"/>
      <c r="BLK29" s="1"/>
      <c r="BLL29" s="1"/>
      <c r="BLM29" s="1"/>
      <c r="BLN29" s="1"/>
      <c r="BLO29" s="1"/>
      <c r="BLP29" s="1"/>
      <c r="BLQ29" s="1"/>
      <c r="BLR29" s="1"/>
      <c r="BLS29" s="1"/>
      <c r="BLT29" s="1"/>
      <c r="BLU29" s="1"/>
      <c r="BLV29" s="1"/>
      <c r="BLW29" s="1"/>
      <c r="BLX29" s="1"/>
      <c r="BLY29" s="1"/>
      <c r="BLZ29" s="1"/>
      <c r="BMA29" s="1"/>
      <c r="BMB29" s="1"/>
      <c r="BMC29" s="1"/>
      <c r="BMD29" s="1"/>
      <c r="BME29" s="1"/>
      <c r="BMF29" s="1"/>
      <c r="BMG29" s="1"/>
      <c r="BMH29" s="1"/>
      <c r="BMI29" s="1"/>
      <c r="BMJ29" s="1"/>
      <c r="BMK29" s="1"/>
      <c r="BML29" s="1"/>
      <c r="BMM29" s="1"/>
      <c r="BMN29" s="1"/>
      <c r="BMO29" s="1"/>
      <c r="BMP29" s="1"/>
      <c r="BMQ29" s="1"/>
      <c r="BMR29" s="1"/>
      <c r="BMS29" s="1"/>
      <c r="BMT29" s="1"/>
      <c r="BMU29" s="1"/>
      <c r="BMV29" s="1"/>
      <c r="BMW29" s="1"/>
      <c r="BMX29" s="1"/>
      <c r="BMY29" s="1"/>
      <c r="BMZ29" s="1"/>
      <c r="BNA29" s="1"/>
      <c r="BNB29" s="1"/>
      <c r="BNC29" s="1"/>
      <c r="BND29" s="1"/>
      <c r="BNE29" s="1"/>
      <c r="BNF29" s="1"/>
      <c r="BNG29" s="1"/>
      <c r="BNH29" s="1"/>
      <c r="BNI29" s="1"/>
      <c r="BNJ29" s="1"/>
      <c r="BNK29" s="1"/>
      <c r="BNL29" s="1"/>
      <c r="BNM29" s="1"/>
      <c r="BNN29" s="1"/>
      <c r="BNO29" s="1"/>
      <c r="BNP29" s="1"/>
      <c r="BNQ29" s="1"/>
      <c r="BNR29" s="1"/>
      <c r="BNS29" s="1"/>
      <c r="BNT29" s="1"/>
      <c r="BNU29" s="1"/>
      <c r="BNV29" s="1"/>
      <c r="BNW29" s="1"/>
      <c r="BNX29" s="1"/>
      <c r="BNY29" s="1"/>
      <c r="BNZ29" s="1"/>
      <c r="BOA29" s="1"/>
      <c r="BOB29" s="1"/>
      <c r="BOC29" s="1"/>
      <c r="BOD29" s="1"/>
      <c r="BOE29" s="1"/>
      <c r="BOF29" s="1"/>
      <c r="BOG29" s="1"/>
      <c r="BOH29" s="1"/>
      <c r="BOI29" s="1"/>
      <c r="BOJ29" s="1"/>
      <c r="BOK29" s="1"/>
      <c r="BOL29" s="1"/>
      <c r="BOM29" s="1"/>
      <c r="BON29" s="1"/>
      <c r="BOO29" s="1"/>
      <c r="BOP29" s="1"/>
      <c r="BOQ29" s="1"/>
      <c r="BOR29" s="1"/>
      <c r="BOS29" s="1"/>
      <c r="BOT29" s="1"/>
      <c r="BOU29" s="1"/>
      <c r="BOV29" s="1"/>
      <c r="BOW29" s="1"/>
      <c r="BOX29" s="1"/>
      <c r="BOY29" s="1"/>
      <c r="BOZ29" s="1"/>
      <c r="BPA29" s="1"/>
      <c r="BPB29" s="1"/>
      <c r="BPC29" s="1"/>
      <c r="BPD29" s="1"/>
      <c r="BPE29" s="1"/>
      <c r="BPF29" s="1"/>
      <c r="BPG29" s="1"/>
      <c r="BPH29" s="1"/>
      <c r="BPI29" s="1"/>
      <c r="BPJ29" s="1"/>
      <c r="BPK29" s="1"/>
      <c r="BPL29" s="1"/>
      <c r="BPM29" s="1"/>
      <c r="BPN29" s="1"/>
      <c r="BPO29" s="1"/>
      <c r="BPP29" s="1"/>
      <c r="BPQ29" s="1"/>
      <c r="BPR29" s="1"/>
      <c r="BPS29" s="1"/>
      <c r="BPT29" s="1"/>
      <c r="BPU29" s="1"/>
      <c r="BPV29" s="1"/>
      <c r="BPW29" s="1"/>
      <c r="BPX29" s="1"/>
      <c r="BPY29" s="1"/>
      <c r="BPZ29" s="1"/>
      <c r="BQA29" s="1"/>
      <c r="BQB29" s="1"/>
      <c r="BQC29" s="1"/>
      <c r="BQD29" s="1"/>
      <c r="BQE29" s="1"/>
      <c r="BQF29" s="1"/>
      <c r="BQG29" s="1"/>
      <c r="BQH29" s="1"/>
      <c r="BQI29" s="1"/>
      <c r="BQJ29" s="1"/>
      <c r="BQK29" s="1"/>
      <c r="BQL29" s="1"/>
      <c r="BQM29" s="1"/>
      <c r="BQN29" s="1"/>
      <c r="BQO29" s="1"/>
      <c r="BQP29" s="1"/>
      <c r="BQQ29" s="1"/>
      <c r="BQR29" s="1"/>
      <c r="BQS29" s="1"/>
      <c r="BQT29" s="1"/>
      <c r="BQU29" s="1"/>
      <c r="BQV29" s="1"/>
      <c r="BQW29" s="1"/>
      <c r="BQX29" s="1"/>
      <c r="BQY29" s="1"/>
      <c r="BQZ29" s="1"/>
      <c r="BRA29" s="1"/>
      <c r="BRB29" s="1"/>
      <c r="BRC29" s="1"/>
      <c r="BRD29" s="1"/>
      <c r="BRE29" s="1"/>
      <c r="BRF29" s="1"/>
      <c r="BRG29" s="1"/>
      <c r="BRH29" s="1"/>
      <c r="BRI29" s="1"/>
      <c r="BRJ29" s="1"/>
      <c r="BRK29" s="1"/>
      <c r="BRL29" s="1"/>
      <c r="BRM29" s="1"/>
      <c r="BRN29" s="1"/>
      <c r="BRO29" s="1"/>
      <c r="BRP29" s="1"/>
      <c r="BRQ29" s="1"/>
      <c r="BRR29" s="1"/>
      <c r="BRS29" s="1"/>
      <c r="BRT29" s="1"/>
      <c r="BRU29" s="1"/>
      <c r="BRV29" s="1"/>
      <c r="BRW29" s="1"/>
      <c r="BRX29" s="1"/>
      <c r="BRY29" s="1"/>
      <c r="BRZ29" s="1"/>
      <c r="BSA29" s="1"/>
      <c r="BSB29" s="1"/>
      <c r="BSC29" s="1"/>
      <c r="BSD29" s="1"/>
      <c r="BSE29" s="1"/>
      <c r="BSF29" s="1"/>
      <c r="BSG29" s="1"/>
      <c r="BSH29" s="1"/>
      <c r="BSI29" s="1"/>
      <c r="BSJ29" s="1"/>
      <c r="BSK29" s="1"/>
      <c r="BSL29" s="1"/>
      <c r="BSM29" s="1"/>
      <c r="BSN29" s="1"/>
      <c r="BSO29" s="1"/>
      <c r="BSP29" s="1"/>
      <c r="BSQ29" s="1"/>
      <c r="BSR29" s="1"/>
      <c r="BSS29" s="1"/>
      <c r="BST29" s="1"/>
      <c r="BSU29" s="1"/>
      <c r="BSV29" s="1"/>
      <c r="BSW29" s="1"/>
      <c r="BSX29" s="1"/>
      <c r="BSY29" s="1"/>
      <c r="BSZ29" s="1"/>
      <c r="BTA29" s="1"/>
      <c r="BTB29" s="1"/>
      <c r="BTC29" s="1"/>
      <c r="BTD29" s="1"/>
      <c r="BTE29" s="1"/>
      <c r="BTF29" s="1"/>
      <c r="BTG29" s="1"/>
      <c r="BTH29" s="1"/>
      <c r="BTI29" s="1"/>
      <c r="BTJ29" s="1"/>
      <c r="BTK29" s="1"/>
      <c r="BTL29" s="1"/>
      <c r="BTM29" s="1"/>
      <c r="BTN29" s="1"/>
      <c r="BTO29" s="1"/>
      <c r="BTP29" s="1"/>
      <c r="BTQ29" s="1"/>
      <c r="BTR29" s="1"/>
      <c r="BTS29" s="1"/>
      <c r="BTT29" s="1"/>
      <c r="BTU29" s="1"/>
      <c r="BTV29" s="1"/>
      <c r="BTW29" s="1"/>
      <c r="BTX29" s="1"/>
      <c r="BTY29" s="1"/>
      <c r="BTZ29" s="1"/>
      <c r="BUA29" s="1"/>
      <c r="BUB29" s="1"/>
      <c r="BUC29" s="1"/>
      <c r="BUD29" s="1"/>
      <c r="BUE29" s="1"/>
      <c r="BUF29" s="1"/>
      <c r="BUG29" s="1"/>
      <c r="BUH29" s="1"/>
      <c r="BUI29" s="1"/>
      <c r="BUJ29" s="1"/>
      <c r="BUK29" s="1"/>
      <c r="BUL29" s="1"/>
      <c r="BUM29" s="1"/>
      <c r="BUN29" s="1"/>
      <c r="BUO29" s="1"/>
      <c r="BUP29" s="1"/>
      <c r="BUQ29" s="1"/>
      <c r="BUR29" s="1"/>
      <c r="BUS29" s="1"/>
      <c r="BUT29" s="1"/>
      <c r="BUU29" s="1"/>
      <c r="BUV29" s="1"/>
      <c r="BUW29" s="1"/>
      <c r="BUX29" s="1"/>
      <c r="BUY29" s="1"/>
      <c r="BUZ29" s="1"/>
      <c r="BVA29" s="1"/>
      <c r="BVB29" s="1"/>
      <c r="BVC29" s="1"/>
      <c r="BVD29" s="1"/>
      <c r="BVE29" s="1"/>
      <c r="BVF29" s="1"/>
      <c r="BVG29" s="1"/>
      <c r="BVH29" s="1"/>
      <c r="BVI29" s="1"/>
      <c r="BVJ29" s="1"/>
      <c r="BVK29" s="1"/>
      <c r="BVL29" s="1"/>
      <c r="BVM29" s="1"/>
      <c r="BVN29" s="1"/>
      <c r="BVO29" s="1"/>
      <c r="BVP29" s="1"/>
      <c r="BVQ29" s="1"/>
      <c r="BVR29" s="1"/>
      <c r="BVS29" s="1"/>
      <c r="BVT29" s="1"/>
      <c r="BVU29" s="1"/>
      <c r="BVV29" s="1"/>
      <c r="BVW29" s="1"/>
      <c r="BVX29" s="1"/>
      <c r="BVY29" s="1"/>
      <c r="BVZ29" s="1"/>
      <c r="BWA29" s="1"/>
      <c r="BWB29" s="1"/>
      <c r="BWC29" s="1"/>
      <c r="BWD29" s="1"/>
      <c r="BWE29" s="1"/>
      <c r="BWF29" s="1"/>
      <c r="BWG29" s="1"/>
      <c r="BWH29" s="1"/>
      <c r="BWI29" s="1"/>
      <c r="BWJ29" s="1"/>
      <c r="BWK29" s="1"/>
      <c r="BWL29" s="1"/>
      <c r="BWM29" s="1"/>
      <c r="BWN29" s="1"/>
      <c r="BWO29" s="1"/>
      <c r="BWP29" s="1"/>
      <c r="BWQ29" s="1"/>
      <c r="BWR29" s="1"/>
      <c r="BWS29" s="1"/>
      <c r="BWT29" s="1"/>
      <c r="BWU29" s="1"/>
      <c r="BWV29" s="1"/>
      <c r="BWW29" s="1"/>
      <c r="BWX29" s="1"/>
      <c r="BWY29" s="1"/>
      <c r="BWZ29" s="1"/>
      <c r="BXA29" s="1"/>
      <c r="BXB29" s="1"/>
      <c r="BXC29" s="1"/>
      <c r="BXD29" s="1"/>
      <c r="BXE29" s="1"/>
      <c r="BXF29" s="1"/>
      <c r="BXG29" s="1"/>
      <c r="BXH29" s="1"/>
      <c r="BXI29" s="1"/>
      <c r="BXJ29" s="1"/>
      <c r="BXK29" s="1"/>
      <c r="BXL29" s="1"/>
      <c r="BXM29" s="1"/>
      <c r="BXN29" s="1"/>
      <c r="BXO29" s="1"/>
      <c r="BXP29" s="1"/>
      <c r="BXQ29" s="1"/>
      <c r="BXR29" s="1"/>
      <c r="BXS29" s="1"/>
      <c r="BXT29" s="1"/>
      <c r="BXU29" s="1"/>
      <c r="BXV29" s="1"/>
      <c r="BXW29" s="1"/>
      <c r="BXX29" s="1"/>
      <c r="BXY29" s="1"/>
      <c r="BXZ29" s="1"/>
      <c r="BYA29" s="1"/>
      <c r="BYB29" s="1"/>
      <c r="BYC29" s="1"/>
      <c r="BYD29" s="1"/>
      <c r="BYE29" s="1"/>
      <c r="BYF29" s="1"/>
      <c r="BYG29" s="1"/>
      <c r="BYH29" s="1"/>
      <c r="BYI29" s="1"/>
      <c r="BYJ29" s="1"/>
      <c r="BYK29" s="1"/>
      <c r="BYL29" s="1"/>
      <c r="BYM29" s="1"/>
      <c r="BYN29" s="1"/>
      <c r="BYO29" s="1"/>
      <c r="BYP29" s="1"/>
      <c r="BYQ29" s="1"/>
      <c r="BYR29" s="1"/>
      <c r="BYS29" s="1"/>
      <c r="BYT29" s="1"/>
      <c r="BYU29" s="1"/>
      <c r="BYV29" s="1"/>
      <c r="BYW29" s="1"/>
      <c r="BYX29" s="1"/>
      <c r="BYY29" s="1"/>
      <c r="BYZ29" s="1"/>
      <c r="BZA29" s="1"/>
      <c r="BZB29" s="1"/>
      <c r="BZC29" s="1"/>
      <c r="BZD29" s="1"/>
      <c r="BZE29" s="1"/>
      <c r="BZF29" s="1"/>
      <c r="BZG29" s="1"/>
      <c r="BZH29" s="1"/>
      <c r="BZI29" s="1"/>
      <c r="BZJ29" s="1"/>
      <c r="BZK29" s="1"/>
      <c r="BZL29" s="1"/>
      <c r="BZM29" s="1"/>
      <c r="BZN29" s="1"/>
      <c r="BZO29" s="1"/>
      <c r="BZP29" s="1"/>
      <c r="BZQ29" s="1"/>
      <c r="BZR29" s="1"/>
      <c r="BZS29" s="1"/>
      <c r="BZT29" s="1"/>
      <c r="BZU29" s="1"/>
      <c r="BZV29" s="1"/>
      <c r="BZW29" s="1"/>
      <c r="BZX29" s="1"/>
      <c r="BZY29" s="1"/>
      <c r="BZZ29" s="1"/>
      <c r="CAA29" s="1"/>
      <c r="CAB29" s="1"/>
      <c r="CAC29" s="1"/>
      <c r="CAD29" s="1"/>
      <c r="CAE29" s="1"/>
      <c r="CAF29" s="1"/>
      <c r="CAG29" s="1"/>
      <c r="CAH29" s="1"/>
      <c r="CAI29" s="1"/>
      <c r="CAJ29" s="1"/>
      <c r="CAK29" s="1"/>
      <c r="CAL29" s="1"/>
      <c r="CAM29" s="1"/>
      <c r="CAN29" s="1"/>
      <c r="CAO29" s="1"/>
      <c r="CAP29" s="1"/>
      <c r="CAQ29" s="1"/>
      <c r="CAR29" s="1"/>
      <c r="CAS29" s="1"/>
      <c r="CAT29" s="1"/>
      <c r="CAU29" s="1"/>
      <c r="CAV29" s="1"/>
      <c r="CAW29" s="1"/>
      <c r="CAX29" s="1"/>
      <c r="CAY29" s="1"/>
      <c r="CAZ29" s="1"/>
      <c r="CBA29" s="1"/>
      <c r="CBB29" s="1"/>
      <c r="CBC29" s="1"/>
      <c r="CBD29" s="1"/>
      <c r="CBE29" s="1"/>
      <c r="CBF29" s="1"/>
      <c r="CBG29" s="1"/>
      <c r="CBH29" s="1"/>
      <c r="CBI29" s="1"/>
      <c r="CBJ29" s="1"/>
      <c r="CBK29" s="1"/>
      <c r="CBL29" s="1"/>
      <c r="CBM29" s="1"/>
      <c r="CBN29" s="1"/>
      <c r="CBO29" s="1"/>
      <c r="CBP29" s="1"/>
      <c r="CBQ29" s="1"/>
      <c r="CBR29" s="1"/>
      <c r="CBS29" s="1"/>
      <c r="CBT29" s="1"/>
      <c r="CBU29" s="1"/>
      <c r="CBV29" s="1"/>
      <c r="CBW29" s="1"/>
      <c r="CBX29" s="1"/>
      <c r="CBY29" s="1"/>
      <c r="CBZ29" s="1"/>
      <c r="CCA29" s="1"/>
      <c r="CCB29" s="1"/>
      <c r="CCC29" s="1"/>
      <c r="CCD29" s="1"/>
      <c r="CCE29" s="1"/>
      <c r="CCF29" s="1"/>
      <c r="CCG29" s="1"/>
      <c r="CCH29" s="1"/>
      <c r="CCI29" s="1"/>
      <c r="CCJ29" s="1"/>
      <c r="CCK29" s="1"/>
      <c r="CCL29" s="1"/>
      <c r="CCM29" s="1"/>
      <c r="CCN29" s="1"/>
      <c r="CCO29" s="1"/>
      <c r="CCP29" s="1"/>
      <c r="CCQ29" s="1"/>
      <c r="CCR29" s="1"/>
      <c r="CCS29" s="1"/>
      <c r="CCT29" s="1"/>
      <c r="CCU29" s="1"/>
      <c r="CCV29" s="1"/>
      <c r="CCW29" s="1"/>
      <c r="CCX29" s="1"/>
      <c r="CCY29" s="1"/>
      <c r="CCZ29" s="1"/>
      <c r="CDA29" s="1"/>
      <c r="CDB29" s="1"/>
      <c r="CDC29" s="1"/>
      <c r="CDD29" s="1"/>
      <c r="CDE29" s="1"/>
      <c r="CDF29" s="1"/>
      <c r="CDG29" s="1"/>
      <c r="CDH29" s="1"/>
      <c r="CDI29" s="1"/>
      <c r="CDJ29" s="1"/>
      <c r="CDK29" s="1"/>
      <c r="CDL29" s="1"/>
      <c r="CDM29" s="1"/>
      <c r="CDN29" s="1"/>
      <c r="CDO29" s="1"/>
      <c r="CDP29" s="1"/>
      <c r="CDQ29" s="1"/>
      <c r="CDR29" s="1"/>
      <c r="CDS29" s="1"/>
      <c r="CDT29" s="1"/>
      <c r="CDU29" s="1"/>
      <c r="CDV29" s="1"/>
      <c r="CDW29" s="1"/>
      <c r="CDX29" s="1"/>
      <c r="CDY29" s="1"/>
      <c r="CDZ29" s="1"/>
      <c r="CEA29" s="1"/>
      <c r="CEB29" s="1"/>
      <c r="CEC29" s="1"/>
      <c r="CED29" s="1"/>
      <c r="CEE29" s="1"/>
      <c r="CEF29" s="1"/>
      <c r="CEG29" s="1"/>
      <c r="CEH29" s="1"/>
      <c r="CEI29" s="1"/>
      <c r="CEJ29" s="1"/>
      <c r="CEK29" s="1"/>
      <c r="CEL29" s="1"/>
      <c r="CEM29" s="1"/>
      <c r="CEN29" s="1"/>
      <c r="CEO29" s="1"/>
      <c r="CEP29" s="1"/>
      <c r="CEQ29" s="1"/>
      <c r="CER29" s="1"/>
      <c r="CES29" s="1"/>
      <c r="CET29" s="1"/>
      <c r="CEU29" s="1"/>
      <c r="CEV29" s="1"/>
      <c r="CEW29" s="1"/>
      <c r="CEX29" s="1"/>
      <c r="CEY29" s="1"/>
      <c r="CEZ29" s="1"/>
      <c r="CFA29" s="1"/>
      <c r="CFB29" s="1"/>
      <c r="CFC29" s="1"/>
      <c r="CFD29" s="1"/>
      <c r="CFE29" s="1"/>
      <c r="CFF29" s="1"/>
      <c r="CFG29" s="1"/>
      <c r="CFH29" s="1"/>
      <c r="CFI29" s="1"/>
      <c r="CFJ29" s="1"/>
      <c r="CFK29" s="1"/>
      <c r="CFL29" s="1"/>
      <c r="CFM29" s="1"/>
      <c r="CFN29" s="1"/>
      <c r="CFO29" s="1"/>
      <c r="CFP29" s="1"/>
      <c r="CFQ29" s="1"/>
      <c r="CFR29" s="1"/>
      <c r="CFS29" s="1"/>
      <c r="CFT29" s="1"/>
      <c r="CFU29" s="1"/>
      <c r="CFV29" s="1"/>
      <c r="CFW29" s="1"/>
      <c r="CFX29" s="1"/>
      <c r="CFY29" s="1"/>
      <c r="CFZ29" s="1"/>
      <c r="CGA29" s="1"/>
      <c r="CGB29" s="1"/>
      <c r="CGC29" s="1"/>
      <c r="CGD29" s="1"/>
      <c r="CGE29" s="1"/>
      <c r="CGF29" s="1"/>
      <c r="CGG29" s="1"/>
      <c r="CGH29" s="1"/>
      <c r="CGI29" s="1"/>
      <c r="CGJ29" s="1"/>
      <c r="CGK29" s="1"/>
      <c r="CGL29" s="1"/>
      <c r="CGM29" s="1"/>
      <c r="CGN29" s="1"/>
      <c r="CGO29" s="1"/>
      <c r="CGP29" s="1"/>
      <c r="CGQ29" s="1"/>
      <c r="CGR29" s="1"/>
      <c r="CGS29" s="1"/>
      <c r="CGT29" s="1"/>
      <c r="CGU29" s="1"/>
      <c r="CGV29" s="1"/>
      <c r="CGW29" s="1"/>
      <c r="CGX29" s="1"/>
      <c r="CGY29" s="1"/>
      <c r="CGZ29" s="1"/>
      <c r="CHA29" s="1"/>
      <c r="CHB29" s="1"/>
      <c r="CHC29" s="1"/>
      <c r="CHD29" s="1"/>
      <c r="CHE29" s="1"/>
      <c r="CHF29" s="1"/>
      <c r="CHG29" s="1"/>
      <c r="CHH29" s="1"/>
      <c r="CHI29" s="1"/>
      <c r="CHJ29" s="1"/>
      <c r="CHK29" s="1"/>
      <c r="CHL29" s="1"/>
      <c r="CHM29" s="1"/>
      <c r="CHN29" s="1"/>
      <c r="CHO29" s="1"/>
      <c r="CHP29" s="1"/>
      <c r="CHQ29" s="1"/>
      <c r="CHR29" s="1"/>
      <c r="CHS29" s="1"/>
      <c r="CHT29" s="1"/>
      <c r="CHU29" s="1"/>
      <c r="CHV29" s="1"/>
      <c r="CHW29" s="1"/>
      <c r="CHX29" s="1"/>
      <c r="CHY29" s="1"/>
      <c r="CHZ29" s="1"/>
      <c r="CIA29" s="1"/>
      <c r="CIB29" s="1"/>
      <c r="CIC29" s="1"/>
      <c r="CID29" s="1"/>
      <c r="CIE29" s="1"/>
      <c r="CIF29" s="1"/>
      <c r="CIG29" s="1"/>
      <c r="CIH29" s="1"/>
      <c r="CII29" s="1"/>
      <c r="CIJ29" s="1"/>
      <c r="CIK29" s="1"/>
      <c r="CIL29" s="1"/>
      <c r="CIM29" s="1"/>
      <c r="CIN29" s="1"/>
      <c r="CIO29" s="1"/>
      <c r="CIP29" s="1"/>
      <c r="CIQ29" s="1"/>
      <c r="CIR29" s="1"/>
      <c r="CIS29" s="1"/>
      <c r="CIT29" s="1"/>
      <c r="CIU29" s="1"/>
      <c r="CIV29" s="1"/>
      <c r="CIW29" s="1"/>
      <c r="CIX29" s="1"/>
      <c r="CIY29" s="1"/>
      <c r="CIZ29" s="1"/>
      <c r="CJA29" s="1"/>
      <c r="CJB29" s="1"/>
      <c r="CJC29" s="1"/>
      <c r="CJD29" s="1"/>
      <c r="CJE29" s="1"/>
      <c r="CJF29" s="1"/>
      <c r="CJG29" s="1"/>
      <c r="CJH29" s="1"/>
      <c r="CJI29" s="1"/>
      <c r="CJJ29" s="1"/>
      <c r="CJK29" s="1"/>
      <c r="CJL29" s="1"/>
      <c r="CJM29" s="1"/>
      <c r="CJN29" s="1"/>
      <c r="CJO29" s="1"/>
      <c r="CJP29" s="1"/>
      <c r="CJQ29" s="1"/>
      <c r="CJR29" s="1"/>
      <c r="CJS29" s="1"/>
      <c r="CJT29" s="1"/>
      <c r="CJU29" s="1"/>
      <c r="CJV29" s="1"/>
      <c r="CJW29" s="1"/>
      <c r="CJX29" s="1"/>
      <c r="CJY29" s="1"/>
      <c r="CJZ29" s="1"/>
      <c r="CKA29" s="1"/>
      <c r="CKB29" s="1"/>
      <c r="CKC29" s="1"/>
      <c r="CKD29" s="1"/>
      <c r="CKE29" s="1"/>
      <c r="CKF29" s="1"/>
      <c r="CKG29" s="1"/>
      <c r="CKH29" s="1"/>
      <c r="CKI29" s="1"/>
      <c r="CKJ29" s="1"/>
      <c r="CKK29" s="1"/>
      <c r="CKL29" s="1"/>
      <c r="CKM29" s="1"/>
      <c r="CKN29" s="1"/>
      <c r="CKO29" s="1"/>
      <c r="CKP29" s="1"/>
      <c r="CKQ29" s="1"/>
      <c r="CKR29" s="1"/>
      <c r="CKS29" s="1"/>
      <c r="CKT29" s="1"/>
      <c r="CKU29" s="1"/>
      <c r="CKV29" s="1"/>
      <c r="CKW29" s="1"/>
      <c r="CKX29" s="1"/>
      <c r="CKY29" s="1"/>
      <c r="CKZ29" s="1"/>
      <c r="CLA29" s="1"/>
      <c r="CLB29" s="1"/>
      <c r="CLC29" s="1"/>
      <c r="CLD29" s="1"/>
      <c r="CLE29" s="1"/>
      <c r="CLF29" s="1"/>
      <c r="CLG29" s="1"/>
      <c r="CLH29" s="1"/>
      <c r="CLI29" s="1"/>
      <c r="CLJ29" s="1"/>
      <c r="CLK29" s="1"/>
      <c r="CLL29" s="1"/>
      <c r="CLM29" s="1"/>
      <c r="CLN29" s="1"/>
      <c r="CLO29" s="1"/>
      <c r="CLP29" s="1"/>
      <c r="CLQ29" s="1"/>
      <c r="CLR29" s="1"/>
      <c r="CLS29" s="1"/>
      <c r="CLT29" s="1"/>
      <c r="CLU29" s="1"/>
      <c r="CLV29" s="1"/>
      <c r="CLW29" s="1"/>
      <c r="CLX29" s="1"/>
      <c r="CLY29" s="1"/>
      <c r="CLZ29" s="1"/>
      <c r="CMA29" s="1"/>
      <c r="CMB29" s="1"/>
      <c r="CMC29" s="1"/>
      <c r="CMD29" s="1"/>
      <c r="CME29" s="1"/>
      <c r="CMF29" s="1"/>
      <c r="CMG29" s="1"/>
      <c r="CMH29" s="1"/>
      <c r="CMI29" s="1"/>
      <c r="CMJ29" s="1"/>
      <c r="CMK29" s="1"/>
      <c r="CML29" s="1"/>
      <c r="CMM29" s="1"/>
      <c r="CMN29" s="1"/>
      <c r="CMO29" s="1"/>
      <c r="CMP29" s="1"/>
      <c r="CMQ29" s="1"/>
      <c r="CMR29" s="1"/>
      <c r="CMS29" s="1"/>
      <c r="CMT29" s="1"/>
      <c r="CMU29" s="1"/>
      <c r="CMV29" s="1"/>
      <c r="CMW29" s="1"/>
      <c r="CMX29" s="1"/>
      <c r="CMY29" s="1"/>
      <c r="CMZ29" s="1"/>
      <c r="CNA29" s="1"/>
      <c r="CNB29" s="1"/>
      <c r="CNC29" s="1"/>
      <c r="CND29" s="1"/>
      <c r="CNE29" s="1"/>
      <c r="CNF29" s="1"/>
      <c r="CNG29" s="1"/>
      <c r="CNH29" s="1"/>
      <c r="CNI29" s="1"/>
      <c r="CNJ29" s="1"/>
      <c r="CNK29" s="1"/>
      <c r="CNL29" s="1"/>
      <c r="CNM29" s="1"/>
      <c r="CNN29" s="1"/>
      <c r="CNO29" s="1"/>
      <c r="CNP29" s="1"/>
      <c r="CNQ29" s="1"/>
      <c r="CNR29" s="1"/>
      <c r="CNS29" s="1"/>
      <c r="CNT29" s="1"/>
      <c r="CNU29" s="1"/>
      <c r="CNV29" s="1"/>
      <c r="CNW29" s="1"/>
      <c r="CNX29" s="1"/>
      <c r="CNY29" s="1"/>
      <c r="CNZ29" s="1"/>
      <c r="COA29" s="1"/>
      <c r="COB29" s="1"/>
      <c r="COC29" s="1"/>
      <c r="COD29" s="1"/>
      <c r="COE29" s="1"/>
      <c r="COF29" s="1"/>
      <c r="COG29" s="1"/>
      <c r="COH29" s="1"/>
      <c r="COI29" s="1"/>
      <c r="COJ29" s="1"/>
      <c r="COK29" s="1"/>
      <c r="COL29" s="1"/>
      <c r="COM29" s="1"/>
      <c r="CON29" s="1"/>
      <c r="COO29" s="1"/>
      <c r="COP29" s="1"/>
      <c r="COQ29" s="1"/>
      <c r="COR29" s="1"/>
      <c r="COS29" s="1"/>
      <c r="COT29" s="1"/>
      <c r="COU29" s="1"/>
      <c r="COV29" s="1"/>
      <c r="COW29" s="1"/>
      <c r="COX29" s="1"/>
      <c r="COY29" s="1"/>
      <c r="COZ29" s="1"/>
      <c r="CPA29" s="1"/>
      <c r="CPB29" s="1"/>
      <c r="CPC29" s="1"/>
      <c r="CPD29" s="1"/>
      <c r="CPE29" s="1"/>
      <c r="CPF29" s="1"/>
      <c r="CPG29" s="1"/>
      <c r="CPH29" s="1"/>
      <c r="CPI29" s="1"/>
      <c r="CPJ29" s="1"/>
      <c r="CPK29" s="1"/>
      <c r="CPL29" s="1"/>
      <c r="CPM29" s="1"/>
      <c r="CPN29" s="1"/>
      <c r="CPO29" s="1"/>
      <c r="CPP29" s="1"/>
      <c r="CPQ29" s="1"/>
      <c r="CPR29" s="1"/>
      <c r="CPS29" s="1"/>
      <c r="CPT29" s="1"/>
      <c r="CPU29" s="1"/>
      <c r="CPV29" s="1"/>
      <c r="CPW29" s="1"/>
      <c r="CPX29" s="1"/>
      <c r="CPY29" s="1"/>
      <c r="CPZ29" s="1"/>
      <c r="CQA29" s="1"/>
      <c r="CQB29" s="1"/>
      <c r="CQC29" s="1"/>
      <c r="CQD29" s="1"/>
      <c r="CQE29" s="1"/>
      <c r="CQF29" s="1"/>
      <c r="CQG29" s="1"/>
      <c r="CQH29" s="1"/>
      <c r="CQI29" s="1"/>
      <c r="CQJ29" s="1"/>
      <c r="CQK29" s="1"/>
      <c r="CQL29" s="1"/>
      <c r="CQM29" s="1"/>
      <c r="CQN29" s="1"/>
      <c r="CQO29" s="1"/>
      <c r="CQP29" s="1"/>
      <c r="CQQ29" s="1"/>
      <c r="CQR29" s="1"/>
      <c r="CQS29" s="1"/>
      <c r="CQT29" s="1"/>
      <c r="CQU29" s="1"/>
      <c r="CQV29" s="1"/>
      <c r="CQW29" s="1"/>
      <c r="CQX29" s="1"/>
      <c r="CQY29" s="1"/>
      <c r="CQZ29" s="1"/>
      <c r="CRA29" s="1"/>
      <c r="CRB29" s="1"/>
      <c r="CRC29" s="1"/>
      <c r="CRD29" s="1"/>
      <c r="CRE29" s="1"/>
      <c r="CRF29" s="1"/>
      <c r="CRG29" s="1"/>
      <c r="CRH29" s="1"/>
      <c r="CRI29" s="1"/>
      <c r="CRJ29" s="1"/>
      <c r="CRK29" s="1"/>
      <c r="CRL29" s="1"/>
      <c r="CRM29" s="1"/>
      <c r="CRN29" s="1"/>
      <c r="CRO29" s="1"/>
      <c r="CRP29" s="1"/>
      <c r="CRQ29" s="1"/>
      <c r="CRR29" s="1"/>
      <c r="CRS29" s="1"/>
      <c r="CRT29" s="1"/>
      <c r="CRU29" s="1"/>
      <c r="CRV29" s="1"/>
      <c r="CRW29" s="1"/>
      <c r="CRX29" s="1"/>
      <c r="CRY29" s="1"/>
      <c r="CRZ29" s="1"/>
      <c r="CSA29" s="1"/>
      <c r="CSB29" s="1"/>
      <c r="CSC29" s="1"/>
      <c r="CSD29" s="1"/>
      <c r="CSE29" s="1"/>
      <c r="CSF29" s="1"/>
      <c r="CSG29" s="1"/>
      <c r="CSH29" s="1"/>
      <c r="CSI29" s="1"/>
      <c r="CSJ29" s="1"/>
      <c r="CSK29" s="1"/>
      <c r="CSL29" s="1"/>
      <c r="CSM29" s="1"/>
      <c r="CSN29" s="1"/>
      <c r="CSO29" s="1"/>
      <c r="CSP29" s="1"/>
      <c r="CSQ29" s="1"/>
      <c r="CSR29" s="1"/>
      <c r="CSS29" s="1"/>
      <c r="CST29" s="1"/>
      <c r="CSU29" s="1"/>
      <c r="CSV29" s="1"/>
      <c r="CSW29" s="1"/>
      <c r="CSX29" s="1"/>
      <c r="CSY29" s="1"/>
      <c r="CSZ29" s="1"/>
      <c r="CTA29" s="1"/>
      <c r="CTB29" s="1"/>
      <c r="CTC29" s="1"/>
      <c r="CTD29" s="1"/>
      <c r="CTE29" s="1"/>
      <c r="CTF29" s="1"/>
      <c r="CTG29" s="1"/>
      <c r="CTH29" s="1"/>
      <c r="CTI29" s="1"/>
      <c r="CTJ29" s="1"/>
      <c r="CTK29" s="1"/>
      <c r="CTL29" s="1"/>
      <c r="CTM29" s="1"/>
      <c r="CTN29" s="1"/>
      <c r="CTO29" s="1"/>
      <c r="CTP29" s="1"/>
      <c r="CTQ29" s="1"/>
      <c r="CTR29" s="1"/>
      <c r="CTS29" s="1"/>
      <c r="CTT29" s="1"/>
      <c r="CTU29" s="1"/>
      <c r="CTV29" s="1"/>
      <c r="CTW29" s="1"/>
      <c r="CTX29" s="1"/>
      <c r="CTY29" s="1"/>
      <c r="CTZ29" s="1"/>
      <c r="CUA29" s="1"/>
      <c r="CUB29" s="1"/>
      <c r="CUC29" s="1"/>
      <c r="CUD29" s="1"/>
      <c r="CUE29" s="1"/>
      <c r="CUF29" s="1"/>
      <c r="CUG29" s="1"/>
      <c r="CUH29" s="1"/>
      <c r="CUI29" s="1"/>
      <c r="CUJ29" s="1"/>
      <c r="CUK29" s="1"/>
      <c r="CUL29" s="1"/>
      <c r="CUM29" s="1"/>
      <c r="CUN29" s="1"/>
      <c r="CUO29" s="1"/>
      <c r="CUP29" s="1"/>
      <c r="CUQ29" s="1"/>
      <c r="CUR29" s="1"/>
      <c r="CUS29" s="1"/>
      <c r="CUT29" s="1"/>
      <c r="CUU29" s="1"/>
      <c r="CUV29" s="1"/>
      <c r="CUW29" s="1"/>
      <c r="CUX29" s="1"/>
      <c r="CUY29" s="1"/>
      <c r="CUZ29" s="1"/>
      <c r="CVA29" s="1"/>
      <c r="CVB29" s="1"/>
      <c r="CVC29" s="1"/>
      <c r="CVD29" s="1"/>
      <c r="CVE29" s="1"/>
      <c r="CVF29" s="1"/>
      <c r="CVG29" s="1"/>
      <c r="CVH29" s="1"/>
      <c r="CVI29" s="1"/>
      <c r="CVJ29" s="1"/>
      <c r="CVK29" s="1"/>
      <c r="CVL29" s="1"/>
      <c r="CVM29" s="1"/>
      <c r="CVN29" s="1"/>
      <c r="CVO29" s="1"/>
      <c r="CVP29" s="1"/>
      <c r="CVQ29" s="1"/>
      <c r="CVR29" s="1"/>
      <c r="CVS29" s="1"/>
      <c r="CVT29" s="1"/>
      <c r="CVU29" s="1"/>
      <c r="CVV29" s="1"/>
      <c r="CVW29" s="1"/>
      <c r="CVX29" s="1"/>
      <c r="CVY29" s="1"/>
      <c r="CVZ29" s="1"/>
      <c r="CWA29" s="1"/>
      <c r="CWB29" s="1"/>
      <c r="CWC29" s="1"/>
      <c r="CWD29" s="1"/>
      <c r="CWE29" s="1"/>
      <c r="CWF29" s="1"/>
      <c r="CWG29" s="1"/>
      <c r="CWH29" s="1"/>
      <c r="CWI29" s="1"/>
      <c r="CWJ29" s="1"/>
      <c r="CWK29" s="1"/>
      <c r="CWL29" s="1"/>
      <c r="CWM29" s="1"/>
      <c r="CWN29" s="1"/>
      <c r="CWO29" s="1"/>
      <c r="CWP29" s="1"/>
      <c r="CWQ29" s="1"/>
      <c r="CWR29" s="1"/>
      <c r="CWS29" s="1"/>
      <c r="CWT29" s="1"/>
      <c r="CWU29" s="1"/>
      <c r="CWV29" s="1"/>
      <c r="CWW29" s="1"/>
      <c r="CWX29" s="1"/>
      <c r="CWY29" s="1"/>
      <c r="CWZ29" s="1"/>
      <c r="CXA29" s="1"/>
      <c r="CXB29" s="1"/>
      <c r="CXC29" s="1"/>
      <c r="CXD29" s="1"/>
      <c r="CXE29" s="1"/>
      <c r="CXF29" s="1"/>
      <c r="CXG29" s="1"/>
      <c r="CXH29" s="1"/>
      <c r="CXI29" s="1"/>
      <c r="CXJ29" s="1"/>
      <c r="CXK29" s="1"/>
      <c r="CXL29" s="1"/>
      <c r="CXM29" s="1"/>
      <c r="CXN29" s="1"/>
      <c r="CXO29" s="1"/>
      <c r="CXP29" s="1"/>
      <c r="CXQ29" s="1"/>
      <c r="CXR29" s="1"/>
      <c r="CXS29" s="1"/>
      <c r="CXT29" s="1"/>
      <c r="CXU29" s="1"/>
      <c r="CXV29" s="1"/>
      <c r="CXW29" s="1"/>
      <c r="CXX29" s="1"/>
      <c r="CXY29" s="1"/>
      <c r="CXZ29" s="1"/>
      <c r="CYA29" s="1"/>
      <c r="CYB29" s="1"/>
      <c r="CYC29" s="1"/>
      <c r="CYD29" s="1"/>
      <c r="CYE29" s="1"/>
      <c r="CYF29" s="1"/>
      <c r="CYG29" s="1"/>
      <c r="CYH29" s="1"/>
      <c r="CYI29" s="1"/>
      <c r="CYJ29" s="1"/>
      <c r="CYK29" s="1"/>
      <c r="CYL29" s="1"/>
      <c r="CYM29" s="1"/>
      <c r="CYN29" s="1"/>
      <c r="CYO29" s="1"/>
      <c r="CYP29" s="1"/>
      <c r="CYQ29" s="1"/>
      <c r="CYR29" s="1"/>
      <c r="CYS29" s="1"/>
      <c r="CYT29" s="1"/>
      <c r="CYU29" s="1"/>
      <c r="CYV29" s="1"/>
      <c r="CYW29" s="1"/>
      <c r="CYX29" s="1"/>
      <c r="CYY29" s="1"/>
      <c r="CYZ29" s="1"/>
      <c r="CZA29" s="1"/>
      <c r="CZB29" s="1"/>
      <c r="CZC29" s="1"/>
      <c r="CZD29" s="1"/>
      <c r="CZE29" s="1"/>
      <c r="CZF29" s="1"/>
      <c r="CZG29" s="1"/>
      <c r="CZH29" s="1"/>
      <c r="CZI29" s="1"/>
      <c r="CZJ29" s="1"/>
      <c r="CZK29" s="1"/>
      <c r="CZL29" s="1"/>
      <c r="CZM29" s="1"/>
      <c r="CZN29" s="1"/>
      <c r="CZO29" s="1"/>
      <c r="CZP29" s="1"/>
      <c r="CZQ29" s="1"/>
      <c r="CZR29" s="1"/>
      <c r="CZS29" s="1"/>
      <c r="CZT29" s="1"/>
      <c r="CZU29" s="1"/>
      <c r="CZV29" s="1"/>
      <c r="CZW29" s="1"/>
      <c r="CZX29" s="1"/>
      <c r="CZY29" s="1"/>
      <c r="CZZ29" s="1"/>
      <c r="DAA29" s="1"/>
      <c r="DAB29" s="1"/>
      <c r="DAC29" s="1"/>
      <c r="DAD29" s="1"/>
      <c r="DAE29" s="1"/>
      <c r="DAF29" s="1"/>
      <c r="DAG29" s="1"/>
      <c r="DAH29" s="1"/>
      <c r="DAI29" s="1"/>
      <c r="DAJ29" s="1"/>
      <c r="DAK29" s="1"/>
      <c r="DAL29" s="1"/>
      <c r="DAM29" s="1"/>
      <c r="DAN29" s="1"/>
      <c r="DAO29" s="1"/>
      <c r="DAP29" s="1"/>
      <c r="DAQ29" s="1"/>
      <c r="DAR29" s="1"/>
      <c r="DAS29" s="1"/>
      <c r="DAT29" s="1"/>
      <c r="DAU29" s="1"/>
      <c r="DAV29" s="1"/>
      <c r="DAW29" s="1"/>
      <c r="DAX29" s="1"/>
      <c r="DAY29" s="1"/>
      <c r="DAZ29" s="1"/>
      <c r="DBA29" s="1"/>
      <c r="DBB29" s="1"/>
      <c r="DBC29" s="1"/>
      <c r="DBD29" s="1"/>
      <c r="DBE29" s="1"/>
      <c r="DBF29" s="1"/>
      <c r="DBG29" s="1"/>
      <c r="DBH29" s="1"/>
      <c r="DBI29" s="1"/>
      <c r="DBJ29" s="1"/>
      <c r="DBK29" s="1"/>
      <c r="DBL29" s="1"/>
      <c r="DBM29" s="1"/>
      <c r="DBN29" s="1"/>
      <c r="DBO29" s="1"/>
      <c r="DBP29" s="1"/>
      <c r="DBQ29" s="1"/>
      <c r="DBR29" s="1"/>
      <c r="DBS29" s="1"/>
      <c r="DBT29" s="1"/>
      <c r="DBU29" s="1"/>
      <c r="DBV29" s="1"/>
      <c r="DBW29" s="1"/>
      <c r="DBX29" s="1"/>
      <c r="DBY29" s="1"/>
      <c r="DBZ29" s="1"/>
      <c r="DCA29" s="1"/>
      <c r="DCB29" s="1"/>
      <c r="DCC29" s="1"/>
      <c r="DCD29" s="1"/>
      <c r="DCE29" s="1"/>
      <c r="DCF29" s="1"/>
      <c r="DCG29" s="1"/>
      <c r="DCH29" s="1"/>
      <c r="DCI29" s="1"/>
      <c r="DCJ29" s="1"/>
      <c r="DCK29" s="1"/>
      <c r="DCL29" s="1"/>
      <c r="DCM29" s="1"/>
      <c r="DCN29" s="1"/>
      <c r="DCO29" s="1"/>
      <c r="DCP29" s="1"/>
      <c r="DCQ29" s="1"/>
      <c r="DCR29" s="1"/>
      <c r="DCS29" s="1"/>
      <c r="DCT29" s="1"/>
      <c r="DCU29" s="1"/>
      <c r="DCV29" s="1"/>
      <c r="DCW29" s="1"/>
      <c r="DCX29" s="1"/>
      <c r="DCY29" s="1"/>
      <c r="DCZ29" s="1"/>
      <c r="DDA29" s="1"/>
      <c r="DDB29" s="1"/>
      <c r="DDC29" s="1"/>
      <c r="DDD29" s="1"/>
      <c r="DDE29" s="1"/>
      <c r="DDF29" s="1"/>
      <c r="DDG29" s="1"/>
      <c r="DDH29" s="1"/>
      <c r="DDI29" s="1"/>
      <c r="DDJ29" s="1"/>
      <c r="DDK29" s="1"/>
      <c r="DDL29" s="1"/>
      <c r="DDM29" s="1"/>
      <c r="DDN29" s="1"/>
      <c r="DDO29" s="1"/>
      <c r="DDP29" s="1"/>
      <c r="DDQ29" s="1"/>
      <c r="DDR29" s="1"/>
      <c r="DDS29" s="1"/>
      <c r="DDT29" s="1"/>
      <c r="DDU29" s="1"/>
      <c r="DDV29" s="1"/>
      <c r="DDW29" s="1"/>
      <c r="DDX29" s="1"/>
      <c r="DDY29" s="1"/>
      <c r="DDZ29" s="1"/>
      <c r="DEA29" s="1"/>
      <c r="DEB29" s="1"/>
      <c r="DEC29" s="1"/>
      <c r="DED29" s="1"/>
      <c r="DEE29" s="1"/>
      <c r="DEF29" s="1"/>
      <c r="DEG29" s="1"/>
      <c r="DEH29" s="1"/>
      <c r="DEI29" s="1"/>
      <c r="DEJ29" s="1"/>
      <c r="DEK29" s="1"/>
      <c r="DEL29" s="1"/>
      <c r="DEM29" s="1"/>
      <c r="DEN29" s="1"/>
      <c r="DEO29" s="1"/>
      <c r="DEP29" s="1"/>
      <c r="DEQ29" s="1"/>
      <c r="DER29" s="1"/>
      <c r="DES29" s="1"/>
      <c r="DET29" s="1"/>
      <c r="DEU29" s="1"/>
      <c r="DEV29" s="1"/>
      <c r="DEW29" s="1"/>
      <c r="DEX29" s="1"/>
      <c r="DEY29" s="1"/>
      <c r="DEZ29" s="1"/>
      <c r="DFA29" s="1"/>
      <c r="DFB29" s="1"/>
      <c r="DFC29" s="1"/>
      <c r="DFD29" s="1"/>
      <c r="DFE29" s="1"/>
      <c r="DFF29" s="1"/>
      <c r="DFG29" s="1"/>
      <c r="DFH29" s="1"/>
      <c r="DFI29" s="1"/>
      <c r="DFJ29" s="1"/>
      <c r="DFK29" s="1"/>
      <c r="DFL29" s="1"/>
      <c r="DFM29" s="1"/>
      <c r="DFN29" s="1"/>
      <c r="DFO29" s="1"/>
      <c r="DFP29" s="1"/>
      <c r="DFQ29" s="1"/>
      <c r="DFR29" s="1"/>
      <c r="DFS29" s="1"/>
      <c r="DFT29" s="1"/>
      <c r="DFU29" s="1"/>
      <c r="DFV29" s="1"/>
      <c r="DFW29" s="1"/>
      <c r="DFX29" s="1"/>
      <c r="DFY29" s="1"/>
      <c r="DFZ29" s="1"/>
      <c r="DGA29" s="1"/>
      <c r="DGB29" s="1"/>
      <c r="DGC29" s="1"/>
      <c r="DGD29" s="1"/>
      <c r="DGE29" s="1"/>
      <c r="DGF29" s="1"/>
      <c r="DGG29" s="1"/>
      <c r="DGH29" s="1"/>
      <c r="DGI29" s="1"/>
      <c r="DGJ29" s="1"/>
      <c r="DGK29" s="1"/>
      <c r="DGL29" s="1"/>
      <c r="DGM29" s="1"/>
      <c r="DGN29" s="1"/>
      <c r="DGO29" s="1"/>
      <c r="DGP29" s="1"/>
      <c r="DGQ29" s="1"/>
      <c r="DGR29" s="1"/>
      <c r="DGS29" s="1"/>
      <c r="DGT29" s="1"/>
      <c r="DGU29" s="1"/>
      <c r="DGV29" s="1"/>
      <c r="DGW29" s="1"/>
      <c r="DGX29" s="1"/>
      <c r="DGY29" s="1"/>
      <c r="DGZ29" s="1"/>
      <c r="DHA29" s="1"/>
      <c r="DHB29" s="1"/>
      <c r="DHC29" s="1"/>
      <c r="DHD29" s="1"/>
      <c r="DHE29" s="1"/>
      <c r="DHF29" s="1"/>
      <c r="DHG29" s="1"/>
      <c r="DHH29" s="1"/>
      <c r="DHI29" s="1"/>
      <c r="DHJ29" s="1"/>
      <c r="DHK29" s="1"/>
      <c r="DHL29" s="1"/>
      <c r="DHM29" s="1"/>
      <c r="DHN29" s="1"/>
      <c r="DHO29" s="1"/>
      <c r="DHP29" s="1"/>
      <c r="DHQ29" s="1"/>
      <c r="DHR29" s="1"/>
      <c r="DHS29" s="1"/>
      <c r="DHT29" s="1"/>
      <c r="DHU29" s="1"/>
      <c r="DHV29" s="1"/>
      <c r="DHW29" s="1"/>
      <c r="DHX29" s="1"/>
      <c r="DHY29" s="1"/>
      <c r="DHZ29" s="1"/>
      <c r="DIA29" s="1"/>
      <c r="DIB29" s="1"/>
      <c r="DIC29" s="1"/>
      <c r="DID29" s="1"/>
      <c r="DIE29" s="1"/>
      <c r="DIF29" s="1"/>
      <c r="DIG29" s="1"/>
      <c r="DIH29" s="1"/>
      <c r="DII29" s="1"/>
      <c r="DIJ29" s="1"/>
      <c r="DIK29" s="1"/>
      <c r="DIL29" s="1"/>
      <c r="DIM29" s="1"/>
      <c r="DIN29" s="1"/>
      <c r="DIO29" s="1"/>
      <c r="DIP29" s="1"/>
      <c r="DIQ29" s="1"/>
      <c r="DIR29" s="1"/>
      <c r="DIS29" s="1"/>
      <c r="DIT29" s="1"/>
      <c r="DIU29" s="1"/>
      <c r="DIV29" s="1"/>
      <c r="DIW29" s="1"/>
      <c r="DIX29" s="1"/>
      <c r="DIY29" s="1"/>
      <c r="DIZ29" s="1"/>
      <c r="DJA29" s="1"/>
      <c r="DJB29" s="1"/>
      <c r="DJC29" s="1"/>
      <c r="DJD29" s="1"/>
      <c r="DJE29" s="1"/>
      <c r="DJF29" s="1"/>
      <c r="DJG29" s="1"/>
      <c r="DJH29" s="1"/>
      <c r="DJI29" s="1"/>
      <c r="DJJ29" s="1"/>
      <c r="DJK29" s="1"/>
      <c r="DJL29" s="1"/>
      <c r="DJM29" s="1"/>
      <c r="DJN29" s="1"/>
      <c r="DJO29" s="1"/>
      <c r="DJP29" s="1"/>
      <c r="DJQ29" s="1"/>
      <c r="DJR29" s="1"/>
      <c r="DJS29" s="1"/>
      <c r="DJT29" s="1"/>
      <c r="DJU29" s="1"/>
      <c r="DJV29" s="1"/>
      <c r="DJW29" s="1"/>
      <c r="DJX29" s="1"/>
      <c r="DJY29" s="1"/>
      <c r="DJZ29" s="1"/>
      <c r="DKA29" s="1"/>
      <c r="DKB29" s="1"/>
      <c r="DKC29" s="1"/>
      <c r="DKD29" s="1"/>
      <c r="DKE29" s="1"/>
      <c r="DKF29" s="1"/>
      <c r="DKG29" s="1"/>
      <c r="DKH29" s="1"/>
      <c r="DKI29" s="1"/>
      <c r="DKJ29" s="1"/>
      <c r="DKK29" s="1"/>
      <c r="DKL29" s="1"/>
      <c r="DKM29" s="1"/>
      <c r="DKN29" s="1"/>
      <c r="DKO29" s="1"/>
      <c r="DKP29" s="1"/>
      <c r="DKQ29" s="1"/>
      <c r="DKR29" s="1"/>
      <c r="DKS29" s="1"/>
      <c r="DKT29" s="1"/>
      <c r="DKU29" s="1"/>
      <c r="DKV29" s="1"/>
      <c r="DKW29" s="1"/>
      <c r="DKX29" s="1"/>
      <c r="DKY29" s="1"/>
      <c r="DKZ29" s="1"/>
      <c r="DLA29" s="1"/>
      <c r="DLB29" s="1"/>
      <c r="DLC29" s="1"/>
      <c r="DLD29" s="1"/>
      <c r="DLE29" s="1"/>
      <c r="DLF29" s="1"/>
      <c r="DLG29" s="1"/>
      <c r="DLH29" s="1"/>
      <c r="DLI29" s="1"/>
      <c r="DLJ29" s="1"/>
      <c r="DLK29" s="1"/>
      <c r="DLL29" s="1"/>
      <c r="DLM29" s="1"/>
      <c r="DLN29" s="1"/>
      <c r="DLO29" s="1"/>
      <c r="DLP29" s="1"/>
      <c r="DLQ29" s="1"/>
      <c r="DLR29" s="1"/>
      <c r="DLS29" s="1"/>
      <c r="DLT29" s="1"/>
      <c r="DLU29" s="1"/>
      <c r="DLV29" s="1"/>
      <c r="DLW29" s="1"/>
      <c r="DLX29" s="1"/>
      <c r="DLY29" s="1"/>
      <c r="DLZ29" s="1"/>
      <c r="DMA29" s="1"/>
      <c r="DMB29" s="1"/>
      <c r="DMC29" s="1"/>
      <c r="DMD29" s="1"/>
      <c r="DME29" s="1"/>
      <c r="DMF29" s="1"/>
      <c r="DMG29" s="1"/>
      <c r="DMH29" s="1"/>
      <c r="DMI29" s="1"/>
      <c r="DMJ29" s="1"/>
      <c r="DMK29" s="1"/>
      <c r="DML29" s="1"/>
      <c r="DMM29" s="1"/>
      <c r="DMN29" s="1"/>
      <c r="DMO29" s="1"/>
      <c r="DMP29" s="1"/>
      <c r="DMQ29" s="1"/>
      <c r="DMR29" s="1"/>
      <c r="DMS29" s="1"/>
      <c r="DMT29" s="1"/>
      <c r="DMU29" s="1"/>
      <c r="DMV29" s="1"/>
      <c r="DMW29" s="1"/>
      <c r="DMX29" s="1"/>
      <c r="DMY29" s="1"/>
      <c r="DMZ29" s="1"/>
      <c r="DNA29" s="1"/>
      <c r="DNB29" s="1"/>
      <c r="DNC29" s="1"/>
      <c r="DND29" s="1"/>
      <c r="DNE29" s="1"/>
      <c r="DNF29" s="1"/>
      <c r="DNG29" s="1"/>
      <c r="DNH29" s="1"/>
      <c r="DNI29" s="1"/>
      <c r="DNJ29" s="1"/>
      <c r="DNK29" s="1"/>
      <c r="DNL29" s="1"/>
      <c r="DNM29" s="1"/>
      <c r="DNN29" s="1"/>
      <c r="DNO29" s="1"/>
      <c r="DNP29" s="1"/>
      <c r="DNQ29" s="1"/>
      <c r="DNR29" s="1"/>
      <c r="DNS29" s="1"/>
      <c r="DNT29" s="1"/>
      <c r="DNU29" s="1"/>
      <c r="DNV29" s="1"/>
      <c r="DNW29" s="1"/>
      <c r="DNX29" s="1"/>
      <c r="DNY29" s="1"/>
      <c r="DNZ29" s="1"/>
      <c r="DOA29" s="1"/>
      <c r="DOB29" s="1"/>
      <c r="DOC29" s="1"/>
      <c r="DOD29" s="1"/>
      <c r="DOE29" s="1"/>
      <c r="DOF29" s="1"/>
      <c r="DOG29" s="1"/>
      <c r="DOH29" s="1"/>
      <c r="DOI29" s="1"/>
      <c r="DOJ29" s="1"/>
      <c r="DOK29" s="1"/>
      <c r="DOL29" s="1"/>
      <c r="DOM29" s="1"/>
      <c r="DON29" s="1"/>
      <c r="DOO29" s="1"/>
      <c r="DOP29" s="1"/>
      <c r="DOQ29" s="1"/>
      <c r="DOR29" s="1"/>
      <c r="DOS29" s="1"/>
      <c r="DOT29" s="1"/>
      <c r="DOU29" s="1"/>
      <c r="DOV29" s="1"/>
      <c r="DOW29" s="1"/>
      <c r="DOX29" s="1"/>
      <c r="DOY29" s="1"/>
      <c r="DOZ29" s="1"/>
      <c r="DPA29" s="1"/>
      <c r="DPB29" s="1"/>
      <c r="DPC29" s="1"/>
      <c r="DPD29" s="1"/>
      <c r="DPE29" s="1"/>
      <c r="DPF29" s="1"/>
      <c r="DPG29" s="1"/>
      <c r="DPH29" s="1"/>
      <c r="DPI29" s="1"/>
      <c r="DPJ29" s="1"/>
      <c r="DPK29" s="1"/>
      <c r="DPL29" s="1"/>
      <c r="DPM29" s="1"/>
      <c r="DPN29" s="1"/>
      <c r="DPO29" s="1"/>
      <c r="DPP29" s="1"/>
      <c r="DPQ29" s="1"/>
      <c r="DPR29" s="1"/>
      <c r="DPS29" s="1"/>
      <c r="DPT29" s="1"/>
      <c r="DPU29" s="1"/>
      <c r="DPV29" s="1"/>
      <c r="DPW29" s="1"/>
      <c r="DPX29" s="1"/>
      <c r="DPY29" s="1"/>
      <c r="DPZ29" s="1"/>
      <c r="DQA29" s="1"/>
      <c r="DQB29" s="1"/>
      <c r="DQC29" s="1"/>
      <c r="DQD29" s="1"/>
      <c r="DQE29" s="1"/>
      <c r="DQF29" s="1"/>
      <c r="DQG29" s="1"/>
      <c r="DQH29" s="1"/>
      <c r="DQI29" s="1"/>
      <c r="DQJ29" s="1"/>
      <c r="DQK29" s="1"/>
      <c r="DQL29" s="1"/>
      <c r="DQM29" s="1"/>
      <c r="DQN29" s="1"/>
      <c r="DQO29" s="1"/>
      <c r="DQP29" s="1"/>
      <c r="DQQ29" s="1"/>
      <c r="DQR29" s="1"/>
      <c r="DQS29" s="1"/>
      <c r="DQT29" s="1"/>
      <c r="DQU29" s="1"/>
      <c r="DQV29" s="1"/>
      <c r="DQW29" s="1"/>
      <c r="DQX29" s="1"/>
      <c r="DQY29" s="1"/>
      <c r="DQZ29" s="1"/>
      <c r="DRA29" s="1"/>
      <c r="DRB29" s="1"/>
      <c r="DRC29" s="1"/>
      <c r="DRD29" s="1"/>
      <c r="DRE29" s="1"/>
      <c r="DRF29" s="1"/>
      <c r="DRG29" s="1"/>
      <c r="DRH29" s="1"/>
      <c r="DRI29" s="1"/>
      <c r="DRJ29" s="1"/>
      <c r="DRK29" s="1"/>
      <c r="DRL29" s="1"/>
      <c r="DRM29" s="1"/>
      <c r="DRN29" s="1"/>
      <c r="DRO29" s="1"/>
      <c r="DRP29" s="1"/>
      <c r="DRQ29" s="1"/>
      <c r="DRR29" s="1"/>
      <c r="DRS29" s="1"/>
      <c r="DRT29" s="1"/>
      <c r="DRU29" s="1"/>
      <c r="DRV29" s="1"/>
      <c r="DRW29" s="1"/>
      <c r="DRX29" s="1"/>
      <c r="DRY29" s="1"/>
      <c r="DRZ29" s="1"/>
      <c r="DSA29" s="1"/>
      <c r="DSB29" s="1"/>
      <c r="DSC29" s="1"/>
      <c r="DSD29" s="1"/>
      <c r="DSE29" s="1"/>
      <c r="DSF29" s="1"/>
      <c r="DSG29" s="1"/>
      <c r="DSH29" s="1"/>
      <c r="DSI29" s="1"/>
      <c r="DSJ29" s="1"/>
      <c r="DSK29" s="1"/>
      <c r="DSL29" s="1"/>
      <c r="DSM29" s="1"/>
      <c r="DSN29" s="1"/>
      <c r="DSO29" s="1"/>
      <c r="DSP29" s="1"/>
      <c r="DSQ29" s="1"/>
      <c r="DSR29" s="1"/>
      <c r="DSS29" s="1"/>
      <c r="DST29" s="1"/>
      <c r="DSU29" s="1"/>
      <c r="DSV29" s="1"/>
      <c r="DSW29" s="1"/>
      <c r="DSX29" s="1"/>
      <c r="DSY29" s="1"/>
      <c r="DSZ29" s="1"/>
      <c r="DTA29" s="1"/>
      <c r="DTB29" s="1"/>
      <c r="DTC29" s="1"/>
      <c r="DTD29" s="1"/>
      <c r="DTE29" s="1"/>
      <c r="DTF29" s="1"/>
      <c r="DTG29" s="1"/>
      <c r="DTH29" s="1"/>
      <c r="DTI29" s="1"/>
      <c r="DTJ29" s="1"/>
      <c r="DTK29" s="1"/>
      <c r="DTL29" s="1"/>
      <c r="DTM29" s="1"/>
      <c r="DTN29" s="1"/>
      <c r="DTO29" s="1"/>
      <c r="DTP29" s="1"/>
      <c r="DTQ29" s="1"/>
      <c r="DTR29" s="1"/>
      <c r="DTS29" s="1"/>
      <c r="DTT29" s="1"/>
      <c r="DTU29" s="1"/>
      <c r="DTV29" s="1"/>
      <c r="DTW29" s="1"/>
      <c r="DTX29" s="1"/>
      <c r="DTY29" s="1"/>
      <c r="DTZ29" s="1"/>
      <c r="DUA29" s="1"/>
      <c r="DUB29" s="1"/>
      <c r="DUC29" s="1"/>
      <c r="DUD29" s="1"/>
      <c r="DUE29" s="1"/>
      <c r="DUF29" s="1"/>
      <c r="DUG29" s="1"/>
      <c r="DUH29" s="1"/>
      <c r="DUI29" s="1"/>
      <c r="DUJ29" s="1"/>
      <c r="DUK29" s="1"/>
      <c r="DUL29" s="1"/>
      <c r="DUM29" s="1"/>
      <c r="DUN29" s="1"/>
      <c r="DUO29" s="1"/>
      <c r="DUP29" s="1"/>
      <c r="DUQ29" s="1"/>
      <c r="DUR29" s="1"/>
      <c r="DUS29" s="1"/>
      <c r="DUT29" s="1"/>
      <c r="DUU29" s="1"/>
      <c r="DUV29" s="1"/>
      <c r="DUW29" s="1"/>
      <c r="DUX29" s="1"/>
      <c r="DUY29" s="1"/>
      <c r="DUZ29" s="1"/>
      <c r="DVA29" s="1"/>
      <c r="DVB29" s="1"/>
      <c r="DVC29" s="1"/>
      <c r="DVD29" s="1"/>
      <c r="DVE29" s="1"/>
      <c r="DVF29" s="1"/>
      <c r="DVG29" s="1"/>
      <c r="DVH29" s="1"/>
      <c r="DVI29" s="1"/>
      <c r="DVJ29" s="1"/>
      <c r="DVK29" s="1"/>
      <c r="DVL29" s="1"/>
      <c r="DVM29" s="1"/>
      <c r="DVN29" s="1"/>
      <c r="DVO29" s="1"/>
      <c r="DVP29" s="1"/>
      <c r="DVQ29" s="1"/>
      <c r="DVR29" s="1"/>
      <c r="DVS29" s="1"/>
      <c r="DVT29" s="1"/>
      <c r="DVU29" s="1"/>
      <c r="DVV29" s="1"/>
      <c r="DVW29" s="1"/>
      <c r="DVX29" s="1"/>
      <c r="DVY29" s="1"/>
      <c r="DVZ29" s="1"/>
      <c r="DWA29" s="1"/>
      <c r="DWB29" s="1"/>
      <c r="DWC29" s="1"/>
      <c r="DWD29" s="1"/>
      <c r="DWE29" s="1"/>
      <c r="DWF29" s="1"/>
      <c r="DWG29" s="1"/>
      <c r="DWH29" s="1"/>
      <c r="DWI29" s="1"/>
      <c r="DWJ29" s="1"/>
      <c r="DWK29" s="1"/>
      <c r="DWL29" s="1"/>
      <c r="DWM29" s="1"/>
      <c r="DWN29" s="1"/>
      <c r="DWO29" s="1"/>
      <c r="DWP29" s="1"/>
      <c r="DWQ29" s="1"/>
      <c r="DWR29" s="1"/>
      <c r="DWS29" s="1"/>
      <c r="DWT29" s="1"/>
      <c r="DWU29" s="1"/>
      <c r="DWV29" s="1"/>
      <c r="DWW29" s="1"/>
      <c r="DWX29" s="1"/>
      <c r="DWY29" s="1"/>
      <c r="DWZ29" s="1"/>
      <c r="DXA29" s="1"/>
      <c r="DXB29" s="1"/>
      <c r="DXC29" s="1"/>
      <c r="DXD29" s="1"/>
      <c r="DXE29" s="1"/>
      <c r="DXF29" s="1"/>
      <c r="DXG29" s="1"/>
      <c r="DXH29" s="1"/>
      <c r="DXI29" s="1"/>
      <c r="DXJ29" s="1"/>
      <c r="DXK29" s="1"/>
      <c r="DXL29" s="1"/>
      <c r="DXM29" s="1"/>
      <c r="DXN29" s="1"/>
      <c r="DXO29" s="1"/>
      <c r="DXP29" s="1"/>
      <c r="DXQ29" s="1"/>
      <c r="DXR29" s="1"/>
      <c r="DXS29" s="1"/>
      <c r="DXT29" s="1"/>
      <c r="DXU29" s="1"/>
      <c r="DXV29" s="1"/>
      <c r="DXW29" s="1"/>
      <c r="DXX29" s="1"/>
      <c r="DXY29" s="1"/>
      <c r="DXZ29" s="1"/>
      <c r="DYA29" s="1"/>
      <c r="DYB29" s="1"/>
      <c r="DYC29" s="1"/>
      <c r="DYD29" s="1"/>
      <c r="DYE29" s="1"/>
      <c r="DYF29" s="1"/>
      <c r="DYG29" s="1"/>
      <c r="DYH29" s="1"/>
      <c r="DYI29" s="1"/>
      <c r="DYJ29" s="1"/>
      <c r="DYK29" s="1"/>
      <c r="DYL29" s="1"/>
      <c r="DYM29" s="1"/>
      <c r="DYN29" s="1"/>
      <c r="DYO29" s="1"/>
      <c r="DYP29" s="1"/>
      <c r="DYQ29" s="1"/>
      <c r="DYR29" s="1"/>
      <c r="DYS29" s="1"/>
      <c r="DYT29" s="1"/>
      <c r="DYU29" s="1"/>
      <c r="DYV29" s="1"/>
      <c r="DYW29" s="1"/>
      <c r="DYX29" s="1"/>
      <c r="DYY29" s="1"/>
      <c r="DYZ29" s="1"/>
      <c r="DZA29" s="1"/>
      <c r="DZB29" s="1"/>
      <c r="DZC29" s="1"/>
      <c r="DZD29" s="1"/>
      <c r="DZE29" s="1"/>
      <c r="DZF29" s="1"/>
      <c r="DZG29" s="1"/>
      <c r="DZH29" s="1"/>
      <c r="DZI29" s="1"/>
      <c r="DZJ29" s="1"/>
      <c r="DZK29" s="1"/>
      <c r="DZL29" s="1"/>
      <c r="DZM29" s="1"/>
      <c r="DZN29" s="1"/>
      <c r="DZO29" s="1"/>
      <c r="DZP29" s="1"/>
      <c r="DZQ29" s="1"/>
      <c r="DZR29" s="1"/>
      <c r="DZS29" s="1"/>
      <c r="DZT29" s="1"/>
      <c r="DZU29" s="1"/>
      <c r="DZV29" s="1"/>
      <c r="DZW29" s="1"/>
      <c r="DZX29" s="1"/>
      <c r="DZY29" s="1"/>
      <c r="DZZ29" s="1"/>
      <c r="EAA29" s="1"/>
      <c r="EAB29" s="1"/>
      <c r="EAC29" s="1"/>
      <c r="EAD29" s="1"/>
      <c r="EAE29" s="1"/>
      <c r="EAF29" s="1"/>
      <c r="EAG29" s="1"/>
      <c r="EAH29" s="1"/>
      <c r="EAI29" s="1"/>
      <c r="EAJ29" s="1"/>
      <c r="EAK29" s="1"/>
      <c r="EAL29" s="1"/>
      <c r="EAM29" s="1"/>
      <c r="EAN29" s="1"/>
      <c r="EAO29" s="1"/>
      <c r="EAP29" s="1"/>
      <c r="EAQ29" s="1"/>
      <c r="EAR29" s="1"/>
      <c r="EAS29" s="1"/>
      <c r="EAT29" s="1"/>
      <c r="EAU29" s="1"/>
      <c r="EAV29" s="1"/>
      <c r="EAW29" s="1"/>
      <c r="EAX29" s="1"/>
      <c r="EAY29" s="1"/>
      <c r="EAZ29" s="1"/>
      <c r="EBA29" s="1"/>
      <c r="EBB29" s="1"/>
      <c r="EBC29" s="1"/>
      <c r="EBD29" s="1"/>
      <c r="EBE29" s="1"/>
      <c r="EBF29" s="1"/>
      <c r="EBG29" s="1"/>
      <c r="EBH29" s="1"/>
      <c r="EBI29" s="1"/>
      <c r="EBJ29" s="1"/>
      <c r="EBK29" s="1"/>
      <c r="EBL29" s="1"/>
      <c r="EBM29" s="1"/>
      <c r="EBN29" s="1"/>
      <c r="EBO29" s="1"/>
      <c r="EBP29" s="1"/>
      <c r="EBQ29" s="1"/>
      <c r="EBR29" s="1"/>
      <c r="EBS29" s="1"/>
      <c r="EBT29" s="1"/>
      <c r="EBU29" s="1"/>
      <c r="EBV29" s="1"/>
      <c r="EBW29" s="1"/>
      <c r="EBX29" s="1"/>
      <c r="EBY29" s="1"/>
      <c r="EBZ29" s="1"/>
      <c r="ECA29" s="1"/>
      <c r="ECB29" s="1"/>
      <c r="ECC29" s="1"/>
      <c r="ECD29" s="1"/>
      <c r="ECE29" s="1"/>
      <c r="ECF29" s="1"/>
      <c r="ECG29" s="1"/>
      <c r="ECH29" s="1"/>
      <c r="ECI29" s="1"/>
      <c r="ECJ29" s="1"/>
      <c r="ECK29" s="1"/>
      <c r="ECL29" s="1"/>
      <c r="ECM29" s="1"/>
      <c r="ECN29" s="1"/>
      <c r="ECO29" s="1"/>
      <c r="ECP29" s="1"/>
      <c r="ECQ29" s="1"/>
      <c r="ECR29" s="1"/>
      <c r="ECS29" s="1"/>
      <c r="ECT29" s="1"/>
      <c r="ECU29" s="1"/>
      <c r="ECV29" s="1"/>
      <c r="ECW29" s="1"/>
      <c r="ECX29" s="1"/>
      <c r="ECY29" s="1"/>
      <c r="ECZ29" s="1"/>
      <c r="EDA29" s="1"/>
      <c r="EDB29" s="1"/>
      <c r="EDC29" s="1"/>
      <c r="EDD29" s="1"/>
      <c r="EDE29" s="1"/>
      <c r="EDF29" s="1"/>
      <c r="EDG29" s="1"/>
      <c r="EDH29" s="1"/>
      <c r="EDI29" s="1"/>
      <c r="EDJ29" s="1"/>
      <c r="EDK29" s="1"/>
      <c r="EDL29" s="1"/>
      <c r="EDM29" s="1"/>
      <c r="EDN29" s="1"/>
      <c r="EDO29" s="1"/>
      <c r="EDP29" s="1"/>
      <c r="EDQ29" s="1"/>
      <c r="EDR29" s="1"/>
      <c r="EDS29" s="1"/>
      <c r="EDT29" s="1"/>
      <c r="EDU29" s="1"/>
      <c r="EDV29" s="1"/>
      <c r="EDW29" s="1"/>
      <c r="EDX29" s="1"/>
      <c r="EDY29" s="1"/>
      <c r="EDZ29" s="1"/>
      <c r="EEA29" s="1"/>
      <c r="EEB29" s="1"/>
      <c r="EEC29" s="1"/>
      <c r="EED29" s="1"/>
      <c r="EEE29" s="1"/>
      <c r="EEF29" s="1"/>
      <c r="EEG29" s="1"/>
      <c r="EEH29" s="1"/>
      <c r="EEI29" s="1"/>
      <c r="EEJ29" s="1"/>
      <c r="EEK29" s="1"/>
      <c r="EEL29" s="1"/>
      <c r="EEM29" s="1"/>
      <c r="EEN29" s="1"/>
      <c r="EEO29" s="1"/>
      <c r="EEP29" s="1"/>
      <c r="EEQ29" s="1"/>
      <c r="EER29" s="1"/>
      <c r="EES29" s="1"/>
      <c r="EET29" s="1"/>
      <c r="EEU29" s="1"/>
      <c r="EEV29" s="1"/>
      <c r="EEW29" s="1"/>
      <c r="EEX29" s="1"/>
      <c r="EEY29" s="1"/>
      <c r="EEZ29" s="1"/>
      <c r="EFA29" s="1"/>
      <c r="EFB29" s="1"/>
      <c r="EFC29" s="1"/>
      <c r="EFD29" s="1"/>
      <c r="EFE29" s="1"/>
      <c r="EFF29" s="1"/>
      <c r="EFG29" s="1"/>
      <c r="EFH29" s="1"/>
      <c r="EFI29" s="1"/>
      <c r="EFJ29" s="1"/>
      <c r="EFK29" s="1"/>
      <c r="EFL29" s="1"/>
      <c r="EFM29" s="1"/>
      <c r="EFN29" s="1"/>
      <c r="EFO29" s="1"/>
      <c r="EFP29" s="1"/>
      <c r="EFQ29" s="1"/>
      <c r="EFR29" s="1"/>
      <c r="EFS29" s="1"/>
      <c r="EFT29" s="1"/>
      <c r="EFU29" s="1"/>
      <c r="EFV29" s="1"/>
      <c r="EFW29" s="1"/>
      <c r="EFX29" s="1"/>
      <c r="EFY29" s="1"/>
      <c r="EFZ29" s="1"/>
      <c r="EGA29" s="1"/>
      <c r="EGB29" s="1"/>
      <c r="EGC29" s="1"/>
      <c r="EGD29" s="1"/>
      <c r="EGE29" s="1"/>
      <c r="EGF29" s="1"/>
      <c r="EGG29" s="1"/>
      <c r="EGH29" s="1"/>
      <c r="EGI29" s="1"/>
      <c r="EGJ29" s="1"/>
      <c r="EGK29" s="1"/>
      <c r="EGL29" s="1"/>
      <c r="EGM29" s="1"/>
      <c r="EGN29" s="1"/>
      <c r="EGO29" s="1"/>
      <c r="EGP29" s="1"/>
      <c r="EGQ29" s="1"/>
      <c r="EGR29" s="1"/>
      <c r="EGS29" s="1"/>
      <c r="EGT29" s="1"/>
      <c r="EGU29" s="1"/>
      <c r="EGV29" s="1"/>
      <c r="EGW29" s="1"/>
      <c r="EGX29" s="1"/>
      <c r="EGY29" s="1"/>
      <c r="EGZ29" s="1"/>
      <c r="EHA29" s="1"/>
      <c r="EHB29" s="1"/>
      <c r="EHC29" s="1"/>
      <c r="EHD29" s="1"/>
      <c r="EHE29" s="1"/>
      <c r="EHF29" s="1"/>
      <c r="EHG29" s="1"/>
      <c r="EHH29" s="1"/>
      <c r="EHI29" s="1"/>
      <c r="EHJ29" s="1"/>
      <c r="EHK29" s="1"/>
      <c r="EHL29" s="1"/>
      <c r="EHM29" s="1"/>
      <c r="EHN29" s="1"/>
      <c r="EHO29" s="1"/>
      <c r="EHP29" s="1"/>
      <c r="EHQ29" s="1"/>
      <c r="EHR29" s="1"/>
      <c r="EHS29" s="1"/>
      <c r="EHT29" s="1"/>
      <c r="EHU29" s="1"/>
      <c r="EHV29" s="1"/>
      <c r="EHW29" s="1"/>
      <c r="EHX29" s="1"/>
      <c r="EHY29" s="1"/>
      <c r="EHZ29" s="1"/>
      <c r="EIA29" s="1"/>
      <c r="EIB29" s="1"/>
      <c r="EIC29" s="1"/>
      <c r="EID29" s="1"/>
      <c r="EIE29" s="1"/>
      <c r="EIF29" s="1"/>
      <c r="EIG29" s="1"/>
      <c r="EIH29" s="1"/>
      <c r="EII29" s="1"/>
      <c r="EIJ29" s="1"/>
      <c r="EIK29" s="1"/>
      <c r="EIL29" s="1"/>
      <c r="EIM29" s="1"/>
      <c r="EIN29" s="1"/>
      <c r="EIO29" s="1"/>
      <c r="EIP29" s="1"/>
      <c r="EIQ29" s="1"/>
      <c r="EIR29" s="1"/>
      <c r="EIS29" s="1"/>
      <c r="EIT29" s="1"/>
      <c r="EIU29" s="1"/>
      <c r="EIV29" s="1"/>
      <c r="EIW29" s="1"/>
      <c r="EIX29" s="1"/>
      <c r="EIY29" s="1"/>
      <c r="EIZ29" s="1"/>
      <c r="EJA29" s="1"/>
      <c r="EJB29" s="1"/>
      <c r="EJC29" s="1"/>
      <c r="EJD29" s="1"/>
      <c r="EJE29" s="1"/>
      <c r="EJF29" s="1"/>
      <c r="EJG29" s="1"/>
      <c r="EJH29" s="1"/>
      <c r="EJI29" s="1"/>
      <c r="EJJ29" s="1"/>
      <c r="EJK29" s="1"/>
      <c r="EJL29" s="1"/>
      <c r="EJM29" s="1"/>
      <c r="EJN29" s="1"/>
      <c r="EJO29" s="1"/>
      <c r="EJP29" s="1"/>
      <c r="EJQ29" s="1"/>
      <c r="EJR29" s="1"/>
      <c r="EJS29" s="1"/>
      <c r="EJT29" s="1"/>
      <c r="EJU29" s="1"/>
      <c r="EJV29" s="1"/>
      <c r="EJW29" s="1"/>
      <c r="EJX29" s="1"/>
      <c r="EJY29" s="1"/>
      <c r="EJZ29" s="1"/>
      <c r="EKA29" s="1"/>
      <c r="EKB29" s="1"/>
      <c r="EKC29" s="1"/>
      <c r="EKD29" s="1"/>
      <c r="EKE29" s="1"/>
      <c r="EKF29" s="1"/>
      <c r="EKG29" s="1"/>
      <c r="EKH29" s="1"/>
      <c r="EKI29" s="1"/>
      <c r="EKJ29" s="1"/>
      <c r="EKK29" s="1"/>
      <c r="EKL29" s="1"/>
      <c r="EKM29" s="1"/>
      <c r="EKN29" s="1"/>
      <c r="EKO29" s="1"/>
      <c r="EKP29" s="1"/>
      <c r="EKQ29" s="1"/>
      <c r="EKR29" s="1"/>
      <c r="EKS29" s="1"/>
      <c r="EKT29" s="1"/>
      <c r="EKU29" s="1"/>
      <c r="EKV29" s="1"/>
      <c r="EKW29" s="1"/>
      <c r="EKX29" s="1"/>
      <c r="EKY29" s="1"/>
      <c r="EKZ29" s="1"/>
      <c r="ELA29" s="1"/>
      <c r="ELB29" s="1"/>
      <c r="ELC29" s="1"/>
      <c r="ELD29" s="1"/>
      <c r="ELE29" s="1"/>
      <c r="ELF29" s="1"/>
      <c r="ELG29" s="1"/>
      <c r="ELH29" s="1"/>
      <c r="ELI29" s="1"/>
      <c r="ELJ29" s="1"/>
      <c r="ELK29" s="1"/>
      <c r="ELL29" s="1"/>
      <c r="ELM29" s="1"/>
      <c r="ELN29" s="1"/>
      <c r="ELO29" s="1"/>
      <c r="ELP29" s="1"/>
      <c r="ELQ29" s="1"/>
      <c r="ELR29" s="1"/>
      <c r="ELS29" s="1"/>
      <c r="ELT29" s="1"/>
      <c r="ELU29" s="1"/>
      <c r="ELV29" s="1"/>
      <c r="ELW29" s="1"/>
      <c r="ELX29" s="1"/>
      <c r="ELY29" s="1"/>
      <c r="ELZ29" s="1"/>
      <c r="EMA29" s="1"/>
      <c r="EMB29" s="1"/>
      <c r="EMC29" s="1"/>
      <c r="EMD29" s="1"/>
      <c r="EME29" s="1"/>
      <c r="EMF29" s="1"/>
      <c r="EMG29" s="1"/>
      <c r="EMH29" s="1"/>
      <c r="EMI29" s="1"/>
      <c r="EMJ29" s="1"/>
      <c r="EMK29" s="1"/>
      <c r="EML29" s="1"/>
      <c r="EMM29" s="1"/>
      <c r="EMN29" s="1"/>
      <c r="EMO29" s="1"/>
      <c r="EMP29" s="1"/>
      <c r="EMQ29" s="1"/>
      <c r="EMR29" s="1"/>
      <c r="EMS29" s="1"/>
      <c r="EMT29" s="1"/>
      <c r="EMU29" s="1"/>
      <c r="EMV29" s="1"/>
      <c r="EMW29" s="1"/>
      <c r="EMX29" s="1"/>
      <c r="EMY29" s="1"/>
      <c r="EMZ29" s="1"/>
      <c r="ENA29" s="1"/>
      <c r="ENB29" s="1"/>
      <c r="ENC29" s="1"/>
      <c r="END29" s="1"/>
      <c r="ENE29" s="1"/>
      <c r="ENF29" s="1"/>
      <c r="ENG29" s="1"/>
      <c r="ENH29" s="1"/>
      <c r="ENI29" s="1"/>
      <c r="ENJ29" s="1"/>
      <c r="ENK29" s="1"/>
      <c r="ENL29" s="1"/>
      <c r="ENM29" s="1"/>
      <c r="ENN29" s="1"/>
      <c r="ENO29" s="1"/>
      <c r="ENP29" s="1"/>
      <c r="ENQ29" s="1"/>
      <c r="ENR29" s="1"/>
      <c r="ENS29" s="1"/>
      <c r="ENT29" s="1"/>
      <c r="ENU29" s="1"/>
      <c r="ENV29" s="1"/>
      <c r="ENW29" s="1"/>
      <c r="ENX29" s="1"/>
      <c r="ENY29" s="1"/>
      <c r="ENZ29" s="1"/>
      <c r="EOA29" s="1"/>
      <c r="EOB29" s="1"/>
      <c r="EOC29" s="1"/>
      <c r="EOD29" s="1"/>
      <c r="EOE29" s="1"/>
      <c r="EOF29" s="1"/>
      <c r="EOG29" s="1"/>
      <c r="EOH29" s="1"/>
      <c r="EOI29" s="1"/>
      <c r="EOJ29" s="1"/>
      <c r="EOK29" s="1"/>
      <c r="EOL29" s="1"/>
      <c r="EOM29" s="1"/>
      <c r="EON29" s="1"/>
      <c r="EOO29" s="1"/>
      <c r="EOP29" s="1"/>
      <c r="EOQ29" s="1"/>
      <c r="EOR29" s="1"/>
      <c r="EOS29" s="1"/>
      <c r="EOT29" s="1"/>
      <c r="EOU29" s="1"/>
      <c r="EOV29" s="1"/>
      <c r="EOW29" s="1"/>
      <c r="EOX29" s="1"/>
      <c r="EOY29" s="1"/>
      <c r="EOZ29" s="1"/>
      <c r="EPA29" s="1"/>
      <c r="EPB29" s="1"/>
      <c r="EPC29" s="1"/>
      <c r="EPD29" s="1"/>
      <c r="EPE29" s="1"/>
      <c r="EPF29" s="1"/>
      <c r="EPG29" s="1"/>
      <c r="EPH29" s="1"/>
      <c r="EPI29" s="1"/>
      <c r="EPJ29" s="1"/>
      <c r="EPK29" s="1"/>
      <c r="EPL29" s="1"/>
      <c r="EPM29" s="1"/>
      <c r="EPN29" s="1"/>
      <c r="EPO29" s="1"/>
      <c r="EPP29" s="1"/>
      <c r="EPQ29" s="1"/>
      <c r="EPR29" s="1"/>
      <c r="EPS29" s="1"/>
      <c r="EPT29" s="1"/>
      <c r="EPU29" s="1"/>
      <c r="EPV29" s="1"/>
      <c r="EPW29" s="1"/>
      <c r="EPX29" s="1"/>
      <c r="EPY29" s="1"/>
      <c r="EPZ29" s="1"/>
      <c r="EQA29" s="1"/>
      <c r="EQB29" s="1"/>
      <c r="EQC29" s="1"/>
      <c r="EQD29" s="1"/>
      <c r="EQE29" s="1"/>
      <c r="EQF29" s="1"/>
      <c r="EQG29" s="1"/>
      <c r="EQH29" s="1"/>
      <c r="EQI29" s="1"/>
      <c r="EQJ29" s="1"/>
      <c r="EQK29" s="1"/>
      <c r="EQL29" s="1"/>
      <c r="EQM29" s="1"/>
      <c r="EQN29" s="1"/>
      <c r="EQO29" s="1"/>
      <c r="EQP29" s="1"/>
      <c r="EQQ29" s="1"/>
      <c r="EQR29" s="1"/>
      <c r="EQS29" s="1"/>
      <c r="EQT29" s="1"/>
      <c r="EQU29" s="1"/>
      <c r="EQV29" s="1"/>
      <c r="EQW29" s="1"/>
      <c r="EQX29" s="1"/>
      <c r="EQY29" s="1"/>
      <c r="EQZ29" s="1"/>
      <c r="ERA29" s="1"/>
      <c r="ERB29" s="1"/>
      <c r="ERC29" s="1"/>
      <c r="ERD29" s="1"/>
      <c r="ERE29" s="1"/>
      <c r="ERF29" s="1"/>
      <c r="ERG29" s="1"/>
      <c r="ERH29" s="1"/>
      <c r="ERI29" s="1"/>
      <c r="ERJ29" s="1"/>
      <c r="ERK29" s="1"/>
      <c r="ERL29" s="1"/>
      <c r="ERM29" s="1"/>
      <c r="ERN29" s="1"/>
      <c r="ERO29" s="1"/>
      <c r="ERP29" s="1"/>
      <c r="ERQ29" s="1"/>
      <c r="ERR29" s="1"/>
      <c r="ERS29" s="1"/>
      <c r="ERT29" s="1"/>
      <c r="ERU29" s="1"/>
      <c r="ERV29" s="1"/>
      <c r="ERW29" s="1"/>
      <c r="ERX29" s="1"/>
      <c r="ERY29" s="1"/>
      <c r="ERZ29" s="1"/>
      <c r="ESA29" s="1"/>
      <c r="ESB29" s="1"/>
      <c r="ESC29" s="1"/>
      <c r="ESD29" s="1"/>
      <c r="ESE29" s="1"/>
      <c r="ESF29" s="1"/>
      <c r="ESG29" s="1"/>
      <c r="ESH29" s="1"/>
      <c r="ESI29" s="1"/>
      <c r="ESJ29" s="1"/>
      <c r="ESK29" s="1"/>
      <c r="ESL29" s="1"/>
      <c r="ESM29" s="1"/>
      <c r="ESN29" s="1"/>
      <c r="ESO29" s="1"/>
      <c r="ESP29" s="1"/>
      <c r="ESQ29" s="1"/>
      <c r="ESR29" s="1"/>
      <c r="ESS29" s="1"/>
      <c r="EST29" s="1"/>
      <c r="ESU29" s="1"/>
      <c r="ESV29" s="1"/>
      <c r="ESW29" s="1"/>
      <c r="ESX29" s="1"/>
      <c r="ESY29" s="1"/>
      <c r="ESZ29" s="1"/>
      <c r="ETA29" s="1"/>
      <c r="ETB29" s="1"/>
      <c r="ETC29" s="1"/>
      <c r="ETD29" s="1"/>
      <c r="ETE29" s="1"/>
      <c r="ETF29" s="1"/>
      <c r="ETG29" s="1"/>
      <c r="ETH29" s="1"/>
      <c r="ETI29" s="1"/>
      <c r="ETJ29" s="1"/>
      <c r="ETK29" s="1"/>
      <c r="ETL29" s="1"/>
      <c r="ETM29" s="1"/>
      <c r="ETN29" s="1"/>
      <c r="ETO29" s="1"/>
      <c r="ETP29" s="1"/>
      <c r="ETQ29" s="1"/>
      <c r="ETR29" s="1"/>
      <c r="ETS29" s="1"/>
      <c r="ETT29" s="1"/>
      <c r="ETU29" s="1"/>
      <c r="ETV29" s="1"/>
      <c r="ETW29" s="1"/>
      <c r="ETX29" s="1"/>
      <c r="ETY29" s="1"/>
      <c r="ETZ29" s="1"/>
      <c r="EUA29" s="1"/>
      <c r="EUB29" s="1"/>
      <c r="EUC29" s="1"/>
      <c r="EUD29" s="1"/>
      <c r="EUE29" s="1"/>
      <c r="EUF29" s="1"/>
      <c r="EUG29" s="1"/>
      <c r="EUH29" s="1"/>
      <c r="EUI29" s="1"/>
      <c r="EUJ29" s="1"/>
      <c r="EUK29" s="1"/>
      <c r="EUL29" s="1"/>
      <c r="EUM29" s="1"/>
      <c r="EUN29" s="1"/>
      <c r="EUO29" s="1"/>
      <c r="EUP29" s="1"/>
      <c r="EUQ29" s="1"/>
      <c r="EUR29" s="1"/>
      <c r="EUS29" s="1"/>
      <c r="EUT29" s="1"/>
      <c r="EUU29" s="1"/>
      <c r="EUV29" s="1"/>
      <c r="EUW29" s="1"/>
      <c r="EUX29" s="1"/>
      <c r="EUY29" s="1"/>
      <c r="EUZ29" s="1"/>
      <c r="EVA29" s="1"/>
      <c r="EVB29" s="1"/>
      <c r="EVC29" s="1"/>
      <c r="EVD29" s="1"/>
      <c r="EVE29" s="1"/>
      <c r="EVF29" s="1"/>
      <c r="EVG29" s="1"/>
      <c r="EVH29" s="1"/>
      <c r="EVI29" s="1"/>
      <c r="EVJ29" s="1"/>
      <c r="EVK29" s="1"/>
      <c r="EVL29" s="1"/>
      <c r="EVM29" s="1"/>
      <c r="EVN29" s="1"/>
      <c r="EVO29" s="1"/>
      <c r="EVP29" s="1"/>
      <c r="EVQ29" s="1"/>
      <c r="EVR29" s="1"/>
      <c r="EVS29" s="1"/>
      <c r="EVT29" s="1"/>
      <c r="EVU29" s="1"/>
      <c r="EVV29" s="1"/>
      <c r="EVW29" s="1"/>
      <c r="EVX29" s="1"/>
      <c r="EVY29" s="1"/>
      <c r="EVZ29" s="1"/>
      <c r="EWA29" s="1"/>
      <c r="EWB29" s="1"/>
      <c r="EWC29" s="1"/>
      <c r="EWD29" s="1"/>
      <c r="EWE29" s="1"/>
      <c r="EWF29" s="1"/>
      <c r="EWG29" s="1"/>
      <c r="EWH29" s="1"/>
      <c r="EWI29" s="1"/>
      <c r="EWJ29" s="1"/>
      <c r="EWK29" s="1"/>
      <c r="EWL29" s="1"/>
      <c r="EWM29" s="1"/>
      <c r="EWN29" s="1"/>
      <c r="EWO29" s="1"/>
      <c r="EWP29" s="1"/>
      <c r="EWQ29" s="1"/>
      <c r="EWR29" s="1"/>
      <c r="EWS29" s="1"/>
      <c r="EWT29" s="1"/>
      <c r="EWU29" s="1"/>
      <c r="EWV29" s="1"/>
      <c r="EWW29" s="1"/>
      <c r="EWX29" s="1"/>
      <c r="EWY29" s="1"/>
      <c r="EWZ29" s="1"/>
      <c r="EXA29" s="1"/>
      <c r="EXB29" s="1"/>
      <c r="EXC29" s="1"/>
      <c r="EXD29" s="1"/>
      <c r="EXE29" s="1"/>
      <c r="EXF29" s="1"/>
      <c r="EXG29" s="1"/>
      <c r="EXH29" s="1"/>
      <c r="EXI29" s="1"/>
      <c r="EXJ29" s="1"/>
      <c r="EXK29" s="1"/>
      <c r="EXL29" s="1"/>
      <c r="EXM29" s="1"/>
      <c r="EXN29" s="1"/>
      <c r="EXO29" s="1"/>
      <c r="EXP29" s="1"/>
      <c r="EXQ29" s="1"/>
      <c r="EXR29" s="1"/>
      <c r="EXS29" s="1"/>
      <c r="EXT29" s="1"/>
      <c r="EXU29" s="1"/>
      <c r="EXV29" s="1"/>
      <c r="EXW29" s="1"/>
      <c r="EXX29" s="1"/>
      <c r="EXY29" s="1"/>
      <c r="EXZ29" s="1"/>
      <c r="EYA29" s="1"/>
      <c r="EYB29" s="1"/>
      <c r="EYC29" s="1"/>
      <c r="EYD29" s="1"/>
      <c r="EYE29" s="1"/>
      <c r="EYF29" s="1"/>
      <c r="EYG29" s="1"/>
      <c r="EYH29" s="1"/>
      <c r="EYI29" s="1"/>
      <c r="EYJ29" s="1"/>
      <c r="EYK29" s="1"/>
      <c r="EYL29" s="1"/>
      <c r="EYM29" s="1"/>
      <c r="EYN29" s="1"/>
      <c r="EYO29" s="1"/>
      <c r="EYP29" s="1"/>
      <c r="EYQ29" s="1"/>
      <c r="EYR29" s="1"/>
      <c r="EYS29" s="1"/>
      <c r="EYT29" s="1"/>
      <c r="EYU29" s="1"/>
      <c r="EYV29" s="1"/>
      <c r="EYW29" s="1"/>
      <c r="EYX29" s="1"/>
      <c r="EYY29" s="1"/>
      <c r="EYZ29" s="1"/>
      <c r="EZA29" s="1"/>
      <c r="EZB29" s="1"/>
      <c r="EZC29" s="1"/>
      <c r="EZD29" s="1"/>
      <c r="EZE29" s="1"/>
      <c r="EZF29" s="1"/>
      <c r="EZG29" s="1"/>
      <c r="EZH29" s="1"/>
      <c r="EZI29" s="1"/>
      <c r="EZJ29" s="1"/>
      <c r="EZK29" s="1"/>
      <c r="EZL29" s="1"/>
      <c r="EZM29" s="1"/>
      <c r="EZN29" s="1"/>
      <c r="EZO29" s="1"/>
      <c r="EZP29" s="1"/>
      <c r="EZQ29" s="1"/>
      <c r="EZR29" s="1"/>
      <c r="EZS29" s="1"/>
      <c r="EZT29" s="1"/>
      <c r="EZU29" s="1"/>
      <c r="EZV29" s="1"/>
      <c r="EZW29" s="1"/>
      <c r="EZX29" s="1"/>
      <c r="EZY29" s="1"/>
      <c r="EZZ29" s="1"/>
      <c r="FAA29" s="1"/>
      <c r="FAB29" s="1"/>
      <c r="FAC29" s="1"/>
      <c r="FAD29" s="1"/>
      <c r="FAE29" s="1"/>
      <c r="FAF29" s="1"/>
      <c r="FAG29" s="1"/>
      <c r="FAH29" s="1"/>
      <c r="FAI29" s="1"/>
      <c r="FAJ29" s="1"/>
      <c r="FAK29" s="1"/>
      <c r="FAL29" s="1"/>
      <c r="FAM29" s="1"/>
      <c r="FAN29" s="1"/>
      <c r="FAO29" s="1"/>
      <c r="FAP29" s="1"/>
      <c r="FAQ29" s="1"/>
      <c r="FAR29" s="1"/>
      <c r="FAS29" s="1"/>
      <c r="FAT29" s="1"/>
      <c r="FAU29" s="1"/>
      <c r="FAV29" s="1"/>
      <c r="FAW29" s="1"/>
      <c r="FAX29" s="1"/>
      <c r="FAY29" s="1"/>
      <c r="FAZ29" s="1"/>
      <c r="FBA29" s="1"/>
      <c r="FBB29" s="1"/>
      <c r="FBC29" s="1"/>
      <c r="FBD29" s="1"/>
      <c r="FBE29" s="1"/>
      <c r="FBF29" s="1"/>
      <c r="FBG29" s="1"/>
      <c r="FBH29" s="1"/>
      <c r="FBI29" s="1"/>
      <c r="FBJ29" s="1"/>
      <c r="FBK29" s="1"/>
      <c r="FBL29" s="1"/>
      <c r="FBM29" s="1"/>
      <c r="FBN29" s="1"/>
      <c r="FBO29" s="1"/>
      <c r="FBP29" s="1"/>
      <c r="FBQ29" s="1"/>
      <c r="FBR29" s="1"/>
      <c r="FBS29" s="1"/>
      <c r="FBT29" s="1"/>
      <c r="FBU29" s="1"/>
      <c r="FBV29" s="1"/>
      <c r="FBW29" s="1"/>
      <c r="FBX29" s="1"/>
      <c r="FBY29" s="1"/>
      <c r="FBZ29" s="1"/>
      <c r="FCA29" s="1"/>
      <c r="FCB29" s="1"/>
      <c r="FCC29" s="1"/>
      <c r="FCD29" s="1"/>
      <c r="FCE29" s="1"/>
      <c r="FCF29" s="1"/>
      <c r="FCG29" s="1"/>
      <c r="FCH29" s="1"/>
      <c r="FCI29" s="1"/>
      <c r="FCJ29" s="1"/>
      <c r="FCK29" s="1"/>
      <c r="FCL29" s="1"/>
      <c r="FCM29" s="1"/>
      <c r="FCN29" s="1"/>
      <c r="FCO29" s="1"/>
      <c r="FCP29" s="1"/>
      <c r="FCQ29" s="1"/>
      <c r="FCR29" s="1"/>
      <c r="FCS29" s="1"/>
      <c r="FCT29" s="1"/>
      <c r="FCU29" s="1"/>
      <c r="FCV29" s="1"/>
      <c r="FCW29" s="1"/>
      <c r="FCX29" s="1"/>
      <c r="FCY29" s="1"/>
      <c r="FCZ29" s="1"/>
      <c r="FDA29" s="1"/>
      <c r="FDB29" s="1"/>
      <c r="FDC29" s="1"/>
      <c r="FDD29" s="1"/>
      <c r="FDE29" s="1"/>
      <c r="FDF29" s="1"/>
      <c r="FDG29" s="1"/>
      <c r="FDH29" s="1"/>
      <c r="FDI29" s="1"/>
      <c r="FDJ29" s="1"/>
      <c r="FDK29" s="1"/>
      <c r="FDL29" s="1"/>
      <c r="FDM29" s="1"/>
      <c r="FDN29" s="1"/>
      <c r="FDO29" s="1"/>
      <c r="FDP29" s="1"/>
      <c r="FDQ29" s="1"/>
      <c r="FDR29" s="1"/>
      <c r="FDS29" s="1"/>
      <c r="FDT29" s="1"/>
      <c r="FDU29" s="1"/>
      <c r="FDV29" s="1"/>
      <c r="FDW29" s="1"/>
      <c r="FDX29" s="1"/>
      <c r="FDY29" s="1"/>
      <c r="FDZ29" s="1"/>
      <c r="FEA29" s="1"/>
      <c r="FEB29" s="1"/>
      <c r="FEC29" s="1"/>
      <c r="FED29" s="1"/>
      <c r="FEE29" s="1"/>
      <c r="FEF29" s="1"/>
      <c r="FEG29" s="1"/>
      <c r="FEH29" s="1"/>
      <c r="FEI29" s="1"/>
      <c r="FEJ29" s="1"/>
      <c r="FEK29" s="1"/>
      <c r="FEL29" s="1"/>
      <c r="FEM29" s="1"/>
      <c r="FEN29" s="1"/>
      <c r="FEO29" s="1"/>
      <c r="FEP29" s="1"/>
      <c r="FEQ29" s="1"/>
      <c r="FER29" s="1"/>
      <c r="FES29" s="1"/>
      <c r="FET29" s="1"/>
      <c r="FEU29" s="1"/>
      <c r="FEV29" s="1"/>
      <c r="FEW29" s="1"/>
      <c r="FEX29" s="1"/>
      <c r="FEY29" s="1"/>
      <c r="FEZ29" s="1"/>
      <c r="FFA29" s="1"/>
      <c r="FFB29" s="1"/>
      <c r="FFC29" s="1"/>
      <c r="FFD29" s="1"/>
      <c r="FFE29" s="1"/>
      <c r="FFF29" s="1"/>
      <c r="FFG29" s="1"/>
      <c r="FFH29" s="1"/>
      <c r="FFI29" s="1"/>
      <c r="FFJ29" s="1"/>
      <c r="FFK29" s="1"/>
      <c r="FFL29" s="1"/>
      <c r="FFM29" s="1"/>
      <c r="FFN29" s="1"/>
      <c r="FFO29" s="1"/>
      <c r="FFP29" s="1"/>
      <c r="FFQ29" s="1"/>
      <c r="FFR29" s="1"/>
      <c r="FFS29" s="1"/>
      <c r="FFT29" s="1"/>
      <c r="FFU29" s="1"/>
      <c r="FFV29" s="1"/>
      <c r="FFW29" s="1"/>
      <c r="FFX29" s="1"/>
      <c r="FFY29" s="1"/>
      <c r="FFZ29" s="1"/>
      <c r="FGA29" s="1"/>
      <c r="FGB29" s="1"/>
      <c r="FGC29" s="1"/>
      <c r="FGD29" s="1"/>
      <c r="FGE29" s="1"/>
      <c r="FGF29" s="1"/>
      <c r="FGG29" s="1"/>
      <c r="FGH29" s="1"/>
      <c r="FGI29" s="1"/>
      <c r="FGJ29" s="1"/>
      <c r="FGK29" s="1"/>
      <c r="FGL29" s="1"/>
      <c r="FGM29" s="1"/>
      <c r="FGN29" s="1"/>
      <c r="FGO29" s="1"/>
      <c r="FGP29" s="1"/>
      <c r="FGQ29" s="1"/>
      <c r="FGR29" s="1"/>
      <c r="FGS29" s="1"/>
      <c r="FGT29" s="1"/>
      <c r="FGU29" s="1"/>
      <c r="FGV29" s="1"/>
      <c r="FGW29" s="1"/>
      <c r="FGX29" s="1"/>
      <c r="FGY29" s="1"/>
      <c r="FGZ29" s="1"/>
      <c r="FHA29" s="1"/>
      <c r="FHB29" s="1"/>
      <c r="FHC29" s="1"/>
      <c r="FHD29" s="1"/>
      <c r="FHE29" s="1"/>
      <c r="FHF29" s="1"/>
      <c r="FHG29" s="1"/>
      <c r="FHH29" s="1"/>
      <c r="FHI29" s="1"/>
      <c r="FHJ29" s="1"/>
      <c r="FHK29" s="1"/>
      <c r="FHL29" s="1"/>
      <c r="FHM29" s="1"/>
      <c r="FHN29" s="1"/>
      <c r="FHO29" s="1"/>
      <c r="FHP29" s="1"/>
      <c r="FHQ29" s="1"/>
      <c r="FHR29" s="1"/>
      <c r="FHS29" s="1"/>
      <c r="FHT29" s="1"/>
      <c r="FHU29" s="1"/>
      <c r="FHV29" s="1"/>
      <c r="FHW29" s="1"/>
      <c r="FHX29" s="1"/>
      <c r="FHY29" s="1"/>
      <c r="FHZ29" s="1"/>
      <c r="FIA29" s="1"/>
      <c r="FIB29" s="1"/>
      <c r="FIC29" s="1"/>
      <c r="FID29" s="1"/>
      <c r="FIE29" s="1"/>
      <c r="FIF29" s="1"/>
      <c r="FIG29" s="1"/>
      <c r="FIH29" s="1"/>
      <c r="FII29" s="1"/>
      <c r="FIJ29" s="1"/>
      <c r="FIK29" s="1"/>
      <c r="FIL29" s="1"/>
      <c r="FIM29" s="1"/>
      <c r="FIN29" s="1"/>
      <c r="FIO29" s="1"/>
      <c r="FIP29" s="1"/>
      <c r="FIQ29" s="1"/>
      <c r="FIR29" s="1"/>
      <c r="FIS29" s="1"/>
      <c r="FIT29" s="1"/>
      <c r="FIU29" s="1"/>
      <c r="FIV29" s="1"/>
      <c r="FIW29" s="1"/>
      <c r="FIX29" s="1"/>
      <c r="FIY29" s="1"/>
      <c r="FIZ29" s="1"/>
      <c r="FJA29" s="1"/>
      <c r="FJB29" s="1"/>
      <c r="FJC29" s="1"/>
      <c r="FJD29" s="1"/>
      <c r="FJE29" s="1"/>
      <c r="FJF29" s="1"/>
      <c r="FJG29" s="1"/>
      <c r="FJH29" s="1"/>
      <c r="FJI29" s="1"/>
      <c r="FJJ29" s="1"/>
      <c r="FJK29" s="1"/>
      <c r="FJL29" s="1"/>
      <c r="FJM29" s="1"/>
      <c r="FJN29" s="1"/>
      <c r="FJO29" s="1"/>
      <c r="FJP29" s="1"/>
      <c r="FJQ29" s="1"/>
      <c r="FJR29" s="1"/>
      <c r="FJS29" s="1"/>
      <c r="FJT29" s="1"/>
      <c r="FJU29" s="1"/>
      <c r="FJV29" s="1"/>
      <c r="FJW29" s="1"/>
      <c r="FJX29" s="1"/>
      <c r="FJY29" s="1"/>
      <c r="FJZ29" s="1"/>
      <c r="FKA29" s="1"/>
      <c r="FKB29" s="1"/>
      <c r="FKC29" s="1"/>
      <c r="FKD29" s="1"/>
      <c r="FKE29" s="1"/>
      <c r="FKF29" s="1"/>
      <c r="FKG29" s="1"/>
      <c r="FKH29" s="1"/>
      <c r="FKI29" s="1"/>
      <c r="FKJ29" s="1"/>
      <c r="FKK29" s="1"/>
      <c r="FKL29" s="1"/>
      <c r="FKM29" s="1"/>
      <c r="FKN29" s="1"/>
      <c r="FKO29" s="1"/>
      <c r="FKP29" s="1"/>
      <c r="FKQ29" s="1"/>
      <c r="FKR29" s="1"/>
      <c r="FKS29" s="1"/>
      <c r="FKT29" s="1"/>
      <c r="FKU29" s="1"/>
      <c r="FKV29" s="1"/>
      <c r="FKW29" s="1"/>
      <c r="FKX29" s="1"/>
      <c r="FKY29" s="1"/>
      <c r="FKZ29" s="1"/>
      <c r="FLA29" s="1"/>
      <c r="FLB29" s="1"/>
      <c r="FLC29" s="1"/>
      <c r="FLD29" s="1"/>
      <c r="FLE29" s="1"/>
      <c r="FLF29" s="1"/>
      <c r="FLG29" s="1"/>
      <c r="FLH29" s="1"/>
      <c r="FLI29" s="1"/>
      <c r="FLJ29" s="1"/>
      <c r="FLK29" s="1"/>
      <c r="FLL29" s="1"/>
      <c r="FLM29" s="1"/>
      <c r="FLN29" s="1"/>
      <c r="FLO29" s="1"/>
      <c r="FLP29" s="1"/>
      <c r="FLQ29" s="1"/>
      <c r="FLR29" s="1"/>
      <c r="FLS29" s="1"/>
      <c r="FLT29" s="1"/>
      <c r="FLU29" s="1"/>
      <c r="FLV29" s="1"/>
      <c r="FLW29" s="1"/>
      <c r="FLX29" s="1"/>
      <c r="FLY29" s="1"/>
      <c r="FLZ29" s="1"/>
      <c r="FMA29" s="1"/>
      <c r="FMB29" s="1"/>
      <c r="FMC29" s="1"/>
      <c r="FMD29" s="1"/>
      <c r="FME29" s="1"/>
      <c r="FMF29" s="1"/>
      <c r="FMG29" s="1"/>
      <c r="FMH29" s="1"/>
      <c r="FMI29" s="1"/>
      <c r="FMJ29" s="1"/>
      <c r="FMK29" s="1"/>
      <c r="FML29" s="1"/>
      <c r="FMM29" s="1"/>
      <c r="FMN29" s="1"/>
      <c r="FMO29" s="1"/>
      <c r="FMP29" s="1"/>
      <c r="FMQ29" s="1"/>
      <c r="FMR29" s="1"/>
      <c r="FMS29" s="1"/>
      <c r="FMT29" s="1"/>
      <c r="FMU29" s="1"/>
      <c r="FMV29" s="1"/>
      <c r="FMW29" s="1"/>
      <c r="FMX29" s="1"/>
      <c r="FMY29" s="1"/>
      <c r="FMZ29" s="1"/>
      <c r="FNA29" s="1"/>
      <c r="FNB29" s="1"/>
      <c r="FNC29" s="1"/>
      <c r="FND29" s="1"/>
      <c r="FNE29" s="1"/>
      <c r="FNF29" s="1"/>
      <c r="FNG29" s="1"/>
      <c r="FNH29" s="1"/>
      <c r="FNI29" s="1"/>
      <c r="FNJ29" s="1"/>
      <c r="FNK29" s="1"/>
      <c r="FNL29" s="1"/>
      <c r="FNM29" s="1"/>
      <c r="FNN29" s="1"/>
      <c r="FNO29" s="1"/>
      <c r="FNP29" s="1"/>
      <c r="FNQ29" s="1"/>
      <c r="FNR29" s="1"/>
      <c r="FNS29" s="1"/>
      <c r="FNT29" s="1"/>
      <c r="FNU29" s="1"/>
      <c r="FNV29" s="1"/>
      <c r="FNW29" s="1"/>
      <c r="FNX29" s="1"/>
      <c r="FNY29" s="1"/>
      <c r="FNZ29" s="1"/>
      <c r="FOA29" s="1"/>
      <c r="FOB29" s="1"/>
      <c r="FOC29" s="1"/>
      <c r="FOD29" s="1"/>
      <c r="FOE29" s="1"/>
      <c r="FOF29" s="1"/>
      <c r="FOG29" s="1"/>
      <c r="FOH29" s="1"/>
      <c r="FOI29" s="1"/>
      <c r="FOJ29" s="1"/>
      <c r="FOK29" s="1"/>
      <c r="FOL29" s="1"/>
      <c r="FOM29" s="1"/>
      <c r="FON29" s="1"/>
      <c r="FOO29" s="1"/>
      <c r="FOP29" s="1"/>
      <c r="FOQ29" s="1"/>
      <c r="FOR29" s="1"/>
      <c r="FOS29" s="1"/>
      <c r="FOT29" s="1"/>
      <c r="FOU29" s="1"/>
      <c r="FOV29" s="1"/>
      <c r="FOW29" s="1"/>
      <c r="FOX29" s="1"/>
      <c r="FOY29" s="1"/>
      <c r="FOZ29" s="1"/>
      <c r="FPA29" s="1"/>
      <c r="FPB29" s="1"/>
      <c r="FPC29" s="1"/>
      <c r="FPD29" s="1"/>
      <c r="FPE29" s="1"/>
      <c r="FPF29" s="1"/>
      <c r="FPG29" s="1"/>
      <c r="FPH29" s="1"/>
      <c r="FPI29" s="1"/>
      <c r="FPJ29" s="1"/>
      <c r="FPK29" s="1"/>
      <c r="FPL29" s="1"/>
      <c r="FPM29" s="1"/>
      <c r="FPN29" s="1"/>
      <c r="FPO29" s="1"/>
      <c r="FPP29" s="1"/>
      <c r="FPQ29" s="1"/>
      <c r="FPR29" s="1"/>
      <c r="FPS29" s="1"/>
      <c r="FPT29" s="1"/>
      <c r="FPU29" s="1"/>
      <c r="FPV29" s="1"/>
      <c r="FPW29" s="1"/>
      <c r="FPX29" s="1"/>
      <c r="FPY29" s="1"/>
      <c r="FPZ29" s="1"/>
      <c r="FQA29" s="1"/>
      <c r="FQB29" s="1"/>
      <c r="FQC29" s="1"/>
      <c r="FQD29" s="1"/>
      <c r="FQE29" s="1"/>
      <c r="FQF29" s="1"/>
      <c r="FQG29" s="1"/>
      <c r="FQH29" s="1"/>
      <c r="FQI29" s="1"/>
      <c r="FQJ29" s="1"/>
      <c r="FQK29" s="1"/>
      <c r="FQL29" s="1"/>
      <c r="FQM29" s="1"/>
      <c r="FQN29" s="1"/>
      <c r="FQO29" s="1"/>
      <c r="FQP29" s="1"/>
      <c r="FQQ29" s="1"/>
      <c r="FQR29" s="1"/>
      <c r="FQS29" s="1"/>
      <c r="FQT29" s="1"/>
      <c r="FQU29" s="1"/>
      <c r="FQV29" s="1"/>
      <c r="FQW29" s="1"/>
      <c r="FQX29" s="1"/>
      <c r="FQY29" s="1"/>
      <c r="FQZ29" s="1"/>
      <c r="FRA29" s="1"/>
      <c r="FRB29" s="1"/>
      <c r="FRC29" s="1"/>
      <c r="FRD29" s="1"/>
      <c r="FRE29" s="1"/>
      <c r="FRF29" s="1"/>
      <c r="FRG29" s="1"/>
      <c r="FRH29" s="1"/>
      <c r="FRI29" s="1"/>
      <c r="FRJ29" s="1"/>
      <c r="FRK29" s="1"/>
      <c r="FRL29" s="1"/>
      <c r="FRM29" s="1"/>
      <c r="FRN29" s="1"/>
      <c r="FRO29" s="1"/>
      <c r="FRP29" s="1"/>
      <c r="FRQ29" s="1"/>
      <c r="FRR29" s="1"/>
      <c r="FRS29" s="1"/>
      <c r="FRT29" s="1"/>
      <c r="FRU29" s="1"/>
      <c r="FRV29" s="1"/>
      <c r="FRW29" s="1"/>
      <c r="FRX29" s="1"/>
      <c r="FRY29" s="1"/>
      <c r="FRZ29" s="1"/>
      <c r="FSA29" s="1"/>
      <c r="FSB29" s="1"/>
      <c r="FSC29" s="1"/>
      <c r="FSD29" s="1"/>
      <c r="FSE29" s="1"/>
      <c r="FSF29" s="1"/>
      <c r="FSG29" s="1"/>
      <c r="FSH29" s="1"/>
      <c r="FSI29" s="1"/>
      <c r="FSJ29" s="1"/>
      <c r="FSK29" s="1"/>
      <c r="FSL29" s="1"/>
      <c r="FSM29" s="1"/>
      <c r="FSN29" s="1"/>
      <c r="FSO29" s="1"/>
      <c r="FSP29" s="1"/>
      <c r="FSQ29" s="1"/>
      <c r="FSR29" s="1"/>
      <c r="FSS29" s="1"/>
      <c r="FST29" s="1"/>
      <c r="FSU29" s="1"/>
      <c r="FSV29" s="1"/>
      <c r="FSW29" s="1"/>
      <c r="FSX29" s="1"/>
      <c r="FSY29" s="1"/>
      <c r="FSZ29" s="1"/>
      <c r="FTA29" s="1"/>
      <c r="FTB29" s="1"/>
      <c r="FTC29" s="1"/>
      <c r="FTD29" s="1"/>
      <c r="FTE29" s="1"/>
      <c r="FTF29" s="1"/>
      <c r="FTG29" s="1"/>
      <c r="FTH29" s="1"/>
      <c r="FTI29" s="1"/>
      <c r="FTJ29" s="1"/>
      <c r="FTK29" s="1"/>
      <c r="FTL29" s="1"/>
      <c r="FTM29" s="1"/>
      <c r="FTN29" s="1"/>
      <c r="FTO29" s="1"/>
      <c r="FTP29" s="1"/>
      <c r="FTQ29" s="1"/>
      <c r="FTR29" s="1"/>
      <c r="FTS29" s="1"/>
      <c r="FTT29" s="1"/>
      <c r="FTU29" s="1"/>
      <c r="FTV29" s="1"/>
      <c r="FTW29" s="1"/>
      <c r="FTX29" s="1"/>
      <c r="FTY29" s="1"/>
      <c r="FTZ29" s="1"/>
      <c r="FUA29" s="1"/>
      <c r="FUB29" s="1"/>
      <c r="FUC29" s="1"/>
      <c r="FUD29" s="1"/>
      <c r="FUE29" s="1"/>
      <c r="FUF29" s="1"/>
      <c r="FUG29" s="1"/>
      <c r="FUH29" s="1"/>
      <c r="FUI29" s="1"/>
      <c r="FUJ29" s="1"/>
      <c r="FUK29" s="1"/>
      <c r="FUL29" s="1"/>
      <c r="FUM29" s="1"/>
      <c r="FUN29" s="1"/>
      <c r="FUO29" s="1"/>
      <c r="FUP29" s="1"/>
      <c r="FUQ29" s="1"/>
      <c r="FUR29" s="1"/>
      <c r="FUS29" s="1"/>
      <c r="FUT29" s="1"/>
      <c r="FUU29" s="1"/>
      <c r="FUV29" s="1"/>
      <c r="FUW29" s="1"/>
      <c r="FUX29" s="1"/>
      <c r="FUY29" s="1"/>
      <c r="FUZ29" s="1"/>
      <c r="FVA29" s="1"/>
      <c r="FVB29" s="1"/>
      <c r="FVC29" s="1"/>
      <c r="FVD29" s="1"/>
      <c r="FVE29" s="1"/>
      <c r="FVF29" s="1"/>
      <c r="FVG29" s="1"/>
      <c r="FVH29" s="1"/>
      <c r="FVI29" s="1"/>
      <c r="FVJ29" s="1"/>
      <c r="FVK29" s="1"/>
      <c r="FVL29" s="1"/>
      <c r="FVM29" s="1"/>
      <c r="FVN29" s="1"/>
      <c r="FVO29" s="1"/>
      <c r="FVP29" s="1"/>
      <c r="FVQ29" s="1"/>
      <c r="FVR29" s="1"/>
      <c r="FVS29" s="1"/>
      <c r="FVT29" s="1"/>
      <c r="FVU29" s="1"/>
      <c r="FVV29" s="1"/>
      <c r="FVW29" s="1"/>
      <c r="FVX29" s="1"/>
      <c r="FVY29" s="1"/>
      <c r="FVZ29" s="1"/>
      <c r="FWA29" s="1"/>
      <c r="FWB29" s="1"/>
      <c r="FWC29" s="1"/>
      <c r="FWD29" s="1"/>
      <c r="FWE29" s="1"/>
      <c r="FWF29" s="1"/>
      <c r="FWG29" s="1"/>
      <c r="FWH29" s="1"/>
      <c r="FWI29" s="1"/>
      <c r="FWJ29" s="1"/>
      <c r="FWK29" s="1"/>
      <c r="FWL29" s="1"/>
      <c r="FWM29" s="1"/>
      <c r="FWN29" s="1"/>
      <c r="FWO29" s="1"/>
      <c r="FWP29" s="1"/>
      <c r="FWQ29" s="1"/>
      <c r="FWR29" s="1"/>
      <c r="FWS29" s="1"/>
      <c r="FWT29" s="1"/>
      <c r="FWU29" s="1"/>
      <c r="FWV29" s="1"/>
      <c r="FWW29" s="1"/>
      <c r="FWX29" s="1"/>
      <c r="FWY29" s="1"/>
      <c r="FWZ29" s="1"/>
      <c r="FXA29" s="1"/>
      <c r="FXB29" s="1"/>
      <c r="FXC29" s="1"/>
      <c r="FXD29" s="1"/>
      <c r="FXE29" s="1"/>
      <c r="FXF29" s="1"/>
      <c r="FXG29" s="1"/>
      <c r="FXH29" s="1"/>
      <c r="FXI29" s="1"/>
      <c r="FXJ29" s="1"/>
      <c r="FXK29" s="1"/>
      <c r="FXL29" s="1"/>
      <c r="FXM29" s="1"/>
      <c r="FXN29" s="1"/>
      <c r="FXO29" s="1"/>
      <c r="FXP29" s="1"/>
      <c r="FXQ29" s="1"/>
      <c r="FXR29" s="1"/>
      <c r="FXS29" s="1"/>
      <c r="FXT29" s="1"/>
      <c r="FXU29" s="1"/>
      <c r="FXV29" s="1"/>
      <c r="FXW29" s="1"/>
      <c r="FXX29" s="1"/>
      <c r="FXY29" s="1"/>
      <c r="FXZ29" s="1"/>
      <c r="FYA29" s="1"/>
      <c r="FYB29" s="1"/>
      <c r="FYC29" s="1"/>
      <c r="FYD29" s="1"/>
      <c r="FYE29" s="1"/>
      <c r="FYF29" s="1"/>
      <c r="FYG29" s="1"/>
      <c r="FYH29" s="1"/>
      <c r="FYI29" s="1"/>
      <c r="FYJ29" s="1"/>
      <c r="FYK29" s="1"/>
      <c r="FYL29" s="1"/>
      <c r="FYM29" s="1"/>
      <c r="FYN29" s="1"/>
      <c r="FYO29" s="1"/>
      <c r="FYP29" s="1"/>
      <c r="FYQ29" s="1"/>
      <c r="FYR29" s="1"/>
      <c r="FYS29" s="1"/>
      <c r="FYT29" s="1"/>
      <c r="FYU29" s="1"/>
      <c r="FYV29" s="1"/>
      <c r="FYW29" s="1"/>
      <c r="FYX29" s="1"/>
      <c r="FYY29" s="1"/>
      <c r="FYZ29" s="1"/>
      <c r="FZA29" s="1"/>
      <c r="FZB29" s="1"/>
      <c r="FZC29" s="1"/>
      <c r="FZD29" s="1"/>
      <c r="FZE29" s="1"/>
      <c r="FZF29" s="1"/>
      <c r="FZG29" s="1"/>
      <c r="FZH29" s="1"/>
      <c r="FZI29" s="1"/>
      <c r="FZJ29" s="1"/>
      <c r="FZK29" s="1"/>
      <c r="FZL29" s="1"/>
      <c r="FZM29" s="1"/>
      <c r="FZN29" s="1"/>
      <c r="FZO29" s="1"/>
      <c r="FZP29" s="1"/>
      <c r="FZQ29" s="1"/>
      <c r="FZR29" s="1"/>
      <c r="FZS29" s="1"/>
      <c r="FZT29" s="1"/>
      <c r="FZU29" s="1"/>
      <c r="FZV29" s="1"/>
      <c r="FZW29" s="1"/>
      <c r="FZX29" s="1"/>
      <c r="FZY29" s="1"/>
      <c r="FZZ29" s="1"/>
      <c r="GAA29" s="1"/>
      <c r="GAB29" s="1"/>
      <c r="GAC29" s="1"/>
      <c r="GAD29" s="1"/>
      <c r="GAE29" s="1"/>
      <c r="GAF29" s="1"/>
      <c r="GAG29" s="1"/>
      <c r="GAH29" s="1"/>
      <c r="GAI29" s="1"/>
      <c r="GAJ29" s="1"/>
      <c r="GAK29" s="1"/>
      <c r="GAL29" s="1"/>
      <c r="GAM29" s="1"/>
      <c r="GAN29" s="1"/>
      <c r="GAO29" s="1"/>
      <c r="GAP29" s="1"/>
      <c r="GAQ29" s="1"/>
      <c r="GAR29" s="1"/>
      <c r="GAS29" s="1"/>
      <c r="GAT29" s="1"/>
      <c r="GAU29" s="1"/>
      <c r="GAV29" s="1"/>
      <c r="GAW29" s="1"/>
      <c r="GAX29" s="1"/>
      <c r="GAY29" s="1"/>
      <c r="GAZ29" s="1"/>
      <c r="GBA29" s="1"/>
      <c r="GBB29" s="1"/>
      <c r="GBC29" s="1"/>
      <c r="GBD29" s="1"/>
      <c r="GBE29" s="1"/>
      <c r="GBF29" s="1"/>
      <c r="GBG29" s="1"/>
      <c r="GBH29" s="1"/>
      <c r="GBI29" s="1"/>
      <c r="GBJ29" s="1"/>
      <c r="GBK29" s="1"/>
      <c r="GBL29" s="1"/>
      <c r="GBM29" s="1"/>
      <c r="GBN29" s="1"/>
      <c r="GBO29" s="1"/>
      <c r="GBP29" s="1"/>
      <c r="GBQ29" s="1"/>
      <c r="GBR29" s="1"/>
      <c r="GBS29" s="1"/>
      <c r="GBT29" s="1"/>
      <c r="GBU29" s="1"/>
      <c r="GBV29" s="1"/>
      <c r="GBW29" s="1"/>
      <c r="GBX29" s="1"/>
      <c r="GBY29" s="1"/>
      <c r="GBZ29" s="1"/>
      <c r="GCA29" s="1"/>
      <c r="GCB29" s="1"/>
      <c r="GCC29" s="1"/>
      <c r="GCD29" s="1"/>
      <c r="GCE29" s="1"/>
      <c r="GCF29" s="1"/>
      <c r="GCG29" s="1"/>
      <c r="GCH29" s="1"/>
      <c r="GCI29" s="1"/>
      <c r="GCJ29" s="1"/>
      <c r="GCK29" s="1"/>
      <c r="GCL29" s="1"/>
      <c r="GCM29" s="1"/>
      <c r="GCN29" s="1"/>
      <c r="GCO29" s="1"/>
      <c r="GCP29" s="1"/>
      <c r="GCQ29" s="1"/>
      <c r="GCR29" s="1"/>
      <c r="GCS29" s="1"/>
      <c r="GCT29" s="1"/>
      <c r="GCU29" s="1"/>
      <c r="GCV29" s="1"/>
      <c r="GCW29" s="1"/>
      <c r="GCX29" s="1"/>
      <c r="GCY29" s="1"/>
      <c r="GCZ29" s="1"/>
      <c r="GDA29" s="1"/>
      <c r="GDB29" s="1"/>
      <c r="GDC29" s="1"/>
      <c r="GDD29" s="1"/>
      <c r="GDE29" s="1"/>
      <c r="GDF29" s="1"/>
      <c r="GDG29" s="1"/>
      <c r="GDH29" s="1"/>
      <c r="GDI29" s="1"/>
      <c r="GDJ29" s="1"/>
      <c r="GDK29" s="1"/>
      <c r="GDL29" s="1"/>
      <c r="GDM29" s="1"/>
      <c r="GDN29" s="1"/>
      <c r="GDO29" s="1"/>
      <c r="GDP29" s="1"/>
      <c r="GDQ29" s="1"/>
      <c r="GDR29" s="1"/>
      <c r="GDS29" s="1"/>
      <c r="GDT29" s="1"/>
      <c r="GDU29" s="1"/>
      <c r="GDV29" s="1"/>
      <c r="GDW29" s="1"/>
      <c r="GDX29" s="1"/>
      <c r="GDY29" s="1"/>
      <c r="GDZ29" s="1"/>
      <c r="GEA29" s="1"/>
      <c r="GEB29" s="1"/>
      <c r="GEC29" s="1"/>
      <c r="GED29" s="1"/>
      <c r="GEE29" s="1"/>
      <c r="GEF29" s="1"/>
      <c r="GEG29" s="1"/>
      <c r="GEH29" s="1"/>
      <c r="GEI29" s="1"/>
      <c r="GEJ29" s="1"/>
      <c r="GEK29" s="1"/>
      <c r="GEL29" s="1"/>
      <c r="GEM29" s="1"/>
      <c r="GEN29" s="1"/>
      <c r="GEO29" s="1"/>
      <c r="GEP29" s="1"/>
      <c r="GEQ29" s="1"/>
      <c r="GER29" s="1"/>
      <c r="GES29" s="1"/>
      <c r="GET29" s="1"/>
      <c r="GEU29" s="1"/>
      <c r="GEV29" s="1"/>
      <c r="GEW29" s="1"/>
      <c r="GEX29" s="1"/>
      <c r="GEY29" s="1"/>
      <c r="GEZ29" s="1"/>
      <c r="GFA29" s="1"/>
      <c r="GFB29" s="1"/>
      <c r="GFC29" s="1"/>
      <c r="GFD29" s="1"/>
      <c r="GFE29" s="1"/>
      <c r="GFF29" s="1"/>
      <c r="GFG29" s="1"/>
      <c r="GFH29" s="1"/>
      <c r="GFI29" s="1"/>
      <c r="GFJ29" s="1"/>
      <c r="GFK29" s="1"/>
      <c r="GFL29" s="1"/>
      <c r="GFM29" s="1"/>
      <c r="GFN29" s="1"/>
      <c r="GFO29" s="1"/>
      <c r="GFP29" s="1"/>
      <c r="GFQ29" s="1"/>
      <c r="GFR29" s="1"/>
      <c r="GFS29" s="1"/>
      <c r="GFT29" s="1"/>
      <c r="GFU29" s="1"/>
      <c r="GFV29" s="1"/>
      <c r="GFW29" s="1"/>
      <c r="GFX29" s="1"/>
      <c r="GFY29" s="1"/>
      <c r="GFZ29" s="1"/>
      <c r="GGA29" s="1"/>
      <c r="GGB29" s="1"/>
      <c r="GGC29" s="1"/>
      <c r="GGD29" s="1"/>
      <c r="GGE29" s="1"/>
      <c r="GGF29" s="1"/>
      <c r="GGG29" s="1"/>
      <c r="GGH29" s="1"/>
      <c r="GGI29" s="1"/>
      <c r="GGJ29" s="1"/>
      <c r="GGK29" s="1"/>
      <c r="GGL29" s="1"/>
      <c r="GGM29" s="1"/>
      <c r="GGN29" s="1"/>
      <c r="GGO29" s="1"/>
      <c r="GGP29" s="1"/>
      <c r="GGQ29" s="1"/>
      <c r="GGR29" s="1"/>
      <c r="GGS29" s="1"/>
      <c r="GGT29" s="1"/>
      <c r="GGU29" s="1"/>
      <c r="GGV29" s="1"/>
      <c r="GGW29" s="1"/>
      <c r="GGX29" s="1"/>
      <c r="GGY29" s="1"/>
      <c r="GGZ29" s="1"/>
      <c r="GHA29" s="1"/>
      <c r="GHB29" s="1"/>
      <c r="GHC29" s="1"/>
      <c r="GHD29" s="1"/>
      <c r="GHE29" s="1"/>
      <c r="GHF29" s="1"/>
      <c r="GHG29" s="1"/>
      <c r="GHH29" s="1"/>
      <c r="GHI29" s="1"/>
      <c r="GHJ29" s="1"/>
      <c r="GHK29" s="1"/>
      <c r="GHL29" s="1"/>
      <c r="GHM29" s="1"/>
      <c r="GHN29" s="1"/>
      <c r="GHO29" s="1"/>
      <c r="GHP29" s="1"/>
      <c r="GHQ29" s="1"/>
      <c r="GHR29" s="1"/>
      <c r="GHS29" s="1"/>
      <c r="GHT29" s="1"/>
      <c r="GHU29" s="1"/>
      <c r="GHV29" s="1"/>
      <c r="GHW29" s="1"/>
      <c r="GHX29" s="1"/>
      <c r="GHY29" s="1"/>
      <c r="GHZ29" s="1"/>
      <c r="GIA29" s="1"/>
      <c r="GIB29" s="1"/>
      <c r="GIC29" s="1"/>
      <c r="GID29" s="1"/>
      <c r="GIE29" s="1"/>
      <c r="GIF29" s="1"/>
      <c r="GIG29" s="1"/>
      <c r="GIH29" s="1"/>
      <c r="GII29" s="1"/>
      <c r="GIJ29" s="1"/>
      <c r="GIK29" s="1"/>
      <c r="GIL29" s="1"/>
      <c r="GIM29" s="1"/>
      <c r="GIN29" s="1"/>
      <c r="GIO29" s="1"/>
      <c r="GIP29" s="1"/>
      <c r="GIQ29" s="1"/>
      <c r="GIR29" s="1"/>
      <c r="GIS29" s="1"/>
      <c r="GIT29" s="1"/>
      <c r="GIU29" s="1"/>
      <c r="GIV29" s="1"/>
      <c r="GIW29" s="1"/>
      <c r="GIX29" s="1"/>
      <c r="GIY29" s="1"/>
      <c r="GIZ29" s="1"/>
      <c r="GJA29" s="1"/>
      <c r="GJB29" s="1"/>
      <c r="GJC29" s="1"/>
      <c r="GJD29" s="1"/>
      <c r="GJE29" s="1"/>
      <c r="GJF29" s="1"/>
      <c r="GJG29" s="1"/>
      <c r="GJH29" s="1"/>
      <c r="GJI29" s="1"/>
      <c r="GJJ29" s="1"/>
      <c r="GJK29" s="1"/>
      <c r="GJL29" s="1"/>
      <c r="GJM29" s="1"/>
      <c r="GJN29" s="1"/>
      <c r="GJO29" s="1"/>
      <c r="GJP29" s="1"/>
      <c r="GJQ29" s="1"/>
      <c r="GJR29" s="1"/>
      <c r="GJS29" s="1"/>
      <c r="GJT29" s="1"/>
      <c r="GJU29" s="1"/>
      <c r="GJV29" s="1"/>
      <c r="GJW29" s="1"/>
      <c r="GJX29" s="1"/>
      <c r="GJY29" s="1"/>
      <c r="GJZ29" s="1"/>
      <c r="GKA29" s="1"/>
      <c r="GKB29" s="1"/>
      <c r="GKC29" s="1"/>
      <c r="GKD29" s="1"/>
      <c r="GKE29" s="1"/>
      <c r="GKF29" s="1"/>
      <c r="GKG29" s="1"/>
      <c r="GKH29" s="1"/>
      <c r="GKI29" s="1"/>
      <c r="GKJ29" s="1"/>
      <c r="GKK29" s="1"/>
      <c r="GKL29" s="1"/>
      <c r="GKM29" s="1"/>
      <c r="GKN29" s="1"/>
      <c r="GKO29" s="1"/>
      <c r="GKP29" s="1"/>
      <c r="GKQ29" s="1"/>
      <c r="GKR29" s="1"/>
      <c r="GKS29" s="1"/>
      <c r="GKT29" s="1"/>
      <c r="GKU29" s="1"/>
      <c r="GKV29" s="1"/>
      <c r="GKW29" s="1"/>
      <c r="GKX29" s="1"/>
      <c r="GKY29" s="1"/>
      <c r="GKZ29" s="1"/>
      <c r="GLA29" s="1"/>
      <c r="GLB29" s="1"/>
      <c r="GLC29" s="1"/>
      <c r="GLD29" s="1"/>
      <c r="GLE29" s="1"/>
      <c r="GLF29" s="1"/>
      <c r="GLG29" s="1"/>
      <c r="GLH29" s="1"/>
      <c r="GLI29" s="1"/>
      <c r="GLJ29" s="1"/>
      <c r="GLK29" s="1"/>
      <c r="GLL29" s="1"/>
      <c r="GLM29" s="1"/>
      <c r="GLN29" s="1"/>
      <c r="GLO29" s="1"/>
      <c r="GLP29" s="1"/>
      <c r="GLQ29" s="1"/>
      <c r="GLR29" s="1"/>
      <c r="GLS29" s="1"/>
      <c r="GLT29" s="1"/>
      <c r="GLU29" s="1"/>
      <c r="GLV29" s="1"/>
      <c r="GLW29" s="1"/>
      <c r="GLX29" s="1"/>
      <c r="GLY29" s="1"/>
      <c r="GLZ29" s="1"/>
      <c r="GMA29" s="1"/>
      <c r="GMB29" s="1"/>
      <c r="GMC29" s="1"/>
      <c r="GMD29" s="1"/>
      <c r="GME29" s="1"/>
      <c r="GMF29" s="1"/>
      <c r="GMG29" s="1"/>
      <c r="GMH29" s="1"/>
      <c r="GMI29" s="1"/>
      <c r="GMJ29" s="1"/>
      <c r="GMK29" s="1"/>
      <c r="GML29" s="1"/>
      <c r="GMM29" s="1"/>
      <c r="GMN29" s="1"/>
      <c r="GMO29" s="1"/>
      <c r="GMP29" s="1"/>
      <c r="GMQ29" s="1"/>
      <c r="GMR29" s="1"/>
      <c r="GMS29" s="1"/>
      <c r="GMT29" s="1"/>
      <c r="GMU29" s="1"/>
      <c r="GMV29" s="1"/>
      <c r="GMW29" s="1"/>
      <c r="GMX29" s="1"/>
      <c r="GMY29" s="1"/>
      <c r="GMZ29" s="1"/>
      <c r="GNA29" s="1"/>
      <c r="GNB29" s="1"/>
      <c r="GNC29" s="1"/>
      <c r="GND29" s="1"/>
      <c r="GNE29" s="1"/>
      <c r="GNF29" s="1"/>
      <c r="GNG29" s="1"/>
      <c r="GNH29" s="1"/>
      <c r="GNI29" s="1"/>
      <c r="GNJ29" s="1"/>
      <c r="GNK29" s="1"/>
      <c r="GNL29" s="1"/>
      <c r="GNM29" s="1"/>
      <c r="GNN29" s="1"/>
      <c r="GNO29" s="1"/>
      <c r="GNP29" s="1"/>
      <c r="GNQ29" s="1"/>
      <c r="GNR29" s="1"/>
      <c r="GNS29" s="1"/>
      <c r="GNT29" s="1"/>
      <c r="GNU29" s="1"/>
      <c r="GNV29" s="1"/>
      <c r="GNW29" s="1"/>
      <c r="GNX29" s="1"/>
      <c r="GNY29" s="1"/>
      <c r="GNZ29" s="1"/>
      <c r="GOA29" s="1"/>
      <c r="GOB29" s="1"/>
      <c r="GOC29" s="1"/>
      <c r="GOD29" s="1"/>
      <c r="GOE29" s="1"/>
      <c r="GOF29" s="1"/>
      <c r="GOG29" s="1"/>
      <c r="GOH29" s="1"/>
      <c r="GOI29" s="1"/>
      <c r="GOJ29" s="1"/>
      <c r="GOK29" s="1"/>
      <c r="GOL29" s="1"/>
      <c r="GOM29" s="1"/>
      <c r="GON29" s="1"/>
      <c r="GOO29" s="1"/>
      <c r="GOP29" s="1"/>
      <c r="GOQ29" s="1"/>
      <c r="GOR29" s="1"/>
      <c r="GOS29" s="1"/>
      <c r="GOT29" s="1"/>
      <c r="GOU29" s="1"/>
      <c r="GOV29" s="1"/>
      <c r="GOW29" s="1"/>
      <c r="GOX29" s="1"/>
      <c r="GOY29" s="1"/>
      <c r="GOZ29" s="1"/>
      <c r="GPA29" s="1"/>
      <c r="GPB29" s="1"/>
      <c r="GPC29" s="1"/>
      <c r="GPD29" s="1"/>
      <c r="GPE29" s="1"/>
      <c r="GPF29" s="1"/>
      <c r="GPG29" s="1"/>
      <c r="GPH29" s="1"/>
      <c r="GPI29" s="1"/>
      <c r="GPJ29" s="1"/>
      <c r="GPK29" s="1"/>
      <c r="GPL29" s="1"/>
      <c r="GPM29" s="1"/>
      <c r="GPN29" s="1"/>
      <c r="GPO29" s="1"/>
      <c r="GPP29" s="1"/>
      <c r="GPQ29" s="1"/>
      <c r="GPR29" s="1"/>
      <c r="GPS29" s="1"/>
      <c r="GPT29" s="1"/>
      <c r="GPU29" s="1"/>
      <c r="GPV29" s="1"/>
      <c r="GPW29" s="1"/>
      <c r="GPX29" s="1"/>
      <c r="GPY29" s="1"/>
      <c r="GPZ29" s="1"/>
      <c r="GQA29" s="1"/>
      <c r="GQB29" s="1"/>
      <c r="GQC29" s="1"/>
      <c r="GQD29" s="1"/>
      <c r="GQE29" s="1"/>
      <c r="GQF29" s="1"/>
      <c r="GQG29" s="1"/>
      <c r="GQH29" s="1"/>
      <c r="GQI29" s="1"/>
      <c r="GQJ29" s="1"/>
      <c r="GQK29" s="1"/>
      <c r="GQL29" s="1"/>
      <c r="GQM29" s="1"/>
      <c r="GQN29" s="1"/>
      <c r="GQO29" s="1"/>
      <c r="GQP29" s="1"/>
      <c r="GQQ29" s="1"/>
      <c r="GQR29" s="1"/>
      <c r="GQS29" s="1"/>
      <c r="GQT29" s="1"/>
      <c r="GQU29" s="1"/>
      <c r="GQV29" s="1"/>
      <c r="GQW29" s="1"/>
      <c r="GQX29" s="1"/>
      <c r="GQY29" s="1"/>
      <c r="GQZ29" s="1"/>
      <c r="GRA29" s="1"/>
      <c r="GRB29" s="1"/>
      <c r="GRC29" s="1"/>
      <c r="GRD29" s="1"/>
      <c r="GRE29" s="1"/>
      <c r="GRF29" s="1"/>
      <c r="GRG29" s="1"/>
      <c r="GRH29" s="1"/>
      <c r="GRI29" s="1"/>
      <c r="GRJ29" s="1"/>
      <c r="GRK29" s="1"/>
      <c r="GRL29" s="1"/>
      <c r="GRM29" s="1"/>
      <c r="GRN29" s="1"/>
      <c r="GRO29" s="1"/>
      <c r="GRP29" s="1"/>
      <c r="GRQ29" s="1"/>
      <c r="GRR29" s="1"/>
      <c r="GRS29" s="1"/>
      <c r="GRT29" s="1"/>
      <c r="GRU29" s="1"/>
      <c r="GRV29" s="1"/>
      <c r="GRW29" s="1"/>
      <c r="GRX29" s="1"/>
      <c r="GRY29" s="1"/>
      <c r="GRZ29" s="1"/>
      <c r="GSA29" s="1"/>
      <c r="GSB29" s="1"/>
      <c r="GSC29" s="1"/>
      <c r="GSD29" s="1"/>
      <c r="GSE29" s="1"/>
      <c r="GSF29" s="1"/>
      <c r="GSG29" s="1"/>
      <c r="GSH29" s="1"/>
      <c r="GSI29" s="1"/>
      <c r="GSJ29" s="1"/>
      <c r="GSK29" s="1"/>
      <c r="GSL29" s="1"/>
      <c r="GSM29" s="1"/>
      <c r="GSN29" s="1"/>
      <c r="GSO29" s="1"/>
      <c r="GSP29" s="1"/>
      <c r="GSQ29" s="1"/>
      <c r="GSR29" s="1"/>
      <c r="GSS29" s="1"/>
      <c r="GST29" s="1"/>
      <c r="GSU29" s="1"/>
      <c r="GSV29" s="1"/>
      <c r="GSW29" s="1"/>
      <c r="GSX29" s="1"/>
      <c r="GSY29" s="1"/>
      <c r="GSZ29" s="1"/>
      <c r="GTA29" s="1"/>
      <c r="GTB29" s="1"/>
      <c r="GTC29" s="1"/>
      <c r="GTD29" s="1"/>
      <c r="GTE29" s="1"/>
      <c r="GTF29" s="1"/>
      <c r="GTG29" s="1"/>
      <c r="GTH29" s="1"/>
      <c r="GTI29" s="1"/>
      <c r="GTJ29" s="1"/>
      <c r="GTK29" s="1"/>
      <c r="GTL29" s="1"/>
      <c r="GTM29" s="1"/>
      <c r="GTN29" s="1"/>
      <c r="GTO29" s="1"/>
      <c r="GTP29" s="1"/>
      <c r="GTQ29" s="1"/>
      <c r="GTR29" s="1"/>
      <c r="GTS29" s="1"/>
      <c r="GTT29" s="1"/>
      <c r="GTU29" s="1"/>
      <c r="GTV29" s="1"/>
      <c r="GTW29" s="1"/>
      <c r="GTX29" s="1"/>
      <c r="GTY29" s="1"/>
      <c r="GTZ29" s="1"/>
      <c r="GUA29" s="1"/>
      <c r="GUB29" s="1"/>
      <c r="GUC29" s="1"/>
      <c r="GUD29" s="1"/>
      <c r="GUE29" s="1"/>
      <c r="GUF29" s="1"/>
      <c r="GUG29" s="1"/>
      <c r="GUH29" s="1"/>
      <c r="GUI29" s="1"/>
      <c r="GUJ29" s="1"/>
      <c r="GUK29" s="1"/>
      <c r="GUL29" s="1"/>
      <c r="GUM29" s="1"/>
      <c r="GUN29" s="1"/>
      <c r="GUO29" s="1"/>
      <c r="GUP29" s="1"/>
      <c r="GUQ29" s="1"/>
      <c r="GUR29" s="1"/>
      <c r="GUS29" s="1"/>
      <c r="GUT29" s="1"/>
      <c r="GUU29" s="1"/>
      <c r="GUV29" s="1"/>
      <c r="GUW29" s="1"/>
      <c r="GUX29" s="1"/>
      <c r="GUY29" s="1"/>
      <c r="GUZ29" s="1"/>
      <c r="GVA29" s="1"/>
      <c r="GVB29" s="1"/>
      <c r="GVC29" s="1"/>
      <c r="GVD29" s="1"/>
      <c r="GVE29" s="1"/>
      <c r="GVF29" s="1"/>
      <c r="GVG29" s="1"/>
      <c r="GVH29" s="1"/>
      <c r="GVI29" s="1"/>
      <c r="GVJ29" s="1"/>
      <c r="GVK29" s="1"/>
      <c r="GVL29" s="1"/>
      <c r="GVM29" s="1"/>
      <c r="GVN29" s="1"/>
      <c r="GVO29" s="1"/>
      <c r="GVP29" s="1"/>
      <c r="GVQ29" s="1"/>
      <c r="GVR29" s="1"/>
      <c r="GVS29" s="1"/>
      <c r="GVT29" s="1"/>
      <c r="GVU29" s="1"/>
      <c r="GVV29" s="1"/>
      <c r="GVW29" s="1"/>
      <c r="GVX29" s="1"/>
      <c r="GVY29" s="1"/>
      <c r="GVZ29" s="1"/>
      <c r="GWA29" s="1"/>
      <c r="GWB29" s="1"/>
      <c r="GWC29" s="1"/>
      <c r="GWD29" s="1"/>
      <c r="GWE29" s="1"/>
      <c r="GWF29" s="1"/>
      <c r="GWG29" s="1"/>
      <c r="GWH29" s="1"/>
      <c r="GWI29" s="1"/>
      <c r="GWJ29" s="1"/>
      <c r="GWK29" s="1"/>
      <c r="GWL29" s="1"/>
      <c r="GWM29" s="1"/>
      <c r="GWN29" s="1"/>
      <c r="GWO29" s="1"/>
      <c r="GWP29" s="1"/>
      <c r="GWQ29" s="1"/>
      <c r="GWR29" s="1"/>
      <c r="GWS29" s="1"/>
      <c r="GWT29" s="1"/>
      <c r="GWU29" s="1"/>
      <c r="GWV29" s="1"/>
      <c r="GWW29" s="1"/>
      <c r="GWX29" s="1"/>
      <c r="GWY29" s="1"/>
      <c r="GWZ29" s="1"/>
      <c r="GXA29" s="1"/>
      <c r="GXB29" s="1"/>
      <c r="GXC29" s="1"/>
      <c r="GXD29" s="1"/>
      <c r="GXE29" s="1"/>
      <c r="GXF29" s="1"/>
      <c r="GXG29" s="1"/>
      <c r="GXH29" s="1"/>
      <c r="GXI29" s="1"/>
      <c r="GXJ29" s="1"/>
      <c r="GXK29" s="1"/>
      <c r="GXL29" s="1"/>
      <c r="GXM29" s="1"/>
      <c r="GXN29" s="1"/>
      <c r="GXO29" s="1"/>
      <c r="GXP29" s="1"/>
      <c r="GXQ29" s="1"/>
      <c r="GXR29" s="1"/>
      <c r="GXS29" s="1"/>
      <c r="GXT29" s="1"/>
      <c r="GXU29" s="1"/>
      <c r="GXV29" s="1"/>
      <c r="GXW29" s="1"/>
      <c r="GXX29" s="1"/>
      <c r="GXY29" s="1"/>
      <c r="GXZ29" s="1"/>
      <c r="GYA29" s="1"/>
      <c r="GYB29" s="1"/>
      <c r="GYC29" s="1"/>
      <c r="GYD29" s="1"/>
      <c r="GYE29" s="1"/>
      <c r="GYF29" s="1"/>
      <c r="GYG29" s="1"/>
      <c r="GYH29" s="1"/>
      <c r="GYI29" s="1"/>
      <c r="GYJ29" s="1"/>
      <c r="GYK29" s="1"/>
      <c r="GYL29" s="1"/>
      <c r="GYM29" s="1"/>
      <c r="GYN29" s="1"/>
      <c r="GYO29" s="1"/>
      <c r="GYP29" s="1"/>
      <c r="GYQ29" s="1"/>
      <c r="GYR29" s="1"/>
      <c r="GYS29" s="1"/>
      <c r="GYT29" s="1"/>
      <c r="GYU29" s="1"/>
      <c r="GYV29" s="1"/>
      <c r="GYW29" s="1"/>
      <c r="GYX29" s="1"/>
      <c r="GYY29" s="1"/>
      <c r="GYZ29" s="1"/>
      <c r="GZA29" s="1"/>
      <c r="GZB29" s="1"/>
      <c r="GZC29" s="1"/>
      <c r="GZD29" s="1"/>
      <c r="GZE29" s="1"/>
      <c r="GZF29" s="1"/>
      <c r="GZG29" s="1"/>
      <c r="GZH29" s="1"/>
      <c r="GZI29" s="1"/>
      <c r="GZJ29" s="1"/>
      <c r="GZK29" s="1"/>
      <c r="GZL29" s="1"/>
      <c r="GZM29" s="1"/>
      <c r="GZN29" s="1"/>
      <c r="GZO29" s="1"/>
      <c r="GZP29" s="1"/>
      <c r="GZQ29" s="1"/>
      <c r="GZR29" s="1"/>
      <c r="GZS29" s="1"/>
      <c r="GZT29" s="1"/>
      <c r="GZU29" s="1"/>
      <c r="GZV29" s="1"/>
      <c r="GZW29" s="1"/>
      <c r="GZX29" s="1"/>
      <c r="GZY29" s="1"/>
      <c r="GZZ29" s="1"/>
      <c r="HAA29" s="1"/>
      <c r="HAB29" s="1"/>
      <c r="HAC29" s="1"/>
      <c r="HAD29" s="1"/>
      <c r="HAE29" s="1"/>
      <c r="HAF29" s="1"/>
      <c r="HAG29" s="1"/>
      <c r="HAH29" s="1"/>
      <c r="HAI29" s="1"/>
      <c r="HAJ29" s="1"/>
      <c r="HAK29" s="1"/>
      <c r="HAL29" s="1"/>
      <c r="HAM29" s="1"/>
      <c r="HAN29" s="1"/>
      <c r="HAO29" s="1"/>
      <c r="HAP29" s="1"/>
      <c r="HAQ29" s="1"/>
      <c r="HAR29" s="1"/>
      <c r="HAS29" s="1"/>
      <c r="HAT29" s="1"/>
      <c r="HAU29" s="1"/>
      <c r="HAV29" s="1"/>
      <c r="HAW29" s="1"/>
      <c r="HAX29" s="1"/>
      <c r="HAY29" s="1"/>
      <c r="HAZ29" s="1"/>
      <c r="HBA29" s="1"/>
      <c r="HBB29" s="1"/>
      <c r="HBC29" s="1"/>
      <c r="HBD29" s="1"/>
      <c r="HBE29" s="1"/>
      <c r="HBF29" s="1"/>
      <c r="HBG29" s="1"/>
      <c r="HBH29" s="1"/>
      <c r="HBI29" s="1"/>
      <c r="HBJ29" s="1"/>
      <c r="HBK29" s="1"/>
      <c r="HBL29" s="1"/>
      <c r="HBM29" s="1"/>
      <c r="HBN29" s="1"/>
      <c r="HBO29" s="1"/>
      <c r="HBP29" s="1"/>
      <c r="HBQ29" s="1"/>
      <c r="HBR29" s="1"/>
      <c r="HBS29" s="1"/>
      <c r="HBT29" s="1"/>
      <c r="HBU29" s="1"/>
      <c r="HBV29" s="1"/>
      <c r="HBW29" s="1"/>
      <c r="HBX29" s="1"/>
      <c r="HBY29" s="1"/>
      <c r="HBZ29" s="1"/>
      <c r="HCA29" s="1"/>
      <c r="HCB29" s="1"/>
      <c r="HCC29" s="1"/>
      <c r="HCD29" s="1"/>
      <c r="HCE29" s="1"/>
      <c r="HCF29" s="1"/>
      <c r="HCG29" s="1"/>
      <c r="HCH29" s="1"/>
      <c r="HCI29" s="1"/>
      <c r="HCJ29" s="1"/>
      <c r="HCK29" s="1"/>
      <c r="HCL29" s="1"/>
      <c r="HCM29" s="1"/>
      <c r="HCN29" s="1"/>
      <c r="HCO29" s="1"/>
      <c r="HCP29" s="1"/>
      <c r="HCQ29" s="1"/>
      <c r="HCR29" s="1"/>
      <c r="HCS29" s="1"/>
      <c r="HCT29" s="1"/>
      <c r="HCU29" s="1"/>
      <c r="HCV29" s="1"/>
      <c r="HCW29" s="1"/>
      <c r="HCX29" s="1"/>
      <c r="HCY29" s="1"/>
      <c r="HCZ29" s="1"/>
      <c r="HDA29" s="1"/>
      <c r="HDB29" s="1"/>
      <c r="HDC29" s="1"/>
      <c r="HDD29" s="1"/>
      <c r="HDE29" s="1"/>
      <c r="HDF29" s="1"/>
      <c r="HDG29" s="1"/>
      <c r="HDH29" s="1"/>
      <c r="HDI29" s="1"/>
      <c r="HDJ29" s="1"/>
      <c r="HDK29" s="1"/>
      <c r="HDL29" s="1"/>
      <c r="HDM29" s="1"/>
      <c r="HDN29" s="1"/>
      <c r="HDO29" s="1"/>
      <c r="HDP29" s="1"/>
      <c r="HDQ29" s="1"/>
      <c r="HDR29" s="1"/>
      <c r="HDS29" s="1"/>
      <c r="HDT29" s="1"/>
      <c r="HDU29" s="1"/>
      <c r="HDV29" s="1"/>
      <c r="HDW29" s="1"/>
      <c r="HDX29" s="1"/>
      <c r="HDY29" s="1"/>
      <c r="HDZ29" s="1"/>
      <c r="HEA29" s="1"/>
      <c r="HEB29" s="1"/>
      <c r="HEC29" s="1"/>
      <c r="HED29" s="1"/>
      <c r="HEE29" s="1"/>
      <c r="HEF29" s="1"/>
      <c r="HEG29" s="1"/>
      <c r="HEH29" s="1"/>
      <c r="HEI29" s="1"/>
      <c r="HEJ29" s="1"/>
      <c r="HEK29" s="1"/>
      <c r="HEL29" s="1"/>
      <c r="HEM29" s="1"/>
      <c r="HEN29" s="1"/>
      <c r="HEO29" s="1"/>
      <c r="HEP29" s="1"/>
      <c r="HEQ29" s="1"/>
      <c r="HER29" s="1"/>
      <c r="HES29" s="1"/>
      <c r="HET29" s="1"/>
      <c r="HEU29" s="1"/>
      <c r="HEV29" s="1"/>
      <c r="HEW29" s="1"/>
      <c r="HEX29" s="1"/>
      <c r="HEY29" s="1"/>
      <c r="HEZ29" s="1"/>
      <c r="HFA29" s="1"/>
      <c r="HFB29" s="1"/>
      <c r="HFC29" s="1"/>
      <c r="HFD29" s="1"/>
      <c r="HFE29" s="1"/>
      <c r="HFF29" s="1"/>
      <c r="HFG29" s="1"/>
      <c r="HFH29" s="1"/>
      <c r="HFI29" s="1"/>
      <c r="HFJ29" s="1"/>
      <c r="HFK29" s="1"/>
      <c r="HFL29" s="1"/>
      <c r="HFM29" s="1"/>
      <c r="HFN29" s="1"/>
      <c r="HFO29" s="1"/>
      <c r="HFP29" s="1"/>
      <c r="HFQ29" s="1"/>
      <c r="HFR29" s="1"/>
      <c r="HFS29" s="1"/>
      <c r="HFT29" s="1"/>
      <c r="HFU29" s="1"/>
      <c r="HFV29" s="1"/>
      <c r="HFW29" s="1"/>
      <c r="HFX29" s="1"/>
      <c r="HFY29" s="1"/>
      <c r="HFZ29" s="1"/>
      <c r="HGA29" s="1"/>
      <c r="HGB29" s="1"/>
      <c r="HGC29" s="1"/>
      <c r="HGD29" s="1"/>
      <c r="HGE29" s="1"/>
      <c r="HGF29" s="1"/>
      <c r="HGG29" s="1"/>
      <c r="HGH29" s="1"/>
      <c r="HGI29" s="1"/>
      <c r="HGJ29" s="1"/>
      <c r="HGK29" s="1"/>
      <c r="HGL29" s="1"/>
      <c r="HGM29" s="1"/>
      <c r="HGN29" s="1"/>
      <c r="HGO29" s="1"/>
      <c r="HGP29" s="1"/>
      <c r="HGQ29" s="1"/>
      <c r="HGR29" s="1"/>
      <c r="HGS29" s="1"/>
      <c r="HGT29" s="1"/>
      <c r="HGU29" s="1"/>
      <c r="HGV29" s="1"/>
      <c r="HGW29" s="1"/>
      <c r="HGX29" s="1"/>
      <c r="HGY29" s="1"/>
      <c r="HGZ29" s="1"/>
      <c r="HHA29" s="1"/>
      <c r="HHB29" s="1"/>
      <c r="HHC29" s="1"/>
      <c r="HHD29" s="1"/>
      <c r="HHE29" s="1"/>
      <c r="HHF29" s="1"/>
      <c r="HHG29" s="1"/>
      <c r="HHH29" s="1"/>
      <c r="HHI29" s="1"/>
      <c r="HHJ29" s="1"/>
      <c r="HHK29" s="1"/>
      <c r="HHL29" s="1"/>
      <c r="HHM29" s="1"/>
      <c r="HHN29" s="1"/>
      <c r="HHO29" s="1"/>
      <c r="HHP29" s="1"/>
      <c r="HHQ29" s="1"/>
      <c r="HHR29" s="1"/>
      <c r="HHS29" s="1"/>
      <c r="HHT29" s="1"/>
      <c r="HHU29" s="1"/>
      <c r="HHV29" s="1"/>
      <c r="HHW29" s="1"/>
      <c r="HHX29" s="1"/>
      <c r="HHY29" s="1"/>
      <c r="HHZ29" s="1"/>
      <c r="HIA29" s="1"/>
      <c r="HIB29" s="1"/>
      <c r="HIC29" s="1"/>
      <c r="HID29" s="1"/>
      <c r="HIE29" s="1"/>
      <c r="HIF29" s="1"/>
      <c r="HIG29" s="1"/>
      <c r="HIH29" s="1"/>
      <c r="HII29" s="1"/>
      <c r="HIJ29" s="1"/>
      <c r="HIK29" s="1"/>
      <c r="HIL29" s="1"/>
      <c r="HIM29" s="1"/>
      <c r="HIN29" s="1"/>
      <c r="HIO29" s="1"/>
      <c r="HIP29" s="1"/>
      <c r="HIQ29" s="1"/>
      <c r="HIR29" s="1"/>
      <c r="HIS29" s="1"/>
      <c r="HIT29" s="1"/>
      <c r="HIU29" s="1"/>
      <c r="HIV29" s="1"/>
      <c r="HIW29" s="1"/>
      <c r="HIX29" s="1"/>
      <c r="HIY29" s="1"/>
      <c r="HIZ29" s="1"/>
      <c r="HJA29" s="1"/>
      <c r="HJB29" s="1"/>
      <c r="HJC29" s="1"/>
      <c r="HJD29" s="1"/>
      <c r="HJE29" s="1"/>
      <c r="HJF29" s="1"/>
      <c r="HJG29" s="1"/>
      <c r="HJH29" s="1"/>
      <c r="HJI29" s="1"/>
      <c r="HJJ29" s="1"/>
      <c r="HJK29" s="1"/>
      <c r="HJL29" s="1"/>
      <c r="HJM29" s="1"/>
      <c r="HJN29" s="1"/>
      <c r="HJO29" s="1"/>
      <c r="HJP29" s="1"/>
      <c r="HJQ29" s="1"/>
      <c r="HJR29" s="1"/>
      <c r="HJS29" s="1"/>
      <c r="HJT29" s="1"/>
      <c r="HJU29" s="1"/>
      <c r="HJV29" s="1"/>
      <c r="HJW29" s="1"/>
      <c r="HJX29" s="1"/>
      <c r="HJY29" s="1"/>
      <c r="HJZ29" s="1"/>
      <c r="HKA29" s="1"/>
      <c r="HKB29" s="1"/>
      <c r="HKC29" s="1"/>
      <c r="HKD29" s="1"/>
      <c r="HKE29" s="1"/>
      <c r="HKF29" s="1"/>
      <c r="HKG29" s="1"/>
      <c r="HKH29" s="1"/>
      <c r="HKI29" s="1"/>
      <c r="HKJ29" s="1"/>
      <c r="HKK29" s="1"/>
      <c r="HKL29" s="1"/>
      <c r="HKM29" s="1"/>
      <c r="HKN29" s="1"/>
      <c r="HKO29" s="1"/>
      <c r="HKP29" s="1"/>
      <c r="HKQ29" s="1"/>
      <c r="HKR29" s="1"/>
      <c r="HKS29" s="1"/>
      <c r="HKT29" s="1"/>
      <c r="HKU29" s="1"/>
      <c r="HKV29" s="1"/>
      <c r="HKW29" s="1"/>
      <c r="HKX29" s="1"/>
      <c r="HKY29" s="1"/>
      <c r="HKZ29" s="1"/>
      <c r="HLA29" s="1"/>
      <c r="HLB29" s="1"/>
      <c r="HLC29" s="1"/>
      <c r="HLD29" s="1"/>
      <c r="HLE29" s="1"/>
      <c r="HLF29" s="1"/>
      <c r="HLG29" s="1"/>
      <c r="HLH29" s="1"/>
      <c r="HLI29" s="1"/>
      <c r="HLJ29" s="1"/>
      <c r="HLK29" s="1"/>
      <c r="HLL29" s="1"/>
      <c r="HLM29" s="1"/>
      <c r="HLN29" s="1"/>
      <c r="HLO29" s="1"/>
      <c r="HLP29" s="1"/>
      <c r="HLQ29" s="1"/>
      <c r="HLR29" s="1"/>
      <c r="HLS29" s="1"/>
      <c r="HLT29" s="1"/>
      <c r="HLU29" s="1"/>
      <c r="HLV29" s="1"/>
      <c r="HLW29" s="1"/>
      <c r="HLX29" s="1"/>
      <c r="HLY29" s="1"/>
      <c r="HLZ29" s="1"/>
      <c r="HMA29" s="1"/>
      <c r="HMB29" s="1"/>
      <c r="HMC29" s="1"/>
      <c r="HMD29" s="1"/>
      <c r="HME29" s="1"/>
      <c r="HMF29" s="1"/>
      <c r="HMG29" s="1"/>
      <c r="HMH29" s="1"/>
      <c r="HMI29" s="1"/>
      <c r="HMJ29" s="1"/>
      <c r="HMK29" s="1"/>
      <c r="HML29" s="1"/>
      <c r="HMM29" s="1"/>
      <c r="HMN29" s="1"/>
      <c r="HMO29" s="1"/>
      <c r="HMP29" s="1"/>
      <c r="HMQ29" s="1"/>
      <c r="HMR29" s="1"/>
      <c r="HMS29" s="1"/>
      <c r="HMT29" s="1"/>
      <c r="HMU29" s="1"/>
      <c r="HMV29" s="1"/>
      <c r="HMW29" s="1"/>
      <c r="HMX29" s="1"/>
      <c r="HMY29" s="1"/>
      <c r="HMZ29" s="1"/>
      <c r="HNA29" s="1"/>
      <c r="HNB29" s="1"/>
      <c r="HNC29" s="1"/>
      <c r="HND29" s="1"/>
      <c r="HNE29" s="1"/>
      <c r="HNF29" s="1"/>
      <c r="HNG29" s="1"/>
      <c r="HNH29" s="1"/>
      <c r="HNI29" s="1"/>
      <c r="HNJ29" s="1"/>
      <c r="HNK29" s="1"/>
      <c r="HNL29" s="1"/>
      <c r="HNM29" s="1"/>
      <c r="HNN29" s="1"/>
      <c r="HNO29" s="1"/>
      <c r="HNP29" s="1"/>
      <c r="HNQ29" s="1"/>
      <c r="HNR29" s="1"/>
      <c r="HNS29" s="1"/>
      <c r="HNT29" s="1"/>
      <c r="HNU29" s="1"/>
      <c r="HNV29" s="1"/>
      <c r="HNW29" s="1"/>
      <c r="HNX29" s="1"/>
      <c r="HNY29" s="1"/>
      <c r="HNZ29" s="1"/>
      <c r="HOA29" s="1"/>
      <c r="HOB29" s="1"/>
      <c r="HOC29" s="1"/>
      <c r="HOD29" s="1"/>
      <c r="HOE29" s="1"/>
      <c r="HOF29" s="1"/>
      <c r="HOG29" s="1"/>
      <c r="HOH29" s="1"/>
      <c r="HOI29" s="1"/>
      <c r="HOJ29" s="1"/>
      <c r="HOK29" s="1"/>
      <c r="HOL29" s="1"/>
      <c r="HOM29" s="1"/>
      <c r="HON29" s="1"/>
      <c r="HOO29" s="1"/>
      <c r="HOP29" s="1"/>
      <c r="HOQ29" s="1"/>
      <c r="HOR29" s="1"/>
      <c r="HOS29" s="1"/>
      <c r="HOT29" s="1"/>
      <c r="HOU29" s="1"/>
      <c r="HOV29" s="1"/>
      <c r="HOW29" s="1"/>
      <c r="HOX29" s="1"/>
      <c r="HOY29" s="1"/>
      <c r="HOZ29" s="1"/>
      <c r="HPA29" s="1"/>
      <c r="HPB29" s="1"/>
      <c r="HPC29" s="1"/>
      <c r="HPD29" s="1"/>
      <c r="HPE29" s="1"/>
      <c r="HPF29" s="1"/>
      <c r="HPG29" s="1"/>
      <c r="HPH29" s="1"/>
      <c r="HPI29" s="1"/>
      <c r="HPJ29" s="1"/>
      <c r="HPK29" s="1"/>
      <c r="HPL29" s="1"/>
      <c r="HPM29" s="1"/>
      <c r="HPN29" s="1"/>
      <c r="HPO29" s="1"/>
      <c r="HPP29" s="1"/>
      <c r="HPQ29" s="1"/>
      <c r="HPR29" s="1"/>
      <c r="HPS29" s="1"/>
      <c r="HPT29" s="1"/>
      <c r="HPU29" s="1"/>
      <c r="HPV29" s="1"/>
      <c r="HPW29" s="1"/>
      <c r="HPX29" s="1"/>
      <c r="HPY29" s="1"/>
      <c r="HPZ29" s="1"/>
      <c r="HQA29" s="1"/>
      <c r="HQB29" s="1"/>
      <c r="HQC29" s="1"/>
      <c r="HQD29" s="1"/>
      <c r="HQE29" s="1"/>
      <c r="HQF29" s="1"/>
      <c r="HQG29" s="1"/>
      <c r="HQH29" s="1"/>
      <c r="HQI29" s="1"/>
      <c r="HQJ29" s="1"/>
      <c r="HQK29" s="1"/>
      <c r="HQL29" s="1"/>
      <c r="HQM29" s="1"/>
      <c r="HQN29" s="1"/>
      <c r="HQO29" s="1"/>
      <c r="HQP29" s="1"/>
      <c r="HQQ29" s="1"/>
      <c r="HQR29" s="1"/>
      <c r="HQS29" s="1"/>
      <c r="HQT29" s="1"/>
      <c r="HQU29" s="1"/>
      <c r="HQV29" s="1"/>
      <c r="HQW29" s="1"/>
      <c r="HQX29" s="1"/>
      <c r="HQY29" s="1"/>
      <c r="HQZ29" s="1"/>
      <c r="HRA29" s="1"/>
      <c r="HRB29" s="1"/>
      <c r="HRC29" s="1"/>
      <c r="HRD29" s="1"/>
      <c r="HRE29" s="1"/>
      <c r="HRF29" s="1"/>
      <c r="HRG29" s="1"/>
      <c r="HRH29" s="1"/>
      <c r="HRI29" s="1"/>
      <c r="HRJ29" s="1"/>
      <c r="HRK29" s="1"/>
      <c r="HRL29" s="1"/>
      <c r="HRM29" s="1"/>
      <c r="HRN29" s="1"/>
      <c r="HRO29" s="1"/>
      <c r="HRP29" s="1"/>
      <c r="HRQ29" s="1"/>
      <c r="HRR29" s="1"/>
      <c r="HRS29" s="1"/>
      <c r="HRT29" s="1"/>
      <c r="HRU29" s="1"/>
      <c r="HRV29" s="1"/>
      <c r="HRW29" s="1"/>
      <c r="HRX29" s="1"/>
      <c r="HRY29" s="1"/>
      <c r="HRZ29" s="1"/>
      <c r="HSA29" s="1"/>
      <c r="HSB29" s="1"/>
      <c r="HSC29" s="1"/>
      <c r="HSD29" s="1"/>
      <c r="HSE29" s="1"/>
      <c r="HSF29" s="1"/>
      <c r="HSG29" s="1"/>
      <c r="HSH29" s="1"/>
      <c r="HSI29" s="1"/>
      <c r="HSJ29" s="1"/>
      <c r="HSK29" s="1"/>
      <c r="HSL29" s="1"/>
      <c r="HSM29" s="1"/>
      <c r="HSN29" s="1"/>
      <c r="HSO29" s="1"/>
      <c r="HSP29" s="1"/>
      <c r="HSQ29" s="1"/>
      <c r="HSR29" s="1"/>
      <c r="HSS29" s="1"/>
      <c r="HST29" s="1"/>
      <c r="HSU29" s="1"/>
      <c r="HSV29" s="1"/>
      <c r="HSW29" s="1"/>
      <c r="HSX29" s="1"/>
      <c r="HSY29" s="1"/>
      <c r="HSZ29" s="1"/>
      <c r="HTA29" s="1"/>
      <c r="HTB29" s="1"/>
      <c r="HTC29" s="1"/>
      <c r="HTD29" s="1"/>
      <c r="HTE29" s="1"/>
      <c r="HTF29" s="1"/>
      <c r="HTG29" s="1"/>
      <c r="HTH29" s="1"/>
      <c r="HTI29" s="1"/>
      <c r="HTJ29" s="1"/>
      <c r="HTK29" s="1"/>
      <c r="HTL29" s="1"/>
      <c r="HTM29" s="1"/>
      <c r="HTN29" s="1"/>
      <c r="HTO29" s="1"/>
      <c r="HTP29" s="1"/>
      <c r="HTQ29" s="1"/>
      <c r="HTR29" s="1"/>
      <c r="HTS29" s="1"/>
      <c r="HTT29" s="1"/>
      <c r="HTU29" s="1"/>
      <c r="HTV29" s="1"/>
      <c r="HTW29" s="1"/>
      <c r="HTX29" s="1"/>
      <c r="HTY29" s="1"/>
      <c r="HTZ29" s="1"/>
      <c r="HUA29" s="1"/>
      <c r="HUB29" s="1"/>
      <c r="HUC29" s="1"/>
      <c r="HUD29" s="1"/>
      <c r="HUE29" s="1"/>
      <c r="HUF29" s="1"/>
      <c r="HUG29" s="1"/>
      <c r="HUH29" s="1"/>
      <c r="HUI29" s="1"/>
      <c r="HUJ29" s="1"/>
      <c r="HUK29" s="1"/>
      <c r="HUL29" s="1"/>
      <c r="HUM29" s="1"/>
      <c r="HUN29" s="1"/>
      <c r="HUO29" s="1"/>
      <c r="HUP29" s="1"/>
      <c r="HUQ29" s="1"/>
      <c r="HUR29" s="1"/>
      <c r="HUS29" s="1"/>
      <c r="HUT29" s="1"/>
      <c r="HUU29" s="1"/>
      <c r="HUV29" s="1"/>
      <c r="HUW29" s="1"/>
      <c r="HUX29" s="1"/>
      <c r="HUY29" s="1"/>
      <c r="HUZ29" s="1"/>
      <c r="HVA29" s="1"/>
      <c r="HVB29" s="1"/>
      <c r="HVC29" s="1"/>
      <c r="HVD29" s="1"/>
      <c r="HVE29" s="1"/>
      <c r="HVF29" s="1"/>
      <c r="HVG29" s="1"/>
      <c r="HVH29" s="1"/>
      <c r="HVI29" s="1"/>
      <c r="HVJ29" s="1"/>
      <c r="HVK29" s="1"/>
      <c r="HVL29" s="1"/>
      <c r="HVM29" s="1"/>
      <c r="HVN29" s="1"/>
      <c r="HVO29" s="1"/>
      <c r="HVP29" s="1"/>
      <c r="HVQ29" s="1"/>
      <c r="HVR29" s="1"/>
      <c r="HVS29" s="1"/>
      <c r="HVT29" s="1"/>
      <c r="HVU29" s="1"/>
      <c r="HVV29" s="1"/>
      <c r="HVW29" s="1"/>
      <c r="HVX29" s="1"/>
      <c r="HVY29" s="1"/>
      <c r="HVZ29" s="1"/>
      <c r="HWA29" s="1"/>
      <c r="HWB29" s="1"/>
      <c r="HWC29" s="1"/>
      <c r="HWD29" s="1"/>
      <c r="HWE29" s="1"/>
      <c r="HWF29" s="1"/>
      <c r="HWG29" s="1"/>
      <c r="HWH29" s="1"/>
      <c r="HWI29" s="1"/>
      <c r="HWJ29" s="1"/>
      <c r="HWK29" s="1"/>
      <c r="HWL29" s="1"/>
      <c r="HWM29" s="1"/>
      <c r="HWN29" s="1"/>
      <c r="HWO29" s="1"/>
      <c r="HWP29" s="1"/>
      <c r="HWQ29" s="1"/>
      <c r="HWR29" s="1"/>
      <c r="HWS29" s="1"/>
      <c r="HWT29" s="1"/>
      <c r="HWU29" s="1"/>
      <c r="HWV29" s="1"/>
      <c r="HWW29" s="1"/>
      <c r="HWX29" s="1"/>
      <c r="HWY29" s="1"/>
      <c r="HWZ29" s="1"/>
      <c r="HXA29" s="1"/>
      <c r="HXB29" s="1"/>
      <c r="HXC29" s="1"/>
      <c r="HXD29" s="1"/>
      <c r="HXE29" s="1"/>
      <c r="HXF29" s="1"/>
      <c r="HXG29" s="1"/>
      <c r="HXH29" s="1"/>
      <c r="HXI29" s="1"/>
      <c r="HXJ29" s="1"/>
      <c r="HXK29" s="1"/>
      <c r="HXL29" s="1"/>
      <c r="HXM29" s="1"/>
      <c r="HXN29" s="1"/>
      <c r="HXO29" s="1"/>
      <c r="HXP29" s="1"/>
      <c r="HXQ29" s="1"/>
      <c r="HXR29" s="1"/>
      <c r="HXS29" s="1"/>
      <c r="HXT29" s="1"/>
      <c r="HXU29" s="1"/>
      <c r="HXV29" s="1"/>
      <c r="HXW29" s="1"/>
      <c r="HXX29" s="1"/>
      <c r="HXY29" s="1"/>
      <c r="HXZ29" s="1"/>
      <c r="HYA29" s="1"/>
      <c r="HYB29" s="1"/>
      <c r="HYC29" s="1"/>
      <c r="HYD29" s="1"/>
      <c r="HYE29" s="1"/>
      <c r="HYF29" s="1"/>
      <c r="HYG29" s="1"/>
      <c r="HYH29" s="1"/>
      <c r="HYI29" s="1"/>
      <c r="HYJ29" s="1"/>
      <c r="HYK29" s="1"/>
      <c r="HYL29" s="1"/>
      <c r="HYM29" s="1"/>
      <c r="HYN29" s="1"/>
      <c r="HYO29" s="1"/>
      <c r="HYP29" s="1"/>
      <c r="HYQ29" s="1"/>
      <c r="HYR29" s="1"/>
      <c r="HYS29" s="1"/>
      <c r="HYT29" s="1"/>
      <c r="HYU29" s="1"/>
      <c r="HYV29" s="1"/>
      <c r="HYW29" s="1"/>
      <c r="HYX29" s="1"/>
      <c r="HYY29" s="1"/>
      <c r="HYZ29" s="1"/>
      <c r="HZA29" s="1"/>
      <c r="HZB29" s="1"/>
      <c r="HZC29" s="1"/>
      <c r="HZD29" s="1"/>
      <c r="HZE29" s="1"/>
      <c r="HZF29" s="1"/>
      <c r="HZG29" s="1"/>
      <c r="HZH29" s="1"/>
      <c r="HZI29" s="1"/>
      <c r="HZJ29" s="1"/>
      <c r="HZK29" s="1"/>
      <c r="HZL29" s="1"/>
      <c r="HZM29" s="1"/>
      <c r="HZN29" s="1"/>
      <c r="HZO29" s="1"/>
      <c r="HZP29" s="1"/>
      <c r="HZQ29" s="1"/>
      <c r="HZR29" s="1"/>
      <c r="HZS29" s="1"/>
      <c r="HZT29" s="1"/>
      <c r="HZU29" s="1"/>
      <c r="HZV29" s="1"/>
      <c r="HZW29" s="1"/>
      <c r="HZX29" s="1"/>
      <c r="HZY29" s="1"/>
      <c r="HZZ29" s="1"/>
      <c r="IAA29" s="1"/>
      <c r="IAB29" s="1"/>
      <c r="IAC29" s="1"/>
      <c r="IAD29" s="1"/>
      <c r="IAE29" s="1"/>
      <c r="IAF29" s="1"/>
      <c r="IAG29" s="1"/>
      <c r="IAH29" s="1"/>
      <c r="IAI29" s="1"/>
      <c r="IAJ29" s="1"/>
      <c r="IAK29" s="1"/>
      <c r="IAL29" s="1"/>
      <c r="IAM29" s="1"/>
      <c r="IAN29" s="1"/>
      <c r="IAO29" s="1"/>
      <c r="IAP29" s="1"/>
      <c r="IAQ29" s="1"/>
      <c r="IAR29" s="1"/>
      <c r="IAS29" s="1"/>
      <c r="IAT29" s="1"/>
      <c r="IAU29" s="1"/>
      <c r="IAV29" s="1"/>
      <c r="IAW29" s="1"/>
      <c r="IAX29" s="1"/>
      <c r="IAY29" s="1"/>
      <c r="IAZ29" s="1"/>
      <c r="IBA29" s="1"/>
      <c r="IBB29" s="1"/>
      <c r="IBC29" s="1"/>
      <c r="IBD29" s="1"/>
      <c r="IBE29" s="1"/>
      <c r="IBF29" s="1"/>
      <c r="IBG29" s="1"/>
      <c r="IBH29" s="1"/>
      <c r="IBI29" s="1"/>
      <c r="IBJ29" s="1"/>
      <c r="IBK29" s="1"/>
      <c r="IBL29" s="1"/>
      <c r="IBM29" s="1"/>
      <c r="IBN29" s="1"/>
      <c r="IBO29" s="1"/>
      <c r="IBP29" s="1"/>
      <c r="IBQ29" s="1"/>
      <c r="IBR29" s="1"/>
      <c r="IBS29" s="1"/>
      <c r="IBT29" s="1"/>
      <c r="IBU29" s="1"/>
      <c r="IBV29" s="1"/>
      <c r="IBW29" s="1"/>
      <c r="IBX29" s="1"/>
      <c r="IBY29" s="1"/>
      <c r="IBZ29" s="1"/>
      <c r="ICA29" s="1"/>
      <c r="ICB29" s="1"/>
      <c r="ICC29" s="1"/>
      <c r="ICD29" s="1"/>
      <c r="ICE29" s="1"/>
      <c r="ICF29" s="1"/>
      <c r="ICG29" s="1"/>
      <c r="ICH29" s="1"/>
      <c r="ICI29" s="1"/>
      <c r="ICJ29" s="1"/>
      <c r="ICK29" s="1"/>
      <c r="ICL29" s="1"/>
      <c r="ICM29" s="1"/>
      <c r="ICN29" s="1"/>
      <c r="ICO29" s="1"/>
      <c r="ICP29" s="1"/>
      <c r="ICQ29" s="1"/>
      <c r="ICR29" s="1"/>
      <c r="ICS29" s="1"/>
      <c r="ICT29" s="1"/>
      <c r="ICU29" s="1"/>
      <c r="ICV29" s="1"/>
      <c r="ICW29" s="1"/>
      <c r="ICX29" s="1"/>
      <c r="ICY29" s="1"/>
      <c r="ICZ29" s="1"/>
      <c r="IDA29" s="1"/>
      <c r="IDB29" s="1"/>
      <c r="IDC29" s="1"/>
      <c r="IDD29" s="1"/>
      <c r="IDE29" s="1"/>
      <c r="IDF29" s="1"/>
      <c r="IDG29" s="1"/>
      <c r="IDH29" s="1"/>
      <c r="IDI29" s="1"/>
      <c r="IDJ29" s="1"/>
      <c r="IDK29" s="1"/>
      <c r="IDL29" s="1"/>
      <c r="IDM29" s="1"/>
      <c r="IDN29" s="1"/>
      <c r="IDO29" s="1"/>
      <c r="IDP29" s="1"/>
      <c r="IDQ29" s="1"/>
      <c r="IDR29" s="1"/>
      <c r="IDS29" s="1"/>
      <c r="IDT29" s="1"/>
      <c r="IDU29" s="1"/>
      <c r="IDV29" s="1"/>
      <c r="IDW29" s="1"/>
      <c r="IDX29" s="1"/>
      <c r="IDY29" s="1"/>
      <c r="IDZ29" s="1"/>
      <c r="IEA29" s="1"/>
      <c r="IEB29" s="1"/>
      <c r="IEC29" s="1"/>
      <c r="IED29" s="1"/>
      <c r="IEE29" s="1"/>
      <c r="IEF29" s="1"/>
      <c r="IEG29" s="1"/>
      <c r="IEH29" s="1"/>
      <c r="IEI29" s="1"/>
      <c r="IEJ29" s="1"/>
      <c r="IEK29" s="1"/>
      <c r="IEL29" s="1"/>
      <c r="IEM29" s="1"/>
      <c r="IEN29" s="1"/>
      <c r="IEO29" s="1"/>
      <c r="IEP29" s="1"/>
      <c r="IEQ29" s="1"/>
      <c r="IER29" s="1"/>
      <c r="IES29" s="1"/>
      <c r="IET29" s="1"/>
      <c r="IEU29" s="1"/>
      <c r="IEV29" s="1"/>
      <c r="IEW29" s="1"/>
      <c r="IEX29" s="1"/>
      <c r="IEY29" s="1"/>
      <c r="IEZ29" s="1"/>
      <c r="IFA29" s="1"/>
      <c r="IFB29" s="1"/>
      <c r="IFC29" s="1"/>
      <c r="IFD29" s="1"/>
      <c r="IFE29" s="1"/>
      <c r="IFF29" s="1"/>
      <c r="IFG29" s="1"/>
      <c r="IFH29" s="1"/>
      <c r="IFI29" s="1"/>
      <c r="IFJ29" s="1"/>
      <c r="IFK29" s="1"/>
      <c r="IFL29" s="1"/>
      <c r="IFM29" s="1"/>
      <c r="IFN29" s="1"/>
      <c r="IFO29" s="1"/>
      <c r="IFP29" s="1"/>
      <c r="IFQ29" s="1"/>
      <c r="IFR29" s="1"/>
      <c r="IFS29" s="1"/>
      <c r="IFT29" s="1"/>
      <c r="IFU29" s="1"/>
      <c r="IFV29" s="1"/>
      <c r="IFW29" s="1"/>
      <c r="IFX29" s="1"/>
      <c r="IFY29" s="1"/>
      <c r="IFZ29" s="1"/>
      <c r="IGA29" s="1"/>
      <c r="IGB29" s="1"/>
      <c r="IGC29" s="1"/>
      <c r="IGD29" s="1"/>
      <c r="IGE29" s="1"/>
      <c r="IGF29" s="1"/>
      <c r="IGG29" s="1"/>
      <c r="IGH29" s="1"/>
      <c r="IGI29" s="1"/>
      <c r="IGJ29" s="1"/>
      <c r="IGK29" s="1"/>
      <c r="IGL29" s="1"/>
      <c r="IGM29" s="1"/>
      <c r="IGN29" s="1"/>
      <c r="IGO29" s="1"/>
      <c r="IGP29" s="1"/>
      <c r="IGQ29" s="1"/>
      <c r="IGR29" s="1"/>
      <c r="IGS29" s="1"/>
      <c r="IGT29" s="1"/>
      <c r="IGU29" s="1"/>
      <c r="IGV29" s="1"/>
      <c r="IGW29" s="1"/>
      <c r="IGX29" s="1"/>
      <c r="IGY29" s="1"/>
      <c r="IGZ29" s="1"/>
      <c r="IHA29" s="1"/>
      <c r="IHB29" s="1"/>
      <c r="IHC29" s="1"/>
      <c r="IHD29" s="1"/>
      <c r="IHE29" s="1"/>
      <c r="IHF29" s="1"/>
      <c r="IHG29" s="1"/>
      <c r="IHH29" s="1"/>
      <c r="IHI29" s="1"/>
      <c r="IHJ29" s="1"/>
      <c r="IHK29" s="1"/>
      <c r="IHL29" s="1"/>
      <c r="IHM29" s="1"/>
      <c r="IHN29" s="1"/>
      <c r="IHO29" s="1"/>
      <c r="IHP29" s="1"/>
      <c r="IHQ29" s="1"/>
      <c r="IHR29" s="1"/>
      <c r="IHS29" s="1"/>
      <c r="IHT29" s="1"/>
      <c r="IHU29" s="1"/>
      <c r="IHV29" s="1"/>
      <c r="IHW29" s="1"/>
      <c r="IHX29" s="1"/>
      <c r="IHY29" s="1"/>
      <c r="IHZ29" s="1"/>
      <c r="IIA29" s="1"/>
      <c r="IIB29" s="1"/>
      <c r="IIC29" s="1"/>
      <c r="IID29" s="1"/>
      <c r="IIE29" s="1"/>
      <c r="IIF29" s="1"/>
      <c r="IIG29" s="1"/>
      <c r="IIH29" s="1"/>
      <c r="III29" s="1"/>
      <c r="IIJ29" s="1"/>
      <c r="IIK29" s="1"/>
      <c r="IIL29" s="1"/>
      <c r="IIM29" s="1"/>
      <c r="IIN29" s="1"/>
      <c r="IIO29" s="1"/>
      <c r="IIP29" s="1"/>
      <c r="IIQ29" s="1"/>
      <c r="IIR29" s="1"/>
      <c r="IIS29" s="1"/>
      <c r="IIT29" s="1"/>
      <c r="IIU29" s="1"/>
      <c r="IIV29" s="1"/>
      <c r="IIW29" s="1"/>
      <c r="IIX29" s="1"/>
      <c r="IIY29" s="1"/>
      <c r="IIZ29" s="1"/>
      <c r="IJA29" s="1"/>
      <c r="IJB29" s="1"/>
      <c r="IJC29" s="1"/>
      <c r="IJD29" s="1"/>
      <c r="IJE29" s="1"/>
      <c r="IJF29" s="1"/>
      <c r="IJG29" s="1"/>
      <c r="IJH29" s="1"/>
      <c r="IJI29" s="1"/>
      <c r="IJJ29" s="1"/>
      <c r="IJK29" s="1"/>
      <c r="IJL29" s="1"/>
      <c r="IJM29" s="1"/>
      <c r="IJN29" s="1"/>
      <c r="IJO29" s="1"/>
      <c r="IJP29" s="1"/>
      <c r="IJQ29" s="1"/>
      <c r="IJR29" s="1"/>
      <c r="IJS29" s="1"/>
      <c r="IJT29" s="1"/>
      <c r="IJU29" s="1"/>
      <c r="IJV29" s="1"/>
      <c r="IJW29" s="1"/>
      <c r="IJX29" s="1"/>
      <c r="IJY29" s="1"/>
      <c r="IJZ29" s="1"/>
      <c r="IKA29" s="1"/>
      <c r="IKB29" s="1"/>
      <c r="IKC29" s="1"/>
      <c r="IKD29" s="1"/>
      <c r="IKE29" s="1"/>
      <c r="IKF29" s="1"/>
      <c r="IKG29" s="1"/>
      <c r="IKH29" s="1"/>
      <c r="IKI29" s="1"/>
      <c r="IKJ29" s="1"/>
      <c r="IKK29" s="1"/>
      <c r="IKL29" s="1"/>
      <c r="IKM29" s="1"/>
      <c r="IKN29" s="1"/>
      <c r="IKO29" s="1"/>
      <c r="IKP29" s="1"/>
      <c r="IKQ29" s="1"/>
      <c r="IKR29" s="1"/>
      <c r="IKS29" s="1"/>
      <c r="IKT29" s="1"/>
      <c r="IKU29" s="1"/>
      <c r="IKV29" s="1"/>
      <c r="IKW29" s="1"/>
      <c r="IKX29" s="1"/>
      <c r="IKY29" s="1"/>
      <c r="IKZ29" s="1"/>
      <c r="ILA29" s="1"/>
      <c r="ILB29" s="1"/>
      <c r="ILC29" s="1"/>
      <c r="ILD29" s="1"/>
      <c r="ILE29" s="1"/>
      <c r="ILF29" s="1"/>
      <c r="ILG29" s="1"/>
      <c r="ILH29" s="1"/>
      <c r="ILI29" s="1"/>
      <c r="ILJ29" s="1"/>
      <c r="ILK29" s="1"/>
      <c r="ILL29" s="1"/>
      <c r="ILM29" s="1"/>
      <c r="ILN29" s="1"/>
      <c r="ILO29" s="1"/>
      <c r="ILP29" s="1"/>
      <c r="ILQ29" s="1"/>
      <c r="ILR29" s="1"/>
      <c r="ILS29" s="1"/>
      <c r="ILT29" s="1"/>
      <c r="ILU29" s="1"/>
      <c r="ILV29" s="1"/>
      <c r="ILW29" s="1"/>
      <c r="ILX29" s="1"/>
      <c r="ILY29" s="1"/>
      <c r="ILZ29" s="1"/>
      <c r="IMA29" s="1"/>
      <c r="IMB29" s="1"/>
      <c r="IMC29" s="1"/>
      <c r="IMD29" s="1"/>
      <c r="IME29" s="1"/>
      <c r="IMF29" s="1"/>
      <c r="IMG29" s="1"/>
      <c r="IMH29" s="1"/>
      <c r="IMI29" s="1"/>
      <c r="IMJ29" s="1"/>
      <c r="IMK29" s="1"/>
      <c r="IML29" s="1"/>
      <c r="IMM29" s="1"/>
      <c r="IMN29" s="1"/>
      <c r="IMO29" s="1"/>
      <c r="IMP29" s="1"/>
      <c r="IMQ29" s="1"/>
      <c r="IMR29" s="1"/>
      <c r="IMS29" s="1"/>
      <c r="IMT29" s="1"/>
      <c r="IMU29" s="1"/>
      <c r="IMV29" s="1"/>
      <c r="IMW29" s="1"/>
      <c r="IMX29" s="1"/>
      <c r="IMY29" s="1"/>
      <c r="IMZ29" s="1"/>
      <c r="INA29" s="1"/>
      <c r="INB29" s="1"/>
      <c r="INC29" s="1"/>
      <c r="IND29" s="1"/>
      <c r="INE29" s="1"/>
      <c r="INF29" s="1"/>
      <c r="ING29" s="1"/>
      <c r="INH29" s="1"/>
      <c r="INI29" s="1"/>
      <c r="INJ29" s="1"/>
      <c r="INK29" s="1"/>
      <c r="INL29" s="1"/>
      <c r="INM29" s="1"/>
      <c r="INN29" s="1"/>
      <c r="INO29" s="1"/>
      <c r="INP29" s="1"/>
      <c r="INQ29" s="1"/>
      <c r="INR29" s="1"/>
      <c r="INS29" s="1"/>
      <c r="INT29" s="1"/>
      <c r="INU29" s="1"/>
      <c r="INV29" s="1"/>
      <c r="INW29" s="1"/>
      <c r="INX29" s="1"/>
      <c r="INY29" s="1"/>
      <c r="INZ29" s="1"/>
      <c r="IOA29" s="1"/>
      <c r="IOB29" s="1"/>
      <c r="IOC29" s="1"/>
      <c r="IOD29" s="1"/>
      <c r="IOE29" s="1"/>
      <c r="IOF29" s="1"/>
      <c r="IOG29" s="1"/>
      <c r="IOH29" s="1"/>
      <c r="IOI29" s="1"/>
      <c r="IOJ29" s="1"/>
      <c r="IOK29" s="1"/>
      <c r="IOL29" s="1"/>
      <c r="IOM29" s="1"/>
      <c r="ION29" s="1"/>
      <c r="IOO29" s="1"/>
      <c r="IOP29" s="1"/>
      <c r="IOQ29" s="1"/>
      <c r="IOR29" s="1"/>
      <c r="IOS29" s="1"/>
      <c r="IOT29" s="1"/>
      <c r="IOU29" s="1"/>
      <c r="IOV29" s="1"/>
      <c r="IOW29" s="1"/>
      <c r="IOX29" s="1"/>
      <c r="IOY29" s="1"/>
      <c r="IOZ29" s="1"/>
      <c r="IPA29" s="1"/>
      <c r="IPB29" s="1"/>
      <c r="IPC29" s="1"/>
      <c r="IPD29" s="1"/>
      <c r="IPE29" s="1"/>
      <c r="IPF29" s="1"/>
      <c r="IPG29" s="1"/>
      <c r="IPH29" s="1"/>
      <c r="IPI29" s="1"/>
      <c r="IPJ29" s="1"/>
      <c r="IPK29" s="1"/>
      <c r="IPL29" s="1"/>
      <c r="IPM29" s="1"/>
      <c r="IPN29" s="1"/>
      <c r="IPO29" s="1"/>
      <c r="IPP29" s="1"/>
      <c r="IPQ29" s="1"/>
      <c r="IPR29" s="1"/>
      <c r="IPS29" s="1"/>
      <c r="IPT29" s="1"/>
      <c r="IPU29" s="1"/>
      <c r="IPV29" s="1"/>
      <c r="IPW29" s="1"/>
      <c r="IPX29" s="1"/>
      <c r="IPY29" s="1"/>
      <c r="IPZ29" s="1"/>
      <c r="IQA29" s="1"/>
      <c r="IQB29" s="1"/>
      <c r="IQC29" s="1"/>
      <c r="IQD29" s="1"/>
      <c r="IQE29" s="1"/>
      <c r="IQF29" s="1"/>
      <c r="IQG29" s="1"/>
      <c r="IQH29" s="1"/>
      <c r="IQI29" s="1"/>
      <c r="IQJ29" s="1"/>
      <c r="IQK29" s="1"/>
      <c r="IQL29" s="1"/>
      <c r="IQM29" s="1"/>
      <c r="IQN29" s="1"/>
      <c r="IQO29" s="1"/>
      <c r="IQP29" s="1"/>
      <c r="IQQ29" s="1"/>
      <c r="IQR29" s="1"/>
      <c r="IQS29" s="1"/>
      <c r="IQT29" s="1"/>
      <c r="IQU29" s="1"/>
      <c r="IQV29" s="1"/>
      <c r="IQW29" s="1"/>
      <c r="IQX29" s="1"/>
      <c r="IQY29" s="1"/>
      <c r="IQZ29" s="1"/>
      <c r="IRA29" s="1"/>
      <c r="IRB29" s="1"/>
      <c r="IRC29" s="1"/>
      <c r="IRD29" s="1"/>
      <c r="IRE29" s="1"/>
      <c r="IRF29" s="1"/>
      <c r="IRG29" s="1"/>
      <c r="IRH29" s="1"/>
      <c r="IRI29" s="1"/>
      <c r="IRJ29" s="1"/>
      <c r="IRK29" s="1"/>
      <c r="IRL29" s="1"/>
      <c r="IRM29" s="1"/>
      <c r="IRN29" s="1"/>
      <c r="IRO29" s="1"/>
      <c r="IRP29" s="1"/>
      <c r="IRQ29" s="1"/>
      <c r="IRR29" s="1"/>
      <c r="IRS29" s="1"/>
      <c r="IRT29" s="1"/>
      <c r="IRU29" s="1"/>
      <c r="IRV29" s="1"/>
      <c r="IRW29" s="1"/>
      <c r="IRX29" s="1"/>
      <c r="IRY29" s="1"/>
      <c r="IRZ29" s="1"/>
      <c r="ISA29" s="1"/>
      <c r="ISB29" s="1"/>
      <c r="ISC29" s="1"/>
      <c r="ISD29" s="1"/>
      <c r="ISE29" s="1"/>
      <c r="ISF29" s="1"/>
      <c r="ISG29" s="1"/>
      <c r="ISH29" s="1"/>
      <c r="ISI29" s="1"/>
      <c r="ISJ29" s="1"/>
      <c r="ISK29" s="1"/>
      <c r="ISL29" s="1"/>
      <c r="ISM29" s="1"/>
      <c r="ISN29" s="1"/>
      <c r="ISO29" s="1"/>
      <c r="ISP29" s="1"/>
      <c r="ISQ29" s="1"/>
      <c r="ISR29" s="1"/>
      <c r="ISS29" s="1"/>
      <c r="IST29" s="1"/>
      <c r="ISU29" s="1"/>
      <c r="ISV29" s="1"/>
      <c r="ISW29" s="1"/>
      <c r="ISX29" s="1"/>
      <c r="ISY29" s="1"/>
      <c r="ISZ29" s="1"/>
      <c r="ITA29" s="1"/>
      <c r="ITB29" s="1"/>
      <c r="ITC29" s="1"/>
      <c r="ITD29" s="1"/>
      <c r="ITE29" s="1"/>
      <c r="ITF29" s="1"/>
      <c r="ITG29" s="1"/>
      <c r="ITH29" s="1"/>
      <c r="ITI29" s="1"/>
      <c r="ITJ29" s="1"/>
      <c r="ITK29" s="1"/>
      <c r="ITL29" s="1"/>
      <c r="ITM29" s="1"/>
      <c r="ITN29" s="1"/>
      <c r="ITO29" s="1"/>
      <c r="ITP29" s="1"/>
      <c r="ITQ29" s="1"/>
      <c r="ITR29" s="1"/>
      <c r="ITS29" s="1"/>
      <c r="ITT29" s="1"/>
      <c r="ITU29" s="1"/>
      <c r="ITV29" s="1"/>
      <c r="ITW29" s="1"/>
      <c r="ITX29" s="1"/>
      <c r="ITY29" s="1"/>
      <c r="ITZ29" s="1"/>
      <c r="IUA29" s="1"/>
      <c r="IUB29" s="1"/>
      <c r="IUC29" s="1"/>
      <c r="IUD29" s="1"/>
      <c r="IUE29" s="1"/>
      <c r="IUF29" s="1"/>
      <c r="IUG29" s="1"/>
      <c r="IUH29" s="1"/>
      <c r="IUI29" s="1"/>
      <c r="IUJ29" s="1"/>
      <c r="IUK29" s="1"/>
      <c r="IUL29" s="1"/>
      <c r="IUM29" s="1"/>
      <c r="IUN29" s="1"/>
      <c r="IUO29" s="1"/>
      <c r="IUP29" s="1"/>
      <c r="IUQ29" s="1"/>
      <c r="IUR29" s="1"/>
      <c r="IUS29" s="1"/>
      <c r="IUT29" s="1"/>
      <c r="IUU29" s="1"/>
      <c r="IUV29" s="1"/>
      <c r="IUW29" s="1"/>
      <c r="IUX29" s="1"/>
      <c r="IUY29" s="1"/>
      <c r="IUZ29" s="1"/>
      <c r="IVA29" s="1"/>
      <c r="IVB29" s="1"/>
      <c r="IVC29" s="1"/>
      <c r="IVD29" s="1"/>
      <c r="IVE29" s="1"/>
      <c r="IVF29" s="1"/>
      <c r="IVG29" s="1"/>
      <c r="IVH29" s="1"/>
      <c r="IVI29" s="1"/>
      <c r="IVJ29" s="1"/>
      <c r="IVK29" s="1"/>
      <c r="IVL29" s="1"/>
      <c r="IVM29" s="1"/>
      <c r="IVN29" s="1"/>
      <c r="IVO29" s="1"/>
      <c r="IVP29" s="1"/>
      <c r="IVQ29" s="1"/>
      <c r="IVR29" s="1"/>
      <c r="IVS29" s="1"/>
      <c r="IVT29" s="1"/>
      <c r="IVU29" s="1"/>
      <c r="IVV29" s="1"/>
      <c r="IVW29" s="1"/>
      <c r="IVX29" s="1"/>
      <c r="IVY29" s="1"/>
      <c r="IVZ29" s="1"/>
      <c r="IWA29" s="1"/>
      <c r="IWB29" s="1"/>
      <c r="IWC29" s="1"/>
      <c r="IWD29" s="1"/>
      <c r="IWE29" s="1"/>
      <c r="IWF29" s="1"/>
      <c r="IWG29" s="1"/>
      <c r="IWH29" s="1"/>
      <c r="IWI29" s="1"/>
      <c r="IWJ29" s="1"/>
      <c r="IWK29" s="1"/>
      <c r="IWL29" s="1"/>
      <c r="IWM29" s="1"/>
      <c r="IWN29" s="1"/>
      <c r="IWO29" s="1"/>
      <c r="IWP29" s="1"/>
      <c r="IWQ29" s="1"/>
      <c r="IWR29" s="1"/>
      <c r="IWS29" s="1"/>
      <c r="IWT29" s="1"/>
      <c r="IWU29" s="1"/>
      <c r="IWV29" s="1"/>
      <c r="IWW29" s="1"/>
      <c r="IWX29" s="1"/>
      <c r="IWY29" s="1"/>
      <c r="IWZ29" s="1"/>
      <c r="IXA29" s="1"/>
      <c r="IXB29" s="1"/>
      <c r="IXC29" s="1"/>
      <c r="IXD29" s="1"/>
      <c r="IXE29" s="1"/>
      <c r="IXF29" s="1"/>
      <c r="IXG29" s="1"/>
      <c r="IXH29" s="1"/>
      <c r="IXI29" s="1"/>
      <c r="IXJ29" s="1"/>
      <c r="IXK29" s="1"/>
      <c r="IXL29" s="1"/>
      <c r="IXM29" s="1"/>
      <c r="IXN29" s="1"/>
      <c r="IXO29" s="1"/>
      <c r="IXP29" s="1"/>
      <c r="IXQ29" s="1"/>
      <c r="IXR29" s="1"/>
      <c r="IXS29" s="1"/>
      <c r="IXT29" s="1"/>
      <c r="IXU29" s="1"/>
      <c r="IXV29" s="1"/>
      <c r="IXW29" s="1"/>
      <c r="IXX29" s="1"/>
      <c r="IXY29" s="1"/>
      <c r="IXZ29" s="1"/>
      <c r="IYA29" s="1"/>
      <c r="IYB29" s="1"/>
      <c r="IYC29" s="1"/>
      <c r="IYD29" s="1"/>
      <c r="IYE29" s="1"/>
      <c r="IYF29" s="1"/>
      <c r="IYG29" s="1"/>
      <c r="IYH29" s="1"/>
      <c r="IYI29" s="1"/>
      <c r="IYJ29" s="1"/>
      <c r="IYK29" s="1"/>
      <c r="IYL29" s="1"/>
      <c r="IYM29" s="1"/>
      <c r="IYN29" s="1"/>
      <c r="IYO29" s="1"/>
      <c r="IYP29" s="1"/>
      <c r="IYQ29" s="1"/>
      <c r="IYR29" s="1"/>
      <c r="IYS29" s="1"/>
      <c r="IYT29" s="1"/>
      <c r="IYU29" s="1"/>
      <c r="IYV29" s="1"/>
      <c r="IYW29" s="1"/>
      <c r="IYX29" s="1"/>
      <c r="IYY29" s="1"/>
      <c r="IYZ29" s="1"/>
      <c r="IZA29" s="1"/>
      <c r="IZB29" s="1"/>
      <c r="IZC29" s="1"/>
      <c r="IZD29" s="1"/>
      <c r="IZE29" s="1"/>
      <c r="IZF29" s="1"/>
      <c r="IZG29" s="1"/>
      <c r="IZH29" s="1"/>
      <c r="IZI29" s="1"/>
      <c r="IZJ29" s="1"/>
      <c r="IZK29" s="1"/>
      <c r="IZL29" s="1"/>
      <c r="IZM29" s="1"/>
      <c r="IZN29" s="1"/>
      <c r="IZO29" s="1"/>
      <c r="IZP29" s="1"/>
      <c r="IZQ29" s="1"/>
      <c r="IZR29" s="1"/>
      <c r="IZS29" s="1"/>
      <c r="IZT29" s="1"/>
      <c r="IZU29" s="1"/>
      <c r="IZV29" s="1"/>
      <c r="IZW29" s="1"/>
      <c r="IZX29" s="1"/>
      <c r="IZY29" s="1"/>
      <c r="IZZ29" s="1"/>
      <c r="JAA29" s="1"/>
      <c r="JAB29" s="1"/>
      <c r="JAC29" s="1"/>
      <c r="JAD29" s="1"/>
      <c r="JAE29" s="1"/>
      <c r="JAF29" s="1"/>
      <c r="JAG29" s="1"/>
      <c r="JAH29" s="1"/>
      <c r="JAI29" s="1"/>
      <c r="JAJ29" s="1"/>
      <c r="JAK29" s="1"/>
      <c r="JAL29" s="1"/>
      <c r="JAM29" s="1"/>
      <c r="JAN29" s="1"/>
      <c r="JAO29" s="1"/>
      <c r="JAP29" s="1"/>
      <c r="JAQ29" s="1"/>
      <c r="JAR29" s="1"/>
      <c r="JAS29" s="1"/>
      <c r="JAT29" s="1"/>
      <c r="JAU29" s="1"/>
      <c r="JAV29" s="1"/>
      <c r="JAW29" s="1"/>
      <c r="JAX29" s="1"/>
      <c r="JAY29" s="1"/>
      <c r="JAZ29" s="1"/>
      <c r="JBA29" s="1"/>
      <c r="JBB29" s="1"/>
      <c r="JBC29" s="1"/>
      <c r="JBD29" s="1"/>
      <c r="JBE29" s="1"/>
      <c r="JBF29" s="1"/>
      <c r="JBG29" s="1"/>
      <c r="JBH29" s="1"/>
      <c r="JBI29" s="1"/>
      <c r="JBJ29" s="1"/>
      <c r="JBK29" s="1"/>
      <c r="JBL29" s="1"/>
      <c r="JBM29" s="1"/>
      <c r="JBN29" s="1"/>
      <c r="JBO29" s="1"/>
      <c r="JBP29" s="1"/>
      <c r="JBQ29" s="1"/>
      <c r="JBR29" s="1"/>
      <c r="JBS29" s="1"/>
      <c r="JBT29" s="1"/>
      <c r="JBU29" s="1"/>
      <c r="JBV29" s="1"/>
      <c r="JBW29" s="1"/>
      <c r="JBX29" s="1"/>
      <c r="JBY29" s="1"/>
      <c r="JBZ29" s="1"/>
      <c r="JCA29" s="1"/>
      <c r="JCB29" s="1"/>
      <c r="JCC29" s="1"/>
      <c r="JCD29" s="1"/>
      <c r="JCE29" s="1"/>
      <c r="JCF29" s="1"/>
      <c r="JCG29" s="1"/>
      <c r="JCH29" s="1"/>
      <c r="JCI29" s="1"/>
      <c r="JCJ29" s="1"/>
      <c r="JCK29" s="1"/>
      <c r="JCL29" s="1"/>
      <c r="JCM29" s="1"/>
      <c r="JCN29" s="1"/>
      <c r="JCO29" s="1"/>
      <c r="JCP29" s="1"/>
      <c r="JCQ29" s="1"/>
      <c r="JCR29" s="1"/>
      <c r="JCS29" s="1"/>
      <c r="JCT29" s="1"/>
      <c r="JCU29" s="1"/>
      <c r="JCV29" s="1"/>
      <c r="JCW29" s="1"/>
      <c r="JCX29" s="1"/>
      <c r="JCY29" s="1"/>
      <c r="JCZ29" s="1"/>
      <c r="JDA29" s="1"/>
      <c r="JDB29" s="1"/>
      <c r="JDC29" s="1"/>
      <c r="JDD29" s="1"/>
      <c r="JDE29" s="1"/>
      <c r="JDF29" s="1"/>
      <c r="JDG29" s="1"/>
      <c r="JDH29" s="1"/>
      <c r="JDI29" s="1"/>
      <c r="JDJ29" s="1"/>
      <c r="JDK29" s="1"/>
      <c r="JDL29" s="1"/>
      <c r="JDM29" s="1"/>
      <c r="JDN29" s="1"/>
      <c r="JDO29" s="1"/>
      <c r="JDP29" s="1"/>
      <c r="JDQ29" s="1"/>
      <c r="JDR29" s="1"/>
      <c r="JDS29" s="1"/>
      <c r="JDT29" s="1"/>
      <c r="JDU29" s="1"/>
      <c r="JDV29" s="1"/>
      <c r="JDW29" s="1"/>
      <c r="JDX29" s="1"/>
      <c r="JDY29" s="1"/>
      <c r="JDZ29" s="1"/>
      <c r="JEA29" s="1"/>
      <c r="JEB29" s="1"/>
      <c r="JEC29" s="1"/>
      <c r="JED29" s="1"/>
      <c r="JEE29" s="1"/>
      <c r="JEF29" s="1"/>
      <c r="JEG29" s="1"/>
      <c r="JEH29" s="1"/>
      <c r="JEI29" s="1"/>
      <c r="JEJ29" s="1"/>
      <c r="JEK29" s="1"/>
      <c r="JEL29" s="1"/>
      <c r="JEM29" s="1"/>
      <c r="JEN29" s="1"/>
      <c r="JEO29" s="1"/>
      <c r="JEP29" s="1"/>
      <c r="JEQ29" s="1"/>
      <c r="JER29" s="1"/>
      <c r="JES29" s="1"/>
      <c r="JET29" s="1"/>
      <c r="JEU29" s="1"/>
      <c r="JEV29" s="1"/>
      <c r="JEW29" s="1"/>
      <c r="JEX29" s="1"/>
      <c r="JEY29" s="1"/>
      <c r="JEZ29" s="1"/>
      <c r="JFA29" s="1"/>
      <c r="JFB29" s="1"/>
      <c r="JFC29" s="1"/>
      <c r="JFD29" s="1"/>
      <c r="JFE29" s="1"/>
      <c r="JFF29" s="1"/>
      <c r="JFG29" s="1"/>
      <c r="JFH29" s="1"/>
      <c r="JFI29" s="1"/>
      <c r="JFJ29" s="1"/>
      <c r="JFK29" s="1"/>
      <c r="JFL29" s="1"/>
      <c r="JFM29" s="1"/>
      <c r="JFN29" s="1"/>
      <c r="JFO29" s="1"/>
      <c r="JFP29" s="1"/>
      <c r="JFQ29" s="1"/>
      <c r="JFR29" s="1"/>
      <c r="JFS29" s="1"/>
      <c r="JFT29" s="1"/>
      <c r="JFU29" s="1"/>
      <c r="JFV29" s="1"/>
      <c r="JFW29" s="1"/>
      <c r="JFX29" s="1"/>
      <c r="JFY29" s="1"/>
      <c r="JFZ29" s="1"/>
      <c r="JGA29" s="1"/>
      <c r="JGB29" s="1"/>
      <c r="JGC29" s="1"/>
      <c r="JGD29" s="1"/>
      <c r="JGE29" s="1"/>
      <c r="JGF29" s="1"/>
      <c r="JGG29" s="1"/>
      <c r="JGH29" s="1"/>
      <c r="JGI29" s="1"/>
      <c r="JGJ29" s="1"/>
      <c r="JGK29" s="1"/>
      <c r="JGL29" s="1"/>
      <c r="JGM29" s="1"/>
      <c r="JGN29" s="1"/>
      <c r="JGO29" s="1"/>
      <c r="JGP29" s="1"/>
      <c r="JGQ29" s="1"/>
      <c r="JGR29" s="1"/>
      <c r="JGS29" s="1"/>
      <c r="JGT29" s="1"/>
      <c r="JGU29" s="1"/>
      <c r="JGV29" s="1"/>
      <c r="JGW29" s="1"/>
      <c r="JGX29" s="1"/>
      <c r="JGY29" s="1"/>
      <c r="JGZ29" s="1"/>
      <c r="JHA29" s="1"/>
      <c r="JHB29" s="1"/>
      <c r="JHC29" s="1"/>
      <c r="JHD29" s="1"/>
      <c r="JHE29" s="1"/>
      <c r="JHF29" s="1"/>
      <c r="JHG29" s="1"/>
      <c r="JHH29" s="1"/>
      <c r="JHI29" s="1"/>
      <c r="JHJ29" s="1"/>
      <c r="JHK29" s="1"/>
      <c r="JHL29" s="1"/>
      <c r="JHM29" s="1"/>
      <c r="JHN29" s="1"/>
      <c r="JHO29" s="1"/>
      <c r="JHP29" s="1"/>
      <c r="JHQ29" s="1"/>
      <c r="JHR29" s="1"/>
      <c r="JHS29" s="1"/>
      <c r="JHT29" s="1"/>
      <c r="JHU29" s="1"/>
      <c r="JHV29" s="1"/>
      <c r="JHW29" s="1"/>
      <c r="JHX29" s="1"/>
      <c r="JHY29" s="1"/>
      <c r="JHZ29" s="1"/>
      <c r="JIA29" s="1"/>
      <c r="JIB29" s="1"/>
      <c r="JIC29" s="1"/>
      <c r="JID29" s="1"/>
      <c r="JIE29" s="1"/>
      <c r="JIF29" s="1"/>
      <c r="JIG29" s="1"/>
      <c r="JIH29" s="1"/>
      <c r="JII29" s="1"/>
      <c r="JIJ29" s="1"/>
      <c r="JIK29" s="1"/>
      <c r="JIL29" s="1"/>
      <c r="JIM29" s="1"/>
      <c r="JIN29" s="1"/>
      <c r="JIO29" s="1"/>
      <c r="JIP29" s="1"/>
      <c r="JIQ29" s="1"/>
      <c r="JIR29" s="1"/>
      <c r="JIS29" s="1"/>
      <c r="JIT29" s="1"/>
      <c r="JIU29" s="1"/>
      <c r="JIV29" s="1"/>
      <c r="JIW29" s="1"/>
      <c r="JIX29" s="1"/>
      <c r="JIY29" s="1"/>
      <c r="JIZ29" s="1"/>
      <c r="JJA29" s="1"/>
      <c r="JJB29" s="1"/>
      <c r="JJC29" s="1"/>
      <c r="JJD29" s="1"/>
      <c r="JJE29" s="1"/>
      <c r="JJF29" s="1"/>
      <c r="JJG29" s="1"/>
      <c r="JJH29" s="1"/>
      <c r="JJI29" s="1"/>
      <c r="JJJ29" s="1"/>
      <c r="JJK29" s="1"/>
      <c r="JJL29" s="1"/>
      <c r="JJM29" s="1"/>
      <c r="JJN29" s="1"/>
      <c r="JJO29" s="1"/>
      <c r="JJP29" s="1"/>
      <c r="JJQ29" s="1"/>
      <c r="JJR29" s="1"/>
      <c r="JJS29" s="1"/>
      <c r="JJT29" s="1"/>
      <c r="JJU29" s="1"/>
      <c r="JJV29" s="1"/>
      <c r="JJW29" s="1"/>
      <c r="JJX29" s="1"/>
      <c r="JJY29" s="1"/>
      <c r="JJZ29" s="1"/>
      <c r="JKA29" s="1"/>
      <c r="JKB29" s="1"/>
      <c r="JKC29" s="1"/>
      <c r="JKD29" s="1"/>
      <c r="JKE29" s="1"/>
      <c r="JKF29" s="1"/>
      <c r="JKG29" s="1"/>
      <c r="JKH29" s="1"/>
      <c r="JKI29" s="1"/>
      <c r="JKJ29" s="1"/>
      <c r="JKK29" s="1"/>
      <c r="JKL29" s="1"/>
      <c r="JKM29" s="1"/>
      <c r="JKN29" s="1"/>
      <c r="JKO29" s="1"/>
      <c r="JKP29" s="1"/>
      <c r="JKQ29" s="1"/>
      <c r="JKR29" s="1"/>
      <c r="JKS29" s="1"/>
      <c r="JKT29" s="1"/>
      <c r="JKU29" s="1"/>
      <c r="JKV29" s="1"/>
      <c r="JKW29" s="1"/>
      <c r="JKX29" s="1"/>
      <c r="JKY29" s="1"/>
      <c r="JKZ29" s="1"/>
      <c r="JLA29" s="1"/>
      <c r="JLB29" s="1"/>
      <c r="JLC29" s="1"/>
      <c r="JLD29" s="1"/>
      <c r="JLE29" s="1"/>
      <c r="JLF29" s="1"/>
      <c r="JLG29" s="1"/>
      <c r="JLH29" s="1"/>
      <c r="JLI29" s="1"/>
      <c r="JLJ29" s="1"/>
      <c r="JLK29" s="1"/>
      <c r="JLL29" s="1"/>
      <c r="JLM29" s="1"/>
      <c r="JLN29" s="1"/>
      <c r="JLO29" s="1"/>
      <c r="JLP29" s="1"/>
      <c r="JLQ29" s="1"/>
      <c r="JLR29" s="1"/>
      <c r="JLS29" s="1"/>
      <c r="JLT29" s="1"/>
      <c r="JLU29" s="1"/>
      <c r="JLV29" s="1"/>
      <c r="JLW29" s="1"/>
      <c r="JLX29" s="1"/>
      <c r="JLY29" s="1"/>
      <c r="JLZ29" s="1"/>
      <c r="JMA29" s="1"/>
      <c r="JMB29" s="1"/>
      <c r="JMC29" s="1"/>
      <c r="JMD29" s="1"/>
      <c r="JME29" s="1"/>
      <c r="JMF29" s="1"/>
      <c r="JMG29" s="1"/>
      <c r="JMH29" s="1"/>
      <c r="JMI29" s="1"/>
      <c r="JMJ29" s="1"/>
      <c r="JMK29" s="1"/>
      <c r="JML29" s="1"/>
      <c r="JMM29" s="1"/>
      <c r="JMN29" s="1"/>
      <c r="JMO29" s="1"/>
      <c r="JMP29" s="1"/>
      <c r="JMQ29" s="1"/>
      <c r="JMR29" s="1"/>
      <c r="JMS29" s="1"/>
      <c r="JMT29" s="1"/>
      <c r="JMU29" s="1"/>
      <c r="JMV29" s="1"/>
      <c r="JMW29" s="1"/>
      <c r="JMX29" s="1"/>
      <c r="JMY29" s="1"/>
      <c r="JMZ29" s="1"/>
      <c r="JNA29" s="1"/>
      <c r="JNB29" s="1"/>
      <c r="JNC29" s="1"/>
      <c r="JND29" s="1"/>
      <c r="JNE29" s="1"/>
      <c r="JNF29" s="1"/>
      <c r="JNG29" s="1"/>
      <c r="JNH29" s="1"/>
      <c r="JNI29" s="1"/>
      <c r="JNJ29" s="1"/>
      <c r="JNK29" s="1"/>
      <c r="JNL29" s="1"/>
      <c r="JNM29" s="1"/>
      <c r="JNN29" s="1"/>
      <c r="JNO29" s="1"/>
      <c r="JNP29" s="1"/>
      <c r="JNQ29" s="1"/>
      <c r="JNR29" s="1"/>
      <c r="JNS29" s="1"/>
      <c r="JNT29" s="1"/>
      <c r="JNU29" s="1"/>
      <c r="JNV29" s="1"/>
      <c r="JNW29" s="1"/>
      <c r="JNX29" s="1"/>
      <c r="JNY29" s="1"/>
      <c r="JNZ29" s="1"/>
      <c r="JOA29" s="1"/>
      <c r="JOB29" s="1"/>
      <c r="JOC29" s="1"/>
      <c r="JOD29" s="1"/>
      <c r="JOE29" s="1"/>
      <c r="JOF29" s="1"/>
      <c r="JOG29" s="1"/>
      <c r="JOH29" s="1"/>
      <c r="JOI29" s="1"/>
      <c r="JOJ29" s="1"/>
      <c r="JOK29" s="1"/>
      <c r="JOL29" s="1"/>
      <c r="JOM29" s="1"/>
      <c r="JON29" s="1"/>
      <c r="JOO29" s="1"/>
      <c r="JOP29" s="1"/>
      <c r="JOQ29" s="1"/>
      <c r="JOR29" s="1"/>
      <c r="JOS29" s="1"/>
      <c r="JOT29" s="1"/>
      <c r="JOU29" s="1"/>
      <c r="JOV29" s="1"/>
      <c r="JOW29" s="1"/>
      <c r="JOX29" s="1"/>
      <c r="JOY29" s="1"/>
      <c r="JOZ29" s="1"/>
      <c r="JPA29" s="1"/>
      <c r="JPB29" s="1"/>
      <c r="JPC29" s="1"/>
      <c r="JPD29" s="1"/>
      <c r="JPE29" s="1"/>
      <c r="JPF29" s="1"/>
      <c r="JPG29" s="1"/>
      <c r="JPH29" s="1"/>
      <c r="JPI29" s="1"/>
      <c r="JPJ29" s="1"/>
      <c r="JPK29" s="1"/>
      <c r="JPL29" s="1"/>
      <c r="JPM29" s="1"/>
      <c r="JPN29" s="1"/>
      <c r="JPO29" s="1"/>
      <c r="JPP29" s="1"/>
      <c r="JPQ29" s="1"/>
      <c r="JPR29" s="1"/>
      <c r="JPS29" s="1"/>
      <c r="JPT29" s="1"/>
      <c r="JPU29" s="1"/>
      <c r="JPV29" s="1"/>
      <c r="JPW29" s="1"/>
      <c r="JPX29" s="1"/>
      <c r="JPY29" s="1"/>
      <c r="JPZ29" s="1"/>
      <c r="JQA29" s="1"/>
      <c r="JQB29" s="1"/>
      <c r="JQC29" s="1"/>
      <c r="JQD29" s="1"/>
      <c r="JQE29" s="1"/>
      <c r="JQF29" s="1"/>
      <c r="JQG29" s="1"/>
      <c r="JQH29" s="1"/>
      <c r="JQI29" s="1"/>
      <c r="JQJ29" s="1"/>
      <c r="JQK29" s="1"/>
      <c r="JQL29" s="1"/>
      <c r="JQM29" s="1"/>
      <c r="JQN29" s="1"/>
      <c r="JQO29" s="1"/>
      <c r="JQP29" s="1"/>
      <c r="JQQ29" s="1"/>
      <c r="JQR29" s="1"/>
      <c r="JQS29" s="1"/>
      <c r="JQT29" s="1"/>
      <c r="JQU29" s="1"/>
      <c r="JQV29" s="1"/>
      <c r="JQW29" s="1"/>
      <c r="JQX29" s="1"/>
      <c r="JQY29" s="1"/>
      <c r="JQZ29" s="1"/>
      <c r="JRA29" s="1"/>
      <c r="JRB29" s="1"/>
      <c r="JRC29" s="1"/>
      <c r="JRD29" s="1"/>
      <c r="JRE29" s="1"/>
      <c r="JRF29" s="1"/>
      <c r="JRG29" s="1"/>
      <c r="JRH29" s="1"/>
      <c r="JRI29" s="1"/>
      <c r="JRJ29" s="1"/>
      <c r="JRK29" s="1"/>
      <c r="JRL29" s="1"/>
      <c r="JRM29" s="1"/>
      <c r="JRN29" s="1"/>
      <c r="JRO29" s="1"/>
      <c r="JRP29" s="1"/>
      <c r="JRQ29" s="1"/>
      <c r="JRR29" s="1"/>
      <c r="JRS29" s="1"/>
      <c r="JRT29" s="1"/>
      <c r="JRU29" s="1"/>
      <c r="JRV29" s="1"/>
      <c r="JRW29" s="1"/>
      <c r="JRX29" s="1"/>
      <c r="JRY29" s="1"/>
      <c r="JRZ29" s="1"/>
      <c r="JSA29" s="1"/>
      <c r="JSB29" s="1"/>
      <c r="JSC29" s="1"/>
      <c r="JSD29" s="1"/>
      <c r="JSE29" s="1"/>
      <c r="JSF29" s="1"/>
      <c r="JSG29" s="1"/>
      <c r="JSH29" s="1"/>
      <c r="JSI29" s="1"/>
      <c r="JSJ29" s="1"/>
      <c r="JSK29" s="1"/>
      <c r="JSL29" s="1"/>
      <c r="JSM29" s="1"/>
      <c r="JSN29" s="1"/>
      <c r="JSO29" s="1"/>
      <c r="JSP29" s="1"/>
      <c r="JSQ29" s="1"/>
      <c r="JSR29" s="1"/>
      <c r="JSS29" s="1"/>
      <c r="JST29" s="1"/>
      <c r="JSU29" s="1"/>
      <c r="JSV29" s="1"/>
      <c r="JSW29" s="1"/>
      <c r="JSX29" s="1"/>
      <c r="JSY29" s="1"/>
      <c r="JSZ29" s="1"/>
      <c r="JTA29" s="1"/>
      <c r="JTB29" s="1"/>
      <c r="JTC29" s="1"/>
      <c r="JTD29" s="1"/>
      <c r="JTE29" s="1"/>
      <c r="JTF29" s="1"/>
      <c r="JTG29" s="1"/>
      <c r="JTH29" s="1"/>
      <c r="JTI29" s="1"/>
      <c r="JTJ29" s="1"/>
      <c r="JTK29" s="1"/>
      <c r="JTL29" s="1"/>
      <c r="JTM29" s="1"/>
      <c r="JTN29" s="1"/>
      <c r="JTO29" s="1"/>
      <c r="JTP29" s="1"/>
      <c r="JTQ29" s="1"/>
      <c r="JTR29" s="1"/>
      <c r="JTS29" s="1"/>
      <c r="JTT29" s="1"/>
      <c r="JTU29" s="1"/>
      <c r="JTV29" s="1"/>
      <c r="JTW29" s="1"/>
      <c r="JTX29" s="1"/>
      <c r="JTY29" s="1"/>
      <c r="JTZ29" s="1"/>
      <c r="JUA29" s="1"/>
      <c r="JUB29" s="1"/>
      <c r="JUC29" s="1"/>
      <c r="JUD29" s="1"/>
      <c r="JUE29" s="1"/>
      <c r="JUF29" s="1"/>
      <c r="JUG29" s="1"/>
      <c r="JUH29" s="1"/>
      <c r="JUI29" s="1"/>
      <c r="JUJ29" s="1"/>
      <c r="JUK29" s="1"/>
      <c r="JUL29" s="1"/>
      <c r="JUM29" s="1"/>
      <c r="JUN29" s="1"/>
      <c r="JUO29" s="1"/>
      <c r="JUP29" s="1"/>
      <c r="JUQ29" s="1"/>
      <c r="JUR29" s="1"/>
      <c r="JUS29" s="1"/>
      <c r="JUT29" s="1"/>
      <c r="JUU29" s="1"/>
      <c r="JUV29" s="1"/>
      <c r="JUW29" s="1"/>
      <c r="JUX29" s="1"/>
      <c r="JUY29" s="1"/>
      <c r="JUZ29" s="1"/>
      <c r="JVA29" s="1"/>
      <c r="JVB29" s="1"/>
      <c r="JVC29" s="1"/>
      <c r="JVD29" s="1"/>
      <c r="JVE29" s="1"/>
      <c r="JVF29" s="1"/>
      <c r="JVG29" s="1"/>
      <c r="JVH29" s="1"/>
      <c r="JVI29" s="1"/>
      <c r="JVJ29" s="1"/>
      <c r="JVK29" s="1"/>
      <c r="JVL29" s="1"/>
      <c r="JVM29" s="1"/>
      <c r="JVN29" s="1"/>
      <c r="JVO29" s="1"/>
      <c r="JVP29" s="1"/>
      <c r="JVQ29" s="1"/>
      <c r="JVR29" s="1"/>
      <c r="JVS29" s="1"/>
      <c r="JVT29" s="1"/>
      <c r="JVU29" s="1"/>
      <c r="JVV29" s="1"/>
      <c r="JVW29" s="1"/>
      <c r="JVX29" s="1"/>
      <c r="JVY29" s="1"/>
      <c r="JVZ29" s="1"/>
      <c r="JWA29" s="1"/>
      <c r="JWB29" s="1"/>
      <c r="JWC29" s="1"/>
      <c r="JWD29" s="1"/>
      <c r="JWE29" s="1"/>
      <c r="JWF29" s="1"/>
      <c r="JWG29" s="1"/>
      <c r="JWH29" s="1"/>
      <c r="JWI29" s="1"/>
      <c r="JWJ29" s="1"/>
      <c r="JWK29" s="1"/>
      <c r="JWL29" s="1"/>
      <c r="JWM29" s="1"/>
      <c r="JWN29" s="1"/>
      <c r="JWO29" s="1"/>
      <c r="JWP29" s="1"/>
      <c r="JWQ29" s="1"/>
      <c r="JWR29" s="1"/>
      <c r="JWS29" s="1"/>
      <c r="JWT29" s="1"/>
      <c r="JWU29" s="1"/>
      <c r="JWV29" s="1"/>
      <c r="JWW29" s="1"/>
      <c r="JWX29" s="1"/>
      <c r="JWY29" s="1"/>
      <c r="JWZ29" s="1"/>
      <c r="JXA29" s="1"/>
      <c r="JXB29" s="1"/>
      <c r="JXC29" s="1"/>
      <c r="JXD29" s="1"/>
      <c r="JXE29" s="1"/>
      <c r="JXF29" s="1"/>
      <c r="JXG29" s="1"/>
      <c r="JXH29" s="1"/>
      <c r="JXI29" s="1"/>
      <c r="JXJ29" s="1"/>
      <c r="JXK29" s="1"/>
      <c r="JXL29" s="1"/>
      <c r="JXM29" s="1"/>
      <c r="JXN29" s="1"/>
      <c r="JXO29" s="1"/>
      <c r="JXP29" s="1"/>
      <c r="JXQ29" s="1"/>
      <c r="JXR29" s="1"/>
      <c r="JXS29" s="1"/>
      <c r="JXT29" s="1"/>
      <c r="JXU29" s="1"/>
      <c r="JXV29" s="1"/>
      <c r="JXW29" s="1"/>
      <c r="JXX29" s="1"/>
      <c r="JXY29" s="1"/>
      <c r="JXZ29" s="1"/>
      <c r="JYA29" s="1"/>
      <c r="JYB29" s="1"/>
      <c r="JYC29" s="1"/>
      <c r="JYD29" s="1"/>
      <c r="JYE29" s="1"/>
      <c r="JYF29" s="1"/>
      <c r="JYG29" s="1"/>
      <c r="JYH29" s="1"/>
      <c r="JYI29" s="1"/>
      <c r="JYJ29" s="1"/>
      <c r="JYK29" s="1"/>
      <c r="JYL29" s="1"/>
      <c r="JYM29" s="1"/>
      <c r="JYN29" s="1"/>
      <c r="JYO29" s="1"/>
      <c r="JYP29" s="1"/>
      <c r="JYQ29" s="1"/>
      <c r="JYR29" s="1"/>
      <c r="JYS29" s="1"/>
      <c r="JYT29" s="1"/>
      <c r="JYU29" s="1"/>
      <c r="JYV29" s="1"/>
      <c r="JYW29" s="1"/>
      <c r="JYX29" s="1"/>
      <c r="JYY29" s="1"/>
      <c r="JYZ29" s="1"/>
      <c r="JZA29" s="1"/>
      <c r="JZB29" s="1"/>
      <c r="JZC29" s="1"/>
      <c r="JZD29" s="1"/>
      <c r="JZE29" s="1"/>
      <c r="JZF29" s="1"/>
      <c r="JZG29" s="1"/>
      <c r="JZH29" s="1"/>
      <c r="JZI29" s="1"/>
      <c r="JZJ29" s="1"/>
      <c r="JZK29" s="1"/>
      <c r="JZL29" s="1"/>
      <c r="JZM29" s="1"/>
      <c r="JZN29" s="1"/>
      <c r="JZO29" s="1"/>
      <c r="JZP29" s="1"/>
      <c r="JZQ29" s="1"/>
      <c r="JZR29" s="1"/>
      <c r="JZS29" s="1"/>
      <c r="JZT29" s="1"/>
      <c r="JZU29" s="1"/>
      <c r="JZV29" s="1"/>
      <c r="JZW29" s="1"/>
      <c r="JZX29" s="1"/>
      <c r="JZY29" s="1"/>
      <c r="JZZ29" s="1"/>
      <c r="KAA29" s="1"/>
      <c r="KAB29" s="1"/>
      <c r="KAC29" s="1"/>
      <c r="KAD29" s="1"/>
      <c r="KAE29" s="1"/>
      <c r="KAF29" s="1"/>
      <c r="KAG29" s="1"/>
      <c r="KAH29" s="1"/>
      <c r="KAI29" s="1"/>
      <c r="KAJ29" s="1"/>
      <c r="KAK29" s="1"/>
      <c r="KAL29" s="1"/>
      <c r="KAM29" s="1"/>
      <c r="KAN29" s="1"/>
      <c r="KAO29" s="1"/>
      <c r="KAP29" s="1"/>
      <c r="KAQ29" s="1"/>
      <c r="KAR29" s="1"/>
      <c r="KAS29" s="1"/>
      <c r="KAT29" s="1"/>
      <c r="KAU29" s="1"/>
      <c r="KAV29" s="1"/>
      <c r="KAW29" s="1"/>
      <c r="KAX29" s="1"/>
      <c r="KAY29" s="1"/>
      <c r="KAZ29" s="1"/>
      <c r="KBA29" s="1"/>
      <c r="KBB29" s="1"/>
      <c r="KBC29" s="1"/>
      <c r="KBD29" s="1"/>
      <c r="KBE29" s="1"/>
      <c r="KBF29" s="1"/>
      <c r="KBG29" s="1"/>
      <c r="KBH29" s="1"/>
      <c r="KBI29" s="1"/>
      <c r="KBJ29" s="1"/>
      <c r="KBK29" s="1"/>
      <c r="KBL29" s="1"/>
      <c r="KBM29" s="1"/>
      <c r="KBN29" s="1"/>
      <c r="KBO29" s="1"/>
      <c r="KBP29" s="1"/>
      <c r="KBQ29" s="1"/>
      <c r="KBR29" s="1"/>
      <c r="KBS29" s="1"/>
      <c r="KBT29" s="1"/>
      <c r="KBU29" s="1"/>
      <c r="KBV29" s="1"/>
      <c r="KBW29" s="1"/>
      <c r="KBX29" s="1"/>
      <c r="KBY29" s="1"/>
      <c r="KBZ29" s="1"/>
      <c r="KCA29" s="1"/>
      <c r="KCB29" s="1"/>
      <c r="KCC29" s="1"/>
      <c r="KCD29" s="1"/>
      <c r="KCE29" s="1"/>
      <c r="KCF29" s="1"/>
      <c r="KCG29" s="1"/>
      <c r="KCH29" s="1"/>
      <c r="KCI29" s="1"/>
      <c r="KCJ29" s="1"/>
      <c r="KCK29" s="1"/>
      <c r="KCL29" s="1"/>
      <c r="KCM29" s="1"/>
      <c r="KCN29" s="1"/>
      <c r="KCO29" s="1"/>
      <c r="KCP29" s="1"/>
      <c r="KCQ29" s="1"/>
      <c r="KCR29" s="1"/>
      <c r="KCS29" s="1"/>
      <c r="KCT29" s="1"/>
      <c r="KCU29" s="1"/>
      <c r="KCV29" s="1"/>
      <c r="KCW29" s="1"/>
      <c r="KCX29" s="1"/>
      <c r="KCY29" s="1"/>
      <c r="KCZ29" s="1"/>
      <c r="KDA29" s="1"/>
      <c r="KDB29" s="1"/>
      <c r="KDC29" s="1"/>
      <c r="KDD29" s="1"/>
      <c r="KDE29" s="1"/>
      <c r="KDF29" s="1"/>
      <c r="KDG29" s="1"/>
      <c r="KDH29" s="1"/>
      <c r="KDI29" s="1"/>
      <c r="KDJ29" s="1"/>
      <c r="KDK29" s="1"/>
      <c r="KDL29" s="1"/>
      <c r="KDM29" s="1"/>
      <c r="KDN29" s="1"/>
      <c r="KDO29" s="1"/>
      <c r="KDP29" s="1"/>
      <c r="KDQ29" s="1"/>
      <c r="KDR29" s="1"/>
      <c r="KDS29" s="1"/>
      <c r="KDT29" s="1"/>
      <c r="KDU29" s="1"/>
      <c r="KDV29" s="1"/>
      <c r="KDW29" s="1"/>
      <c r="KDX29" s="1"/>
      <c r="KDY29" s="1"/>
      <c r="KDZ29" s="1"/>
      <c r="KEA29" s="1"/>
      <c r="KEB29" s="1"/>
      <c r="KEC29" s="1"/>
      <c r="KED29" s="1"/>
      <c r="KEE29" s="1"/>
      <c r="KEF29" s="1"/>
      <c r="KEG29" s="1"/>
      <c r="KEH29" s="1"/>
      <c r="KEI29" s="1"/>
      <c r="KEJ29" s="1"/>
      <c r="KEK29" s="1"/>
      <c r="KEL29" s="1"/>
      <c r="KEM29" s="1"/>
      <c r="KEN29" s="1"/>
      <c r="KEO29" s="1"/>
      <c r="KEP29" s="1"/>
      <c r="KEQ29" s="1"/>
      <c r="KER29" s="1"/>
      <c r="KES29" s="1"/>
      <c r="KET29" s="1"/>
      <c r="KEU29" s="1"/>
      <c r="KEV29" s="1"/>
      <c r="KEW29" s="1"/>
      <c r="KEX29" s="1"/>
      <c r="KEY29" s="1"/>
      <c r="KEZ29" s="1"/>
      <c r="KFA29" s="1"/>
      <c r="KFB29" s="1"/>
      <c r="KFC29" s="1"/>
      <c r="KFD29" s="1"/>
      <c r="KFE29" s="1"/>
      <c r="KFF29" s="1"/>
      <c r="KFG29" s="1"/>
      <c r="KFH29" s="1"/>
      <c r="KFI29" s="1"/>
      <c r="KFJ29" s="1"/>
      <c r="KFK29" s="1"/>
      <c r="KFL29" s="1"/>
      <c r="KFM29" s="1"/>
      <c r="KFN29" s="1"/>
      <c r="KFO29" s="1"/>
      <c r="KFP29" s="1"/>
      <c r="KFQ29" s="1"/>
      <c r="KFR29" s="1"/>
      <c r="KFS29" s="1"/>
      <c r="KFT29" s="1"/>
      <c r="KFU29" s="1"/>
      <c r="KFV29" s="1"/>
      <c r="KFW29" s="1"/>
      <c r="KFX29" s="1"/>
      <c r="KFY29" s="1"/>
      <c r="KFZ29" s="1"/>
      <c r="KGA29" s="1"/>
      <c r="KGB29" s="1"/>
      <c r="KGC29" s="1"/>
      <c r="KGD29" s="1"/>
      <c r="KGE29" s="1"/>
      <c r="KGF29" s="1"/>
      <c r="KGG29" s="1"/>
      <c r="KGH29" s="1"/>
      <c r="KGI29" s="1"/>
      <c r="KGJ29" s="1"/>
      <c r="KGK29" s="1"/>
      <c r="KGL29" s="1"/>
      <c r="KGM29" s="1"/>
      <c r="KGN29" s="1"/>
      <c r="KGO29" s="1"/>
      <c r="KGP29" s="1"/>
      <c r="KGQ29" s="1"/>
      <c r="KGR29" s="1"/>
      <c r="KGS29" s="1"/>
      <c r="KGT29" s="1"/>
      <c r="KGU29" s="1"/>
      <c r="KGV29" s="1"/>
      <c r="KGW29" s="1"/>
      <c r="KGX29" s="1"/>
      <c r="KGY29" s="1"/>
      <c r="KGZ29" s="1"/>
      <c r="KHA29" s="1"/>
      <c r="KHB29" s="1"/>
      <c r="KHC29" s="1"/>
      <c r="KHD29" s="1"/>
      <c r="KHE29" s="1"/>
      <c r="KHF29" s="1"/>
      <c r="KHG29" s="1"/>
      <c r="KHH29" s="1"/>
      <c r="KHI29" s="1"/>
      <c r="KHJ29" s="1"/>
      <c r="KHK29" s="1"/>
      <c r="KHL29" s="1"/>
      <c r="KHM29" s="1"/>
      <c r="KHN29" s="1"/>
      <c r="KHO29" s="1"/>
      <c r="KHP29" s="1"/>
      <c r="KHQ29" s="1"/>
      <c r="KHR29" s="1"/>
      <c r="KHS29" s="1"/>
      <c r="KHT29" s="1"/>
      <c r="KHU29" s="1"/>
      <c r="KHV29" s="1"/>
      <c r="KHW29" s="1"/>
      <c r="KHX29" s="1"/>
      <c r="KHY29" s="1"/>
      <c r="KHZ29" s="1"/>
      <c r="KIA29" s="1"/>
      <c r="KIB29" s="1"/>
      <c r="KIC29" s="1"/>
      <c r="KID29" s="1"/>
      <c r="KIE29" s="1"/>
      <c r="KIF29" s="1"/>
      <c r="KIG29" s="1"/>
      <c r="KIH29" s="1"/>
      <c r="KII29" s="1"/>
      <c r="KIJ29" s="1"/>
      <c r="KIK29" s="1"/>
      <c r="KIL29" s="1"/>
      <c r="KIM29" s="1"/>
      <c r="KIN29" s="1"/>
      <c r="KIO29" s="1"/>
      <c r="KIP29" s="1"/>
      <c r="KIQ29" s="1"/>
      <c r="KIR29" s="1"/>
      <c r="KIS29" s="1"/>
      <c r="KIT29" s="1"/>
      <c r="KIU29" s="1"/>
      <c r="KIV29" s="1"/>
      <c r="KIW29" s="1"/>
      <c r="KIX29" s="1"/>
      <c r="KIY29" s="1"/>
      <c r="KIZ29" s="1"/>
      <c r="KJA29" s="1"/>
      <c r="KJB29" s="1"/>
      <c r="KJC29" s="1"/>
      <c r="KJD29" s="1"/>
      <c r="KJE29" s="1"/>
      <c r="KJF29" s="1"/>
      <c r="KJG29" s="1"/>
      <c r="KJH29" s="1"/>
      <c r="KJI29" s="1"/>
      <c r="KJJ29" s="1"/>
      <c r="KJK29" s="1"/>
      <c r="KJL29" s="1"/>
      <c r="KJM29" s="1"/>
      <c r="KJN29" s="1"/>
      <c r="KJO29" s="1"/>
      <c r="KJP29" s="1"/>
      <c r="KJQ29" s="1"/>
      <c r="KJR29" s="1"/>
      <c r="KJS29" s="1"/>
      <c r="KJT29" s="1"/>
      <c r="KJU29" s="1"/>
      <c r="KJV29" s="1"/>
      <c r="KJW29" s="1"/>
      <c r="KJX29" s="1"/>
      <c r="KJY29" s="1"/>
      <c r="KJZ29" s="1"/>
      <c r="KKA29" s="1"/>
      <c r="KKB29" s="1"/>
      <c r="KKC29" s="1"/>
      <c r="KKD29" s="1"/>
      <c r="KKE29" s="1"/>
      <c r="KKF29" s="1"/>
      <c r="KKG29" s="1"/>
      <c r="KKH29" s="1"/>
      <c r="KKI29" s="1"/>
      <c r="KKJ29" s="1"/>
      <c r="KKK29" s="1"/>
      <c r="KKL29" s="1"/>
      <c r="KKM29" s="1"/>
      <c r="KKN29" s="1"/>
      <c r="KKO29" s="1"/>
      <c r="KKP29" s="1"/>
      <c r="KKQ29" s="1"/>
      <c r="KKR29" s="1"/>
      <c r="KKS29" s="1"/>
      <c r="KKT29" s="1"/>
      <c r="KKU29" s="1"/>
      <c r="KKV29" s="1"/>
      <c r="KKW29" s="1"/>
      <c r="KKX29" s="1"/>
      <c r="KKY29" s="1"/>
      <c r="KKZ29" s="1"/>
      <c r="KLA29" s="1"/>
      <c r="KLB29" s="1"/>
      <c r="KLC29" s="1"/>
      <c r="KLD29" s="1"/>
      <c r="KLE29" s="1"/>
      <c r="KLF29" s="1"/>
      <c r="KLG29" s="1"/>
      <c r="KLH29" s="1"/>
      <c r="KLI29" s="1"/>
      <c r="KLJ29" s="1"/>
      <c r="KLK29" s="1"/>
      <c r="KLL29" s="1"/>
      <c r="KLM29" s="1"/>
      <c r="KLN29" s="1"/>
      <c r="KLO29" s="1"/>
      <c r="KLP29" s="1"/>
      <c r="KLQ29" s="1"/>
      <c r="KLR29" s="1"/>
      <c r="KLS29" s="1"/>
      <c r="KLT29" s="1"/>
      <c r="KLU29" s="1"/>
      <c r="KLV29" s="1"/>
      <c r="KLW29" s="1"/>
      <c r="KLX29" s="1"/>
      <c r="KLY29" s="1"/>
      <c r="KLZ29" s="1"/>
      <c r="KMA29" s="1"/>
      <c r="KMB29" s="1"/>
      <c r="KMC29" s="1"/>
      <c r="KMD29" s="1"/>
      <c r="KME29" s="1"/>
      <c r="KMF29" s="1"/>
      <c r="KMG29" s="1"/>
      <c r="KMH29" s="1"/>
      <c r="KMI29" s="1"/>
      <c r="KMJ29" s="1"/>
      <c r="KMK29" s="1"/>
      <c r="KML29" s="1"/>
      <c r="KMM29" s="1"/>
      <c r="KMN29" s="1"/>
      <c r="KMO29" s="1"/>
      <c r="KMP29" s="1"/>
      <c r="KMQ29" s="1"/>
      <c r="KMR29" s="1"/>
      <c r="KMS29" s="1"/>
      <c r="KMT29" s="1"/>
      <c r="KMU29" s="1"/>
      <c r="KMV29" s="1"/>
      <c r="KMW29" s="1"/>
      <c r="KMX29" s="1"/>
      <c r="KMY29" s="1"/>
      <c r="KMZ29" s="1"/>
      <c r="KNA29" s="1"/>
      <c r="KNB29" s="1"/>
      <c r="KNC29" s="1"/>
      <c r="KND29" s="1"/>
      <c r="KNE29" s="1"/>
      <c r="KNF29" s="1"/>
      <c r="KNG29" s="1"/>
      <c r="KNH29" s="1"/>
      <c r="KNI29" s="1"/>
      <c r="KNJ29" s="1"/>
      <c r="KNK29" s="1"/>
      <c r="KNL29" s="1"/>
      <c r="KNM29" s="1"/>
      <c r="KNN29" s="1"/>
      <c r="KNO29" s="1"/>
      <c r="KNP29" s="1"/>
      <c r="KNQ29" s="1"/>
      <c r="KNR29" s="1"/>
      <c r="KNS29" s="1"/>
      <c r="KNT29" s="1"/>
      <c r="KNU29" s="1"/>
      <c r="KNV29" s="1"/>
      <c r="KNW29" s="1"/>
      <c r="KNX29" s="1"/>
      <c r="KNY29" s="1"/>
      <c r="KNZ29" s="1"/>
      <c r="KOA29" s="1"/>
      <c r="KOB29" s="1"/>
      <c r="KOC29" s="1"/>
      <c r="KOD29" s="1"/>
      <c r="KOE29" s="1"/>
      <c r="KOF29" s="1"/>
      <c r="KOG29" s="1"/>
      <c r="KOH29" s="1"/>
      <c r="KOI29" s="1"/>
      <c r="KOJ29" s="1"/>
      <c r="KOK29" s="1"/>
      <c r="KOL29" s="1"/>
      <c r="KOM29" s="1"/>
      <c r="KON29" s="1"/>
      <c r="KOO29" s="1"/>
      <c r="KOP29" s="1"/>
      <c r="KOQ29" s="1"/>
      <c r="KOR29" s="1"/>
      <c r="KOS29" s="1"/>
      <c r="KOT29" s="1"/>
      <c r="KOU29" s="1"/>
      <c r="KOV29" s="1"/>
      <c r="KOW29" s="1"/>
      <c r="KOX29" s="1"/>
      <c r="KOY29" s="1"/>
      <c r="KOZ29" s="1"/>
      <c r="KPA29" s="1"/>
      <c r="KPB29" s="1"/>
      <c r="KPC29" s="1"/>
      <c r="KPD29" s="1"/>
      <c r="KPE29" s="1"/>
      <c r="KPF29" s="1"/>
      <c r="KPG29" s="1"/>
      <c r="KPH29" s="1"/>
      <c r="KPI29" s="1"/>
      <c r="KPJ29" s="1"/>
      <c r="KPK29" s="1"/>
      <c r="KPL29" s="1"/>
      <c r="KPM29" s="1"/>
      <c r="KPN29" s="1"/>
      <c r="KPO29" s="1"/>
      <c r="KPP29" s="1"/>
      <c r="KPQ29" s="1"/>
      <c r="KPR29" s="1"/>
      <c r="KPS29" s="1"/>
      <c r="KPT29" s="1"/>
      <c r="KPU29" s="1"/>
      <c r="KPV29" s="1"/>
      <c r="KPW29" s="1"/>
      <c r="KPX29" s="1"/>
      <c r="KPY29" s="1"/>
      <c r="KPZ29" s="1"/>
      <c r="KQA29" s="1"/>
      <c r="KQB29" s="1"/>
      <c r="KQC29" s="1"/>
      <c r="KQD29" s="1"/>
      <c r="KQE29" s="1"/>
      <c r="KQF29" s="1"/>
      <c r="KQG29" s="1"/>
      <c r="KQH29" s="1"/>
      <c r="KQI29" s="1"/>
      <c r="KQJ29" s="1"/>
      <c r="KQK29" s="1"/>
      <c r="KQL29" s="1"/>
      <c r="KQM29" s="1"/>
      <c r="KQN29" s="1"/>
      <c r="KQO29" s="1"/>
      <c r="KQP29" s="1"/>
      <c r="KQQ29" s="1"/>
      <c r="KQR29" s="1"/>
      <c r="KQS29" s="1"/>
      <c r="KQT29" s="1"/>
      <c r="KQU29" s="1"/>
      <c r="KQV29" s="1"/>
      <c r="KQW29" s="1"/>
      <c r="KQX29" s="1"/>
      <c r="KQY29" s="1"/>
      <c r="KQZ29" s="1"/>
      <c r="KRA29" s="1"/>
      <c r="KRB29" s="1"/>
      <c r="KRC29" s="1"/>
      <c r="KRD29" s="1"/>
      <c r="KRE29" s="1"/>
      <c r="KRF29" s="1"/>
      <c r="KRG29" s="1"/>
      <c r="KRH29" s="1"/>
      <c r="KRI29" s="1"/>
      <c r="KRJ29" s="1"/>
      <c r="KRK29" s="1"/>
      <c r="KRL29" s="1"/>
      <c r="KRM29" s="1"/>
      <c r="KRN29" s="1"/>
      <c r="KRO29" s="1"/>
      <c r="KRP29" s="1"/>
      <c r="KRQ29" s="1"/>
      <c r="KRR29" s="1"/>
      <c r="KRS29" s="1"/>
      <c r="KRT29" s="1"/>
      <c r="KRU29" s="1"/>
      <c r="KRV29" s="1"/>
      <c r="KRW29" s="1"/>
      <c r="KRX29" s="1"/>
      <c r="KRY29" s="1"/>
      <c r="KRZ29" s="1"/>
      <c r="KSA29" s="1"/>
      <c r="KSB29" s="1"/>
      <c r="KSC29" s="1"/>
      <c r="KSD29" s="1"/>
      <c r="KSE29" s="1"/>
      <c r="KSF29" s="1"/>
      <c r="KSG29" s="1"/>
      <c r="KSH29" s="1"/>
      <c r="KSI29" s="1"/>
      <c r="KSJ29" s="1"/>
      <c r="KSK29" s="1"/>
      <c r="KSL29" s="1"/>
      <c r="KSM29" s="1"/>
      <c r="KSN29" s="1"/>
      <c r="KSO29" s="1"/>
      <c r="KSP29" s="1"/>
      <c r="KSQ29" s="1"/>
      <c r="KSR29" s="1"/>
      <c r="KSS29" s="1"/>
      <c r="KST29" s="1"/>
      <c r="KSU29" s="1"/>
      <c r="KSV29" s="1"/>
      <c r="KSW29" s="1"/>
      <c r="KSX29" s="1"/>
      <c r="KSY29" s="1"/>
      <c r="KSZ29" s="1"/>
      <c r="KTA29" s="1"/>
      <c r="KTB29" s="1"/>
      <c r="KTC29" s="1"/>
      <c r="KTD29" s="1"/>
      <c r="KTE29" s="1"/>
      <c r="KTF29" s="1"/>
      <c r="KTG29" s="1"/>
      <c r="KTH29" s="1"/>
      <c r="KTI29" s="1"/>
      <c r="KTJ29" s="1"/>
      <c r="KTK29" s="1"/>
      <c r="KTL29" s="1"/>
      <c r="KTM29" s="1"/>
      <c r="KTN29" s="1"/>
      <c r="KTO29" s="1"/>
      <c r="KTP29" s="1"/>
      <c r="KTQ29" s="1"/>
      <c r="KTR29" s="1"/>
      <c r="KTS29" s="1"/>
      <c r="KTT29" s="1"/>
      <c r="KTU29" s="1"/>
      <c r="KTV29" s="1"/>
      <c r="KTW29" s="1"/>
      <c r="KTX29" s="1"/>
      <c r="KTY29" s="1"/>
      <c r="KTZ29" s="1"/>
      <c r="KUA29" s="1"/>
      <c r="KUB29" s="1"/>
      <c r="KUC29" s="1"/>
      <c r="KUD29" s="1"/>
      <c r="KUE29" s="1"/>
      <c r="KUF29" s="1"/>
      <c r="KUG29" s="1"/>
      <c r="KUH29" s="1"/>
      <c r="KUI29" s="1"/>
      <c r="KUJ29" s="1"/>
      <c r="KUK29" s="1"/>
      <c r="KUL29" s="1"/>
      <c r="KUM29" s="1"/>
      <c r="KUN29" s="1"/>
      <c r="KUO29" s="1"/>
      <c r="KUP29" s="1"/>
      <c r="KUQ29" s="1"/>
      <c r="KUR29" s="1"/>
      <c r="KUS29" s="1"/>
      <c r="KUT29" s="1"/>
      <c r="KUU29" s="1"/>
      <c r="KUV29" s="1"/>
      <c r="KUW29" s="1"/>
      <c r="KUX29" s="1"/>
      <c r="KUY29" s="1"/>
      <c r="KUZ29" s="1"/>
      <c r="KVA29" s="1"/>
      <c r="KVB29" s="1"/>
      <c r="KVC29" s="1"/>
      <c r="KVD29" s="1"/>
      <c r="KVE29" s="1"/>
      <c r="KVF29" s="1"/>
      <c r="KVG29" s="1"/>
      <c r="KVH29" s="1"/>
      <c r="KVI29" s="1"/>
      <c r="KVJ29" s="1"/>
      <c r="KVK29" s="1"/>
      <c r="KVL29" s="1"/>
      <c r="KVM29" s="1"/>
      <c r="KVN29" s="1"/>
      <c r="KVO29" s="1"/>
      <c r="KVP29" s="1"/>
      <c r="KVQ29" s="1"/>
      <c r="KVR29" s="1"/>
      <c r="KVS29" s="1"/>
      <c r="KVT29" s="1"/>
      <c r="KVU29" s="1"/>
      <c r="KVV29" s="1"/>
      <c r="KVW29" s="1"/>
      <c r="KVX29" s="1"/>
      <c r="KVY29" s="1"/>
      <c r="KVZ29" s="1"/>
      <c r="KWA29" s="1"/>
      <c r="KWB29" s="1"/>
      <c r="KWC29" s="1"/>
      <c r="KWD29" s="1"/>
      <c r="KWE29" s="1"/>
      <c r="KWF29" s="1"/>
      <c r="KWG29" s="1"/>
      <c r="KWH29" s="1"/>
      <c r="KWI29" s="1"/>
      <c r="KWJ29" s="1"/>
      <c r="KWK29" s="1"/>
      <c r="KWL29" s="1"/>
      <c r="KWM29" s="1"/>
      <c r="KWN29" s="1"/>
      <c r="KWO29" s="1"/>
      <c r="KWP29" s="1"/>
      <c r="KWQ29" s="1"/>
      <c r="KWR29" s="1"/>
      <c r="KWS29" s="1"/>
      <c r="KWT29" s="1"/>
      <c r="KWU29" s="1"/>
      <c r="KWV29" s="1"/>
      <c r="KWW29" s="1"/>
      <c r="KWX29" s="1"/>
      <c r="KWY29" s="1"/>
      <c r="KWZ29" s="1"/>
      <c r="KXA29" s="1"/>
      <c r="KXB29" s="1"/>
      <c r="KXC29" s="1"/>
      <c r="KXD29" s="1"/>
      <c r="KXE29" s="1"/>
      <c r="KXF29" s="1"/>
      <c r="KXG29" s="1"/>
      <c r="KXH29" s="1"/>
      <c r="KXI29" s="1"/>
      <c r="KXJ29" s="1"/>
      <c r="KXK29" s="1"/>
      <c r="KXL29" s="1"/>
      <c r="KXM29" s="1"/>
      <c r="KXN29" s="1"/>
      <c r="KXO29" s="1"/>
      <c r="KXP29" s="1"/>
      <c r="KXQ29" s="1"/>
      <c r="KXR29" s="1"/>
      <c r="KXS29" s="1"/>
      <c r="KXT29" s="1"/>
      <c r="KXU29" s="1"/>
      <c r="KXV29" s="1"/>
      <c r="KXW29" s="1"/>
      <c r="KXX29" s="1"/>
      <c r="KXY29" s="1"/>
      <c r="KXZ29" s="1"/>
      <c r="KYA29" s="1"/>
      <c r="KYB29" s="1"/>
      <c r="KYC29" s="1"/>
      <c r="KYD29" s="1"/>
      <c r="KYE29" s="1"/>
      <c r="KYF29" s="1"/>
      <c r="KYG29" s="1"/>
      <c r="KYH29" s="1"/>
      <c r="KYI29" s="1"/>
      <c r="KYJ29" s="1"/>
      <c r="KYK29" s="1"/>
      <c r="KYL29" s="1"/>
      <c r="KYM29" s="1"/>
      <c r="KYN29" s="1"/>
      <c r="KYO29" s="1"/>
      <c r="KYP29" s="1"/>
      <c r="KYQ29" s="1"/>
      <c r="KYR29" s="1"/>
      <c r="KYS29" s="1"/>
      <c r="KYT29" s="1"/>
      <c r="KYU29" s="1"/>
      <c r="KYV29" s="1"/>
      <c r="KYW29" s="1"/>
      <c r="KYX29" s="1"/>
      <c r="KYY29" s="1"/>
      <c r="KYZ29" s="1"/>
      <c r="KZA29" s="1"/>
      <c r="KZB29" s="1"/>
      <c r="KZC29" s="1"/>
      <c r="KZD29" s="1"/>
      <c r="KZE29" s="1"/>
      <c r="KZF29" s="1"/>
      <c r="KZG29" s="1"/>
      <c r="KZH29" s="1"/>
      <c r="KZI29" s="1"/>
      <c r="KZJ29" s="1"/>
      <c r="KZK29" s="1"/>
      <c r="KZL29" s="1"/>
      <c r="KZM29" s="1"/>
      <c r="KZN29" s="1"/>
      <c r="KZO29" s="1"/>
      <c r="KZP29" s="1"/>
      <c r="KZQ29" s="1"/>
      <c r="KZR29" s="1"/>
      <c r="KZS29" s="1"/>
      <c r="KZT29" s="1"/>
      <c r="KZU29" s="1"/>
      <c r="KZV29" s="1"/>
      <c r="KZW29" s="1"/>
      <c r="KZX29" s="1"/>
      <c r="KZY29" s="1"/>
      <c r="KZZ29" s="1"/>
      <c r="LAA29" s="1"/>
      <c r="LAB29" s="1"/>
      <c r="LAC29" s="1"/>
      <c r="LAD29" s="1"/>
      <c r="LAE29" s="1"/>
      <c r="LAF29" s="1"/>
      <c r="LAG29" s="1"/>
      <c r="LAH29" s="1"/>
      <c r="LAI29" s="1"/>
      <c r="LAJ29" s="1"/>
      <c r="LAK29" s="1"/>
      <c r="LAL29" s="1"/>
      <c r="LAM29" s="1"/>
      <c r="LAN29" s="1"/>
      <c r="LAO29" s="1"/>
      <c r="LAP29" s="1"/>
      <c r="LAQ29" s="1"/>
      <c r="LAR29" s="1"/>
      <c r="LAS29" s="1"/>
      <c r="LAT29" s="1"/>
      <c r="LAU29" s="1"/>
      <c r="LAV29" s="1"/>
      <c r="LAW29" s="1"/>
      <c r="LAX29" s="1"/>
      <c r="LAY29" s="1"/>
      <c r="LAZ29" s="1"/>
      <c r="LBA29" s="1"/>
      <c r="LBB29" s="1"/>
      <c r="LBC29" s="1"/>
      <c r="LBD29" s="1"/>
      <c r="LBE29" s="1"/>
      <c r="LBF29" s="1"/>
      <c r="LBG29" s="1"/>
      <c r="LBH29" s="1"/>
      <c r="LBI29" s="1"/>
      <c r="LBJ29" s="1"/>
      <c r="LBK29" s="1"/>
      <c r="LBL29" s="1"/>
      <c r="LBM29" s="1"/>
      <c r="LBN29" s="1"/>
      <c r="LBO29" s="1"/>
      <c r="LBP29" s="1"/>
      <c r="LBQ29" s="1"/>
      <c r="LBR29" s="1"/>
      <c r="LBS29" s="1"/>
      <c r="LBT29" s="1"/>
      <c r="LBU29" s="1"/>
      <c r="LBV29" s="1"/>
      <c r="LBW29" s="1"/>
      <c r="LBX29" s="1"/>
      <c r="LBY29" s="1"/>
      <c r="LBZ29" s="1"/>
      <c r="LCA29" s="1"/>
      <c r="LCB29" s="1"/>
      <c r="LCC29" s="1"/>
      <c r="LCD29" s="1"/>
      <c r="LCE29" s="1"/>
      <c r="LCF29" s="1"/>
      <c r="LCG29" s="1"/>
      <c r="LCH29" s="1"/>
      <c r="LCI29" s="1"/>
      <c r="LCJ29" s="1"/>
      <c r="LCK29" s="1"/>
      <c r="LCL29" s="1"/>
      <c r="LCM29" s="1"/>
      <c r="LCN29" s="1"/>
      <c r="LCO29" s="1"/>
      <c r="LCP29" s="1"/>
      <c r="LCQ29" s="1"/>
      <c r="LCR29" s="1"/>
      <c r="LCS29" s="1"/>
      <c r="LCT29" s="1"/>
      <c r="LCU29" s="1"/>
      <c r="LCV29" s="1"/>
      <c r="LCW29" s="1"/>
      <c r="LCX29" s="1"/>
      <c r="LCY29" s="1"/>
      <c r="LCZ29" s="1"/>
      <c r="LDA29" s="1"/>
      <c r="LDB29" s="1"/>
      <c r="LDC29" s="1"/>
      <c r="LDD29" s="1"/>
      <c r="LDE29" s="1"/>
      <c r="LDF29" s="1"/>
      <c r="LDG29" s="1"/>
      <c r="LDH29" s="1"/>
      <c r="LDI29" s="1"/>
      <c r="LDJ29" s="1"/>
      <c r="LDK29" s="1"/>
      <c r="LDL29" s="1"/>
      <c r="LDM29" s="1"/>
      <c r="LDN29" s="1"/>
      <c r="LDO29" s="1"/>
      <c r="LDP29" s="1"/>
      <c r="LDQ29" s="1"/>
      <c r="LDR29" s="1"/>
      <c r="LDS29" s="1"/>
      <c r="LDT29" s="1"/>
      <c r="LDU29" s="1"/>
      <c r="LDV29" s="1"/>
      <c r="LDW29" s="1"/>
      <c r="LDX29" s="1"/>
      <c r="LDY29" s="1"/>
      <c r="LDZ29" s="1"/>
      <c r="LEA29" s="1"/>
      <c r="LEB29" s="1"/>
      <c r="LEC29" s="1"/>
      <c r="LED29" s="1"/>
      <c r="LEE29" s="1"/>
      <c r="LEF29" s="1"/>
      <c r="LEG29" s="1"/>
      <c r="LEH29" s="1"/>
      <c r="LEI29" s="1"/>
      <c r="LEJ29" s="1"/>
      <c r="LEK29" s="1"/>
      <c r="LEL29" s="1"/>
      <c r="LEM29" s="1"/>
      <c r="LEN29" s="1"/>
      <c r="LEO29" s="1"/>
      <c r="LEP29" s="1"/>
      <c r="LEQ29" s="1"/>
      <c r="LER29" s="1"/>
      <c r="LES29" s="1"/>
      <c r="LET29" s="1"/>
      <c r="LEU29" s="1"/>
      <c r="LEV29" s="1"/>
      <c r="LEW29" s="1"/>
      <c r="LEX29" s="1"/>
      <c r="LEY29" s="1"/>
      <c r="LEZ29" s="1"/>
      <c r="LFA29" s="1"/>
      <c r="LFB29" s="1"/>
      <c r="LFC29" s="1"/>
      <c r="LFD29" s="1"/>
      <c r="LFE29" s="1"/>
      <c r="LFF29" s="1"/>
      <c r="LFG29" s="1"/>
      <c r="LFH29" s="1"/>
      <c r="LFI29" s="1"/>
      <c r="LFJ29" s="1"/>
      <c r="LFK29" s="1"/>
      <c r="LFL29" s="1"/>
      <c r="LFM29" s="1"/>
      <c r="LFN29" s="1"/>
      <c r="LFO29" s="1"/>
      <c r="LFP29" s="1"/>
      <c r="LFQ29" s="1"/>
      <c r="LFR29" s="1"/>
      <c r="LFS29" s="1"/>
      <c r="LFT29" s="1"/>
      <c r="LFU29" s="1"/>
      <c r="LFV29" s="1"/>
      <c r="LFW29" s="1"/>
      <c r="LFX29" s="1"/>
      <c r="LFY29" s="1"/>
      <c r="LFZ29" s="1"/>
      <c r="LGA29" s="1"/>
      <c r="LGB29" s="1"/>
      <c r="LGC29" s="1"/>
      <c r="LGD29" s="1"/>
      <c r="LGE29" s="1"/>
      <c r="LGF29" s="1"/>
      <c r="LGG29" s="1"/>
      <c r="LGH29" s="1"/>
      <c r="LGI29" s="1"/>
      <c r="LGJ29" s="1"/>
      <c r="LGK29" s="1"/>
      <c r="LGL29" s="1"/>
      <c r="LGM29" s="1"/>
      <c r="LGN29" s="1"/>
      <c r="LGO29" s="1"/>
      <c r="LGP29" s="1"/>
      <c r="LGQ29" s="1"/>
      <c r="LGR29" s="1"/>
      <c r="LGS29" s="1"/>
      <c r="LGT29" s="1"/>
      <c r="LGU29" s="1"/>
      <c r="LGV29" s="1"/>
      <c r="LGW29" s="1"/>
      <c r="LGX29" s="1"/>
      <c r="LGY29" s="1"/>
      <c r="LGZ29" s="1"/>
      <c r="LHA29" s="1"/>
      <c r="LHB29" s="1"/>
      <c r="LHC29" s="1"/>
      <c r="LHD29" s="1"/>
      <c r="LHE29" s="1"/>
      <c r="LHF29" s="1"/>
      <c r="LHG29" s="1"/>
      <c r="LHH29" s="1"/>
      <c r="LHI29" s="1"/>
      <c r="LHJ29" s="1"/>
      <c r="LHK29" s="1"/>
      <c r="LHL29" s="1"/>
      <c r="LHM29" s="1"/>
      <c r="LHN29" s="1"/>
      <c r="LHO29" s="1"/>
      <c r="LHP29" s="1"/>
      <c r="LHQ29" s="1"/>
      <c r="LHR29" s="1"/>
      <c r="LHS29" s="1"/>
      <c r="LHT29" s="1"/>
      <c r="LHU29" s="1"/>
      <c r="LHV29" s="1"/>
      <c r="LHW29" s="1"/>
      <c r="LHX29" s="1"/>
      <c r="LHY29" s="1"/>
      <c r="LHZ29" s="1"/>
      <c r="LIA29" s="1"/>
      <c r="LIB29" s="1"/>
      <c r="LIC29" s="1"/>
      <c r="LID29" s="1"/>
      <c r="LIE29" s="1"/>
      <c r="LIF29" s="1"/>
      <c r="LIG29" s="1"/>
      <c r="LIH29" s="1"/>
      <c r="LII29" s="1"/>
      <c r="LIJ29" s="1"/>
      <c r="LIK29" s="1"/>
      <c r="LIL29" s="1"/>
      <c r="LIM29" s="1"/>
      <c r="LIN29" s="1"/>
      <c r="LIO29" s="1"/>
      <c r="LIP29" s="1"/>
      <c r="LIQ29" s="1"/>
      <c r="LIR29" s="1"/>
      <c r="LIS29" s="1"/>
      <c r="LIT29" s="1"/>
      <c r="LIU29" s="1"/>
      <c r="LIV29" s="1"/>
      <c r="LIW29" s="1"/>
      <c r="LIX29" s="1"/>
      <c r="LIY29" s="1"/>
      <c r="LIZ29" s="1"/>
      <c r="LJA29" s="1"/>
      <c r="LJB29" s="1"/>
      <c r="LJC29" s="1"/>
      <c r="LJD29" s="1"/>
      <c r="LJE29" s="1"/>
      <c r="LJF29" s="1"/>
      <c r="LJG29" s="1"/>
      <c r="LJH29" s="1"/>
      <c r="LJI29" s="1"/>
      <c r="LJJ29" s="1"/>
      <c r="LJK29" s="1"/>
      <c r="LJL29" s="1"/>
      <c r="LJM29" s="1"/>
      <c r="LJN29" s="1"/>
      <c r="LJO29" s="1"/>
      <c r="LJP29" s="1"/>
      <c r="LJQ29" s="1"/>
      <c r="LJR29" s="1"/>
      <c r="LJS29" s="1"/>
      <c r="LJT29" s="1"/>
      <c r="LJU29" s="1"/>
      <c r="LJV29" s="1"/>
      <c r="LJW29" s="1"/>
      <c r="LJX29" s="1"/>
      <c r="LJY29" s="1"/>
      <c r="LJZ29" s="1"/>
      <c r="LKA29" s="1"/>
      <c r="LKB29" s="1"/>
      <c r="LKC29" s="1"/>
      <c r="LKD29" s="1"/>
      <c r="LKE29" s="1"/>
      <c r="LKF29" s="1"/>
      <c r="LKG29" s="1"/>
      <c r="LKH29" s="1"/>
      <c r="LKI29" s="1"/>
      <c r="LKJ29" s="1"/>
      <c r="LKK29" s="1"/>
      <c r="LKL29" s="1"/>
      <c r="LKM29" s="1"/>
      <c r="LKN29" s="1"/>
      <c r="LKO29" s="1"/>
      <c r="LKP29" s="1"/>
      <c r="LKQ29" s="1"/>
      <c r="LKR29" s="1"/>
      <c r="LKS29" s="1"/>
      <c r="LKT29" s="1"/>
      <c r="LKU29" s="1"/>
      <c r="LKV29" s="1"/>
      <c r="LKW29" s="1"/>
      <c r="LKX29" s="1"/>
      <c r="LKY29" s="1"/>
      <c r="LKZ29" s="1"/>
      <c r="LLA29" s="1"/>
      <c r="LLB29" s="1"/>
      <c r="LLC29" s="1"/>
      <c r="LLD29" s="1"/>
      <c r="LLE29" s="1"/>
      <c r="LLF29" s="1"/>
      <c r="LLG29" s="1"/>
      <c r="LLH29" s="1"/>
      <c r="LLI29" s="1"/>
      <c r="LLJ29" s="1"/>
      <c r="LLK29" s="1"/>
      <c r="LLL29" s="1"/>
      <c r="LLM29" s="1"/>
      <c r="LLN29" s="1"/>
      <c r="LLO29" s="1"/>
      <c r="LLP29" s="1"/>
      <c r="LLQ29" s="1"/>
      <c r="LLR29" s="1"/>
      <c r="LLS29" s="1"/>
      <c r="LLT29" s="1"/>
      <c r="LLU29" s="1"/>
      <c r="LLV29" s="1"/>
      <c r="LLW29" s="1"/>
      <c r="LLX29" s="1"/>
      <c r="LLY29" s="1"/>
      <c r="LLZ29" s="1"/>
      <c r="LMA29" s="1"/>
      <c r="LMB29" s="1"/>
      <c r="LMC29" s="1"/>
      <c r="LMD29" s="1"/>
      <c r="LME29" s="1"/>
      <c r="LMF29" s="1"/>
      <c r="LMG29" s="1"/>
      <c r="LMH29" s="1"/>
      <c r="LMI29" s="1"/>
      <c r="LMJ29" s="1"/>
      <c r="LMK29" s="1"/>
      <c r="LML29" s="1"/>
      <c r="LMM29" s="1"/>
      <c r="LMN29" s="1"/>
      <c r="LMO29" s="1"/>
      <c r="LMP29" s="1"/>
      <c r="LMQ29" s="1"/>
      <c r="LMR29" s="1"/>
      <c r="LMS29" s="1"/>
      <c r="LMT29" s="1"/>
      <c r="LMU29" s="1"/>
      <c r="LMV29" s="1"/>
      <c r="LMW29" s="1"/>
      <c r="LMX29" s="1"/>
      <c r="LMY29" s="1"/>
      <c r="LMZ29" s="1"/>
      <c r="LNA29" s="1"/>
      <c r="LNB29" s="1"/>
      <c r="LNC29" s="1"/>
      <c r="LND29" s="1"/>
      <c r="LNE29" s="1"/>
      <c r="LNF29" s="1"/>
      <c r="LNG29" s="1"/>
      <c r="LNH29" s="1"/>
      <c r="LNI29" s="1"/>
      <c r="LNJ29" s="1"/>
      <c r="LNK29" s="1"/>
      <c r="LNL29" s="1"/>
      <c r="LNM29" s="1"/>
      <c r="LNN29" s="1"/>
      <c r="LNO29" s="1"/>
      <c r="LNP29" s="1"/>
      <c r="LNQ29" s="1"/>
      <c r="LNR29" s="1"/>
      <c r="LNS29" s="1"/>
      <c r="LNT29" s="1"/>
      <c r="LNU29" s="1"/>
      <c r="LNV29" s="1"/>
      <c r="LNW29" s="1"/>
      <c r="LNX29" s="1"/>
      <c r="LNY29" s="1"/>
      <c r="LNZ29" s="1"/>
      <c r="LOA29" s="1"/>
      <c r="LOB29" s="1"/>
      <c r="LOC29" s="1"/>
      <c r="LOD29" s="1"/>
      <c r="LOE29" s="1"/>
      <c r="LOF29" s="1"/>
      <c r="LOG29" s="1"/>
      <c r="LOH29" s="1"/>
      <c r="LOI29" s="1"/>
      <c r="LOJ29" s="1"/>
      <c r="LOK29" s="1"/>
      <c r="LOL29" s="1"/>
      <c r="LOM29" s="1"/>
      <c r="LON29" s="1"/>
      <c r="LOO29" s="1"/>
      <c r="LOP29" s="1"/>
      <c r="LOQ29" s="1"/>
      <c r="LOR29" s="1"/>
      <c r="LOS29" s="1"/>
      <c r="LOT29" s="1"/>
      <c r="LOU29" s="1"/>
      <c r="LOV29" s="1"/>
      <c r="LOW29" s="1"/>
      <c r="LOX29" s="1"/>
      <c r="LOY29" s="1"/>
      <c r="LOZ29" s="1"/>
      <c r="LPA29" s="1"/>
      <c r="LPB29" s="1"/>
      <c r="LPC29" s="1"/>
      <c r="LPD29" s="1"/>
      <c r="LPE29" s="1"/>
      <c r="LPF29" s="1"/>
      <c r="LPG29" s="1"/>
      <c r="LPH29" s="1"/>
      <c r="LPI29" s="1"/>
      <c r="LPJ29" s="1"/>
      <c r="LPK29" s="1"/>
      <c r="LPL29" s="1"/>
      <c r="LPM29" s="1"/>
      <c r="LPN29" s="1"/>
      <c r="LPO29" s="1"/>
      <c r="LPP29" s="1"/>
      <c r="LPQ29" s="1"/>
      <c r="LPR29" s="1"/>
      <c r="LPS29" s="1"/>
      <c r="LPT29" s="1"/>
      <c r="LPU29" s="1"/>
      <c r="LPV29" s="1"/>
      <c r="LPW29" s="1"/>
      <c r="LPX29" s="1"/>
      <c r="LPY29" s="1"/>
      <c r="LPZ29" s="1"/>
      <c r="LQA29" s="1"/>
      <c r="LQB29" s="1"/>
      <c r="LQC29" s="1"/>
      <c r="LQD29" s="1"/>
      <c r="LQE29" s="1"/>
      <c r="LQF29" s="1"/>
      <c r="LQG29" s="1"/>
      <c r="LQH29" s="1"/>
      <c r="LQI29" s="1"/>
      <c r="LQJ29" s="1"/>
      <c r="LQK29" s="1"/>
      <c r="LQL29" s="1"/>
      <c r="LQM29" s="1"/>
      <c r="LQN29" s="1"/>
      <c r="LQO29" s="1"/>
      <c r="LQP29" s="1"/>
      <c r="LQQ29" s="1"/>
      <c r="LQR29" s="1"/>
      <c r="LQS29" s="1"/>
      <c r="LQT29" s="1"/>
      <c r="LQU29" s="1"/>
      <c r="LQV29" s="1"/>
      <c r="LQW29" s="1"/>
      <c r="LQX29" s="1"/>
      <c r="LQY29" s="1"/>
      <c r="LQZ29" s="1"/>
      <c r="LRA29" s="1"/>
      <c r="LRB29" s="1"/>
      <c r="LRC29" s="1"/>
      <c r="LRD29" s="1"/>
      <c r="LRE29" s="1"/>
      <c r="LRF29" s="1"/>
      <c r="LRG29" s="1"/>
      <c r="LRH29" s="1"/>
      <c r="LRI29" s="1"/>
      <c r="LRJ29" s="1"/>
      <c r="LRK29" s="1"/>
      <c r="LRL29" s="1"/>
      <c r="LRM29" s="1"/>
      <c r="LRN29" s="1"/>
      <c r="LRO29" s="1"/>
      <c r="LRP29" s="1"/>
      <c r="LRQ29" s="1"/>
      <c r="LRR29" s="1"/>
      <c r="LRS29" s="1"/>
      <c r="LRT29" s="1"/>
      <c r="LRU29" s="1"/>
      <c r="LRV29" s="1"/>
      <c r="LRW29" s="1"/>
      <c r="LRX29" s="1"/>
      <c r="LRY29" s="1"/>
      <c r="LRZ29" s="1"/>
      <c r="LSA29" s="1"/>
      <c r="LSB29" s="1"/>
      <c r="LSC29" s="1"/>
      <c r="LSD29" s="1"/>
      <c r="LSE29" s="1"/>
      <c r="LSF29" s="1"/>
      <c r="LSG29" s="1"/>
      <c r="LSH29" s="1"/>
      <c r="LSI29" s="1"/>
      <c r="LSJ29" s="1"/>
      <c r="LSK29" s="1"/>
      <c r="LSL29" s="1"/>
      <c r="LSM29" s="1"/>
      <c r="LSN29" s="1"/>
      <c r="LSO29" s="1"/>
      <c r="LSP29" s="1"/>
      <c r="LSQ29" s="1"/>
      <c r="LSR29" s="1"/>
      <c r="LSS29" s="1"/>
      <c r="LST29" s="1"/>
      <c r="LSU29" s="1"/>
      <c r="LSV29" s="1"/>
      <c r="LSW29" s="1"/>
      <c r="LSX29" s="1"/>
      <c r="LSY29" s="1"/>
      <c r="LSZ29" s="1"/>
      <c r="LTA29" s="1"/>
      <c r="LTB29" s="1"/>
      <c r="LTC29" s="1"/>
      <c r="LTD29" s="1"/>
      <c r="LTE29" s="1"/>
      <c r="LTF29" s="1"/>
      <c r="LTG29" s="1"/>
      <c r="LTH29" s="1"/>
      <c r="LTI29" s="1"/>
      <c r="LTJ29" s="1"/>
      <c r="LTK29" s="1"/>
      <c r="LTL29" s="1"/>
      <c r="LTM29" s="1"/>
      <c r="LTN29" s="1"/>
      <c r="LTO29" s="1"/>
      <c r="LTP29" s="1"/>
      <c r="LTQ29" s="1"/>
      <c r="LTR29" s="1"/>
      <c r="LTS29" s="1"/>
      <c r="LTT29" s="1"/>
      <c r="LTU29" s="1"/>
      <c r="LTV29" s="1"/>
      <c r="LTW29" s="1"/>
      <c r="LTX29" s="1"/>
      <c r="LTY29" s="1"/>
      <c r="LTZ29" s="1"/>
      <c r="LUA29" s="1"/>
      <c r="LUB29" s="1"/>
      <c r="LUC29" s="1"/>
      <c r="LUD29" s="1"/>
      <c r="LUE29" s="1"/>
      <c r="LUF29" s="1"/>
      <c r="LUG29" s="1"/>
      <c r="LUH29" s="1"/>
      <c r="LUI29" s="1"/>
      <c r="LUJ29" s="1"/>
      <c r="LUK29" s="1"/>
      <c r="LUL29" s="1"/>
      <c r="LUM29" s="1"/>
      <c r="LUN29" s="1"/>
      <c r="LUO29" s="1"/>
      <c r="LUP29" s="1"/>
      <c r="LUQ29" s="1"/>
      <c r="LUR29" s="1"/>
      <c r="LUS29" s="1"/>
      <c r="LUT29" s="1"/>
      <c r="LUU29" s="1"/>
      <c r="LUV29" s="1"/>
      <c r="LUW29" s="1"/>
      <c r="LUX29" s="1"/>
      <c r="LUY29" s="1"/>
      <c r="LUZ29" s="1"/>
      <c r="LVA29" s="1"/>
      <c r="LVB29" s="1"/>
      <c r="LVC29" s="1"/>
      <c r="LVD29" s="1"/>
      <c r="LVE29" s="1"/>
      <c r="LVF29" s="1"/>
      <c r="LVG29" s="1"/>
      <c r="LVH29" s="1"/>
      <c r="LVI29" s="1"/>
      <c r="LVJ29" s="1"/>
      <c r="LVK29" s="1"/>
      <c r="LVL29" s="1"/>
      <c r="LVM29" s="1"/>
      <c r="LVN29" s="1"/>
      <c r="LVO29" s="1"/>
      <c r="LVP29" s="1"/>
      <c r="LVQ29" s="1"/>
      <c r="LVR29" s="1"/>
      <c r="LVS29" s="1"/>
      <c r="LVT29" s="1"/>
      <c r="LVU29" s="1"/>
      <c r="LVV29" s="1"/>
      <c r="LVW29" s="1"/>
      <c r="LVX29" s="1"/>
      <c r="LVY29" s="1"/>
      <c r="LVZ29" s="1"/>
      <c r="LWA29" s="1"/>
      <c r="LWB29" s="1"/>
      <c r="LWC29" s="1"/>
      <c r="LWD29" s="1"/>
      <c r="LWE29" s="1"/>
      <c r="LWF29" s="1"/>
      <c r="LWG29" s="1"/>
      <c r="LWH29" s="1"/>
      <c r="LWI29" s="1"/>
      <c r="LWJ29" s="1"/>
      <c r="LWK29" s="1"/>
      <c r="LWL29" s="1"/>
      <c r="LWM29" s="1"/>
      <c r="LWN29" s="1"/>
      <c r="LWO29" s="1"/>
      <c r="LWP29" s="1"/>
      <c r="LWQ29" s="1"/>
      <c r="LWR29" s="1"/>
      <c r="LWS29" s="1"/>
      <c r="LWT29" s="1"/>
      <c r="LWU29" s="1"/>
      <c r="LWV29" s="1"/>
      <c r="LWW29" s="1"/>
      <c r="LWX29" s="1"/>
      <c r="LWY29" s="1"/>
      <c r="LWZ29" s="1"/>
      <c r="LXA29" s="1"/>
      <c r="LXB29" s="1"/>
      <c r="LXC29" s="1"/>
      <c r="LXD29" s="1"/>
      <c r="LXE29" s="1"/>
      <c r="LXF29" s="1"/>
      <c r="LXG29" s="1"/>
      <c r="LXH29" s="1"/>
      <c r="LXI29" s="1"/>
      <c r="LXJ29" s="1"/>
      <c r="LXK29" s="1"/>
      <c r="LXL29" s="1"/>
      <c r="LXM29" s="1"/>
      <c r="LXN29" s="1"/>
      <c r="LXO29" s="1"/>
      <c r="LXP29" s="1"/>
      <c r="LXQ29" s="1"/>
      <c r="LXR29" s="1"/>
      <c r="LXS29" s="1"/>
      <c r="LXT29" s="1"/>
      <c r="LXU29" s="1"/>
      <c r="LXV29" s="1"/>
      <c r="LXW29" s="1"/>
      <c r="LXX29" s="1"/>
      <c r="LXY29" s="1"/>
      <c r="LXZ29" s="1"/>
      <c r="LYA29" s="1"/>
      <c r="LYB29" s="1"/>
      <c r="LYC29" s="1"/>
      <c r="LYD29" s="1"/>
      <c r="LYE29" s="1"/>
      <c r="LYF29" s="1"/>
      <c r="LYG29" s="1"/>
      <c r="LYH29" s="1"/>
      <c r="LYI29" s="1"/>
      <c r="LYJ29" s="1"/>
      <c r="LYK29" s="1"/>
      <c r="LYL29" s="1"/>
      <c r="LYM29" s="1"/>
      <c r="LYN29" s="1"/>
      <c r="LYO29" s="1"/>
      <c r="LYP29" s="1"/>
      <c r="LYQ29" s="1"/>
      <c r="LYR29" s="1"/>
      <c r="LYS29" s="1"/>
      <c r="LYT29" s="1"/>
      <c r="LYU29" s="1"/>
      <c r="LYV29" s="1"/>
      <c r="LYW29" s="1"/>
      <c r="LYX29" s="1"/>
      <c r="LYY29" s="1"/>
      <c r="LYZ29" s="1"/>
      <c r="LZA29" s="1"/>
      <c r="LZB29" s="1"/>
      <c r="LZC29" s="1"/>
      <c r="LZD29" s="1"/>
      <c r="LZE29" s="1"/>
      <c r="LZF29" s="1"/>
      <c r="LZG29" s="1"/>
      <c r="LZH29" s="1"/>
      <c r="LZI29" s="1"/>
      <c r="LZJ29" s="1"/>
      <c r="LZK29" s="1"/>
      <c r="LZL29" s="1"/>
      <c r="LZM29" s="1"/>
      <c r="LZN29" s="1"/>
      <c r="LZO29" s="1"/>
      <c r="LZP29" s="1"/>
      <c r="LZQ29" s="1"/>
      <c r="LZR29" s="1"/>
      <c r="LZS29" s="1"/>
      <c r="LZT29" s="1"/>
      <c r="LZU29" s="1"/>
      <c r="LZV29" s="1"/>
      <c r="LZW29" s="1"/>
      <c r="LZX29" s="1"/>
      <c r="LZY29" s="1"/>
      <c r="LZZ29" s="1"/>
      <c r="MAA29" s="1"/>
      <c r="MAB29" s="1"/>
      <c r="MAC29" s="1"/>
    </row>
    <row r="30" spans="1:8817" ht="16" x14ac:dyDescent="0.2">
      <c r="A30" s="33" t="s">
        <v>721</v>
      </c>
      <c r="B30" s="1">
        <v>3</v>
      </c>
      <c r="C30" s="1">
        <v>2</v>
      </c>
      <c r="D30" s="611" t="s">
        <v>17851</v>
      </c>
      <c r="E30" s="1">
        <v>4</v>
      </c>
      <c r="F30" s="3"/>
      <c r="G30" s="3">
        <f>SUM(Table1878[[#This Row],[Q1 Y6]:[Q4 Y6]])</f>
        <v>9</v>
      </c>
      <c r="H30" s="1">
        <v>3</v>
      </c>
      <c r="I30" s="1">
        <v>4</v>
      </c>
      <c r="J30" s="1">
        <v>4</v>
      </c>
      <c r="K30" s="1">
        <v>5</v>
      </c>
      <c r="L30" s="3">
        <v>10</v>
      </c>
      <c r="M30" s="1" t="e">
        <f>SUM([2]!Table1878[[#This Row],[Q1 Y7]:[Q4 Y7]])</f>
        <v>#REF!</v>
      </c>
      <c r="N30" s="1">
        <v>0</v>
      </c>
      <c r="O30" s="1">
        <v>1</v>
      </c>
      <c r="P30" s="1">
        <v>0</v>
      </c>
      <c r="Q30" s="1">
        <v>0</v>
      </c>
      <c r="R30" s="431">
        <v>10</v>
      </c>
      <c r="S30" s="1"/>
      <c r="T30" s="1">
        <v>2</v>
      </c>
      <c r="U30" s="1">
        <v>2</v>
      </c>
      <c r="V30" s="1">
        <v>3</v>
      </c>
      <c r="W30" s="1">
        <v>3</v>
      </c>
      <c r="X30" s="1">
        <v>5</v>
      </c>
      <c r="Y30" s="1"/>
      <c r="Z30" s="1"/>
      <c r="AA30" s="1"/>
      <c r="AB30" s="1"/>
      <c r="AC30" s="1"/>
      <c r="AD30" s="1"/>
      <c r="AE30" s="1"/>
      <c r="AF30" s="1"/>
      <c r="AG30" s="424"/>
      <c r="AH30" s="424"/>
      <c r="AI30" s="39"/>
      <c r="AJ30" s="39"/>
      <c r="AK30" s="39"/>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c r="AMN30" s="1"/>
      <c r="AMO30" s="1"/>
      <c r="AMP30" s="1"/>
      <c r="AMQ30" s="1"/>
      <c r="AMR30" s="1"/>
      <c r="AMS30" s="1"/>
      <c r="AMT30" s="1"/>
      <c r="AMU30" s="1"/>
      <c r="AMV30" s="1"/>
      <c r="AMW30" s="1"/>
      <c r="AMX30" s="1"/>
      <c r="AMY30" s="1"/>
      <c r="AMZ30" s="1"/>
      <c r="ANA30" s="1"/>
      <c r="ANB30" s="1"/>
      <c r="ANC30" s="1"/>
      <c r="AND30" s="1"/>
      <c r="ANE30" s="1"/>
      <c r="ANF30" s="1"/>
      <c r="ANG30" s="1"/>
      <c r="ANH30" s="1"/>
      <c r="ANI30" s="1"/>
      <c r="ANJ30" s="1"/>
      <c r="ANK30" s="1"/>
      <c r="ANL30" s="1"/>
      <c r="ANM30" s="1"/>
      <c r="ANN30" s="1"/>
      <c r="ANO30" s="1"/>
      <c r="ANP30" s="1"/>
      <c r="ANQ30" s="1"/>
      <c r="ANR30" s="1"/>
      <c r="ANS30" s="1"/>
      <c r="ANT30" s="1"/>
      <c r="ANU30" s="1"/>
      <c r="ANV30" s="1"/>
      <c r="ANW30" s="1"/>
      <c r="ANX30" s="1"/>
      <c r="ANY30" s="1"/>
      <c r="ANZ30" s="1"/>
      <c r="AOA30" s="1"/>
      <c r="AOB30" s="1"/>
      <c r="AOC30" s="1"/>
      <c r="AOD30" s="1"/>
      <c r="AOE30" s="1"/>
      <c r="AOF30" s="1"/>
      <c r="AOG30" s="1"/>
      <c r="AOH30" s="1"/>
      <c r="AOI30" s="1"/>
      <c r="AOJ30" s="1"/>
      <c r="AOK30" s="1"/>
      <c r="AOL30" s="1"/>
      <c r="AOM30" s="1"/>
      <c r="AON30" s="1"/>
      <c r="AOO30" s="1"/>
      <c r="AOP30" s="1"/>
      <c r="AOQ30" s="1"/>
      <c r="AOR30" s="1"/>
      <c r="AOS30" s="1"/>
      <c r="AOT30" s="1"/>
      <c r="AOU30" s="1"/>
      <c r="AOV30" s="1"/>
      <c r="AOW30" s="1"/>
      <c r="AOX30" s="1"/>
      <c r="AOY30" s="1"/>
      <c r="AOZ30" s="1"/>
      <c r="APA30" s="1"/>
      <c r="APB30" s="1"/>
      <c r="APC30" s="1"/>
      <c r="APD30" s="1"/>
      <c r="APE30" s="1"/>
      <c r="APF30" s="1"/>
      <c r="APG30" s="1"/>
      <c r="APH30" s="1"/>
      <c r="API30" s="1"/>
      <c r="APJ30" s="1"/>
      <c r="APK30" s="1"/>
      <c r="APL30" s="1"/>
      <c r="APM30" s="1"/>
      <c r="APN30" s="1"/>
      <c r="APO30" s="1"/>
      <c r="APP30" s="1"/>
      <c r="APQ30" s="1"/>
      <c r="APR30" s="1"/>
      <c r="APS30" s="1"/>
      <c r="APT30" s="1"/>
      <c r="APU30" s="1"/>
      <c r="APV30" s="1"/>
      <c r="APW30" s="1"/>
      <c r="APX30" s="1"/>
      <c r="APY30" s="1"/>
      <c r="APZ30" s="1"/>
      <c r="AQA30" s="1"/>
      <c r="AQB30" s="1"/>
      <c r="AQC30" s="1"/>
      <c r="AQD30" s="1"/>
      <c r="AQE30" s="1"/>
      <c r="AQF30" s="1"/>
      <c r="AQG30" s="1"/>
      <c r="AQH30" s="1"/>
      <c r="AQI30" s="1"/>
      <c r="AQJ30" s="1"/>
      <c r="AQK30" s="1"/>
      <c r="AQL30" s="1"/>
      <c r="AQM30" s="1"/>
      <c r="AQN30" s="1"/>
      <c r="AQO30" s="1"/>
      <c r="AQP30" s="1"/>
      <c r="AQQ30" s="1"/>
      <c r="AQR30" s="1"/>
      <c r="AQS30" s="1"/>
      <c r="AQT30" s="1"/>
      <c r="AQU30" s="1"/>
      <c r="AQV30" s="1"/>
      <c r="AQW30" s="1"/>
      <c r="AQX30" s="1"/>
      <c r="AQY30" s="1"/>
      <c r="AQZ30" s="1"/>
      <c r="ARA30" s="1"/>
      <c r="ARB30" s="1"/>
      <c r="ARC30" s="1"/>
      <c r="ARD30" s="1"/>
      <c r="ARE30" s="1"/>
      <c r="ARF30" s="1"/>
      <c r="ARG30" s="1"/>
      <c r="ARH30" s="1"/>
      <c r="ARI30" s="1"/>
      <c r="ARJ30" s="1"/>
      <c r="ARK30" s="1"/>
      <c r="ARL30" s="1"/>
      <c r="ARM30" s="1"/>
      <c r="ARN30" s="1"/>
      <c r="ARO30" s="1"/>
      <c r="ARP30" s="1"/>
      <c r="ARQ30" s="1"/>
      <c r="ARR30" s="1"/>
      <c r="ARS30" s="1"/>
      <c r="ART30" s="1"/>
      <c r="ARU30" s="1"/>
      <c r="ARV30" s="1"/>
      <c r="ARW30" s="1"/>
      <c r="ARX30" s="1"/>
      <c r="ARY30" s="1"/>
      <c r="ARZ30" s="1"/>
      <c r="ASA30" s="1"/>
      <c r="ASB30" s="1"/>
      <c r="ASC30" s="1"/>
      <c r="ASD30" s="1"/>
      <c r="ASE30" s="1"/>
      <c r="ASF30" s="1"/>
      <c r="ASG30" s="1"/>
      <c r="ASH30" s="1"/>
      <c r="ASI30" s="1"/>
      <c r="ASJ30" s="1"/>
      <c r="ASK30" s="1"/>
      <c r="ASL30" s="1"/>
      <c r="ASM30" s="1"/>
      <c r="ASN30" s="1"/>
      <c r="ASO30" s="1"/>
      <c r="ASP30" s="1"/>
      <c r="ASQ30" s="1"/>
      <c r="ASR30" s="1"/>
      <c r="ASS30" s="1"/>
      <c r="AST30" s="1"/>
      <c r="ASU30" s="1"/>
      <c r="ASV30" s="1"/>
      <c r="ASW30" s="1"/>
      <c r="ASX30" s="1"/>
      <c r="ASY30" s="1"/>
      <c r="ASZ30" s="1"/>
      <c r="ATA30" s="1"/>
      <c r="ATB30" s="1"/>
      <c r="ATC30" s="1"/>
      <c r="ATD30" s="1"/>
      <c r="ATE30" s="1"/>
      <c r="ATF30" s="1"/>
      <c r="ATG30" s="1"/>
      <c r="ATH30" s="1"/>
      <c r="ATI30" s="1"/>
      <c r="ATJ30" s="1"/>
      <c r="ATK30" s="1"/>
      <c r="ATL30" s="1"/>
      <c r="ATM30" s="1"/>
      <c r="ATN30" s="1"/>
      <c r="ATO30" s="1"/>
      <c r="ATP30" s="1"/>
      <c r="ATQ30" s="1"/>
      <c r="ATR30" s="1"/>
      <c r="ATS30" s="1"/>
      <c r="ATT30" s="1"/>
      <c r="ATU30" s="1"/>
      <c r="ATV30" s="1"/>
      <c r="ATW30" s="1"/>
      <c r="ATX30" s="1"/>
      <c r="ATY30" s="1"/>
      <c r="ATZ30" s="1"/>
      <c r="AUA30" s="1"/>
      <c r="AUB30" s="1"/>
      <c r="AUC30" s="1"/>
      <c r="AUD30" s="1"/>
      <c r="AUE30" s="1"/>
      <c r="AUF30" s="1"/>
      <c r="AUG30" s="1"/>
      <c r="AUH30" s="1"/>
      <c r="AUI30" s="1"/>
      <c r="AUJ30" s="1"/>
      <c r="AUK30" s="1"/>
      <c r="AUL30" s="1"/>
      <c r="AUM30" s="1"/>
      <c r="AUN30" s="1"/>
      <c r="AUO30" s="1"/>
      <c r="AUP30" s="1"/>
      <c r="AUQ30" s="1"/>
      <c r="AUR30" s="1"/>
      <c r="AUS30" s="1"/>
      <c r="AUT30" s="1"/>
      <c r="AUU30" s="1"/>
      <c r="AUV30" s="1"/>
      <c r="AUW30" s="1"/>
      <c r="AUX30" s="1"/>
      <c r="AUY30" s="1"/>
      <c r="AUZ30" s="1"/>
      <c r="AVA30" s="1"/>
      <c r="AVB30" s="1"/>
      <c r="AVC30" s="1"/>
      <c r="AVD30" s="1"/>
      <c r="AVE30" s="1"/>
      <c r="AVF30" s="1"/>
      <c r="AVG30" s="1"/>
      <c r="AVH30" s="1"/>
      <c r="AVI30" s="1"/>
      <c r="AVJ30" s="1"/>
      <c r="AVK30" s="1"/>
      <c r="AVL30" s="1"/>
      <c r="AVM30" s="1"/>
      <c r="AVN30" s="1"/>
      <c r="AVO30" s="1"/>
      <c r="AVP30" s="1"/>
      <c r="AVQ30" s="1"/>
      <c r="AVR30" s="1"/>
      <c r="AVS30" s="1"/>
      <c r="AVT30" s="1"/>
      <c r="AVU30" s="1"/>
      <c r="AVV30" s="1"/>
      <c r="AVW30" s="1"/>
      <c r="AVX30" s="1"/>
      <c r="AVY30" s="1"/>
      <c r="AVZ30" s="1"/>
      <c r="AWA30" s="1"/>
      <c r="AWB30" s="1"/>
      <c r="AWC30" s="1"/>
      <c r="AWD30" s="1"/>
      <c r="AWE30" s="1"/>
      <c r="AWF30" s="1"/>
      <c r="AWG30" s="1"/>
      <c r="AWH30" s="1"/>
      <c r="AWI30" s="1"/>
      <c r="AWJ30" s="1"/>
      <c r="AWK30" s="1"/>
      <c r="AWL30" s="1"/>
      <c r="AWM30" s="1"/>
      <c r="AWN30" s="1"/>
      <c r="AWO30" s="1"/>
      <c r="AWP30" s="1"/>
      <c r="AWQ30" s="1"/>
      <c r="AWR30" s="1"/>
      <c r="AWS30" s="1"/>
      <c r="AWT30" s="1"/>
      <c r="AWU30" s="1"/>
      <c r="AWV30" s="1"/>
      <c r="AWW30" s="1"/>
      <c r="AWX30" s="1"/>
      <c r="AWY30" s="1"/>
      <c r="AWZ30" s="1"/>
      <c r="AXA30" s="1"/>
      <c r="AXB30" s="1"/>
      <c r="AXC30" s="1"/>
      <c r="AXD30" s="1"/>
      <c r="AXE30" s="1"/>
      <c r="AXF30" s="1"/>
      <c r="AXG30" s="1"/>
      <c r="AXH30" s="1"/>
      <c r="AXI30" s="1"/>
      <c r="AXJ30" s="1"/>
      <c r="AXK30" s="1"/>
      <c r="AXL30" s="1"/>
      <c r="AXM30" s="1"/>
      <c r="AXN30" s="1"/>
      <c r="AXO30" s="1"/>
      <c r="AXP30" s="1"/>
      <c r="AXQ30" s="1"/>
      <c r="AXR30" s="1"/>
      <c r="AXS30" s="1"/>
      <c r="AXT30" s="1"/>
      <c r="AXU30" s="1"/>
      <c r="AXV30" s="1"/>
      <c r="AXW30" s="1"/>
      <c r="AXX30" s="1"/>
      <c r="AXY30" s="1"/>
      <c r="AXZ30" s="1"/>
      <c r="AYA30" s="1"/>
      <c r="AYB30" s="1"/>
      <c r="AYC30" s="1"/>
      <c r="AYD30" s="1"/>
      <c r="AYE30" s="1"/>
      <c r="AYF30" s="1"/>
      <c r="AYG30" s="1"/>
      <c r="AYH30" s="1"/>
      <c r="AYI30" s="1"/>
      <c r="AYJ30" s="1"/>
      <c r="AYK30" s="1"/>
      <c r="AYL30" s="1"/>
      <c r="AYM30" s="1"/>
      <c r="AYN30" s="1"/>
      <c r="AYO30" s="1"/>
      <c r="AYP30" s="1"/>
      <c r="AYQ30" s="1"/>
      <c r="AYR30" s="1"/>
      <c r="AYS30" s="1"/>
      <c r="AYT30" s="1"/>
      <c r="AYU30" s="1"/>
      <c r="AYV30" s="1"/>
      <c r="AYW30" s="1"/>
      <c r="AYX30" s="1"/>
      <c r="AYY30" s="1"/>
      <c r="AYZ30" s="1"/>
      <c r="AZA30" s="1"/>
      <c r="AZB30" s="1"/>
      <c r="AZC30" s="1"/>
      <c r="AZD30" s="1"/>
      <c r="AZE30" s="1"/>
      <c r="AZF30" s="1"/>
      <c r="AZG30" s="1"/>
      <c r="AZH30" s="1"/>
      <c r="AZI30" s="1"/>
      <c r="AZJ30" s="1"/>
      <c r="AZK30" s="1"/>
      <c r="AZL30" s="1"/>
      <c r="AZM30" s="1"/>
      <c r="AZN30" s="1"/>
      <c r="AZO30" s="1"/>
      <c r="AZP30" s="1"/>
      <c r="AZQ30" s="1"/>
      <c r="AZR30" s="1"/>
      <c r="AZS30" s="1"/>
      <c r="AZT30" s="1"/>
      <c r="AZU30" s="1"/>
      <c r="AZV30" s="1"/>
      <c r="AZW30" s="1"/>
      <c r="AZX30" s="1"/>
      <c r="AZY30" s="1"/>
      <c r="AZZ30" s="1"/>
      <c r="BAA30" s="1"/>
      <c r="BAB30" s="1"/>
      <c r="BAC30" s="1"/>
      <c r="BAD30" s="1"/>
      <c r="BAE30" s="1"/>
      <c r="BAF30" s="1"/>
      <c r="BAG30" s="1"/>
      <c r="BAH30" s="1"/>
      <c r="BAI30" s="1"/>
      <c r="BAJ30" s="1"/>
      <c r="BAK30" s="1"/>
      <c r="BAL30" s="1"/>
      <c r="BAM30" s="1"/>
      <c r="BAN30" s="1"/>
      <c r="BAO30" s="1"/>
      <c r="BAP30" s="1"/>
      <c r="BAQ30" s="1"/>
      <c r="BAR30" s="1"/>
      <c r="BAS30" s="1"/>
      <c r="BAT30" s="1"/>
      <c r="BAU30" s="1"/>
      <c r="BAV30" s="1"/>
      <c r="BAW30" s="1"/>
      <c r="BAX30" s="1"/>
      <c r="BAY30" s="1"/>
      <c r="BAZ30" s="1"/>
      <c r="BBA30" s="1"/>
      <c r="BBB30" s="1"/>
      <c r="BBC30" s="1"/>
      <c r="BBD30" s="1"/>
      <c r="BBE30" s="1"/>
      <c r="BBF30" s="1"/>
      <c r="BBG30" s="1"/>
      <c r="BBH30" s="1"/>
      <c r="BBI30" s="1"/>
      <c r="BBJ30" s="1"/>
      <c r="BBK30" s="1"/>
      <c r="BBL30" s="1"/>
      <c r="BBM30" s="1"/>
      <c r="BBN30" s="1"/>
      <c r="BBO30" s="1"/>
      <c r="BBP30" s="1"/>
      <c r="BBQ30" s="1"/>
      <c r="BBR30" s="1"/>
      <c r="BBS30" s="1"/>
      <c r="BBT30" s="1"/>
      <c r="BBU30" s="1"/>
      <c r="BBV30" s="1"/>
      <c r="BBW30" s="1"/>
      <c r="BBX30" s="1"/>
      <c r="BBY30" s="1"/>
      <c r="BBZ30" s="1"/>
      <c r="BCA30" s="1"/>
      <c r="BCB30" s="1"/>
      <c r="BCC30" s="1"/>
      <c r="BCD30" s="1"/>
      <c r="BCE30" s="1"/>
      <c r="BCF30" s="1"/>
      <c r="BCG30" s="1"/>
      <c r="BCH30" s="1"/>
      <c r="BCI30" s="1"/>
      <c r="BCJ30" s="1"/>
      <c r="BCK30" s="1"/>
      <c r="BCL30" s="1"/>
      <c r="BCM30" s="1"/>
      <c r="BCN30" s="1"/>
      <c r="BCO30" s="1"/>
      <c r="BCP30" s="1"/>
      <c r="BCQ30" s="1"/>
      <c r="BCR30" s="1"/>
      <c r="BCS30" s="1"/>
      <c r="BCT30" s="1"/>
      <c r="BCU30" s="1"/>
      <c r="BCV30" s="1"/>
      <c r="BCW30" s="1"/>
      <c r="BCX30" s="1"/>
      <c r="BCY30" s="1"/>
      <c r="BCZ30" s="1"/>
      <c r="BDA30" s="1"/>
      <c r="BDB30" s="1"/>
      <c r="BDC30" s="1"/>
      <c r="BDD30" s="1"/>
      <c r="BDE30" s="1"/>
      <c r="BDF30" s="1"/>
      <c r="BDG30" s="1"/>
      <c r="BDH30" s="1"/>
      <c r="BDI30" s="1"/>
      <c r="BDJ30" s="1"/>
      <c r="BDK30" s="1"/>
      <c r="BDL30" s="1"/>
      <c r="BDM30" s="1"/>
      <c r="BDN30" s="1"/>
      <c r="BDO30" s="1"/>
      <c r="BDP30" s="1"/>
      <c r="BDQ30" s="1"/>
      <c r="BDR30" s="1"/>
      <c r="BDS30" s="1"/>
      <c r="BDT30" s="1"/>
      <c r="BDU30" s="1"/>
      <c r="BDV30" s="1"/>
      <c r="BDW30" s="1"/>
      <c r="BDX30" s="1"/>
      <c r="BDY30" s="1"/>
      <c r="BDZ30" s="1"/>
      <c r="BEA30" s="1"/>
      <c r="BEB30" s="1"/>
      <c r="BEC30" s="1"/>
      <c r="BED30" s="1"/>
      <c r="BEE30" s="1"/>
      <c r="BEF30" s="1"/>
      <c r="BEG30" s="1"/>
      <c r="BEH30" s="1"/>
      <c r="BEI30" s="1"/>
      <c r="BEJ30" s="1"/>
      <c r="BEK30" s="1"/>
      <c r="BEL30" s="1"/>
      <c r="BEM30" s="1"/>
      <c r="BEN30" s="1"/>
      <c r="BEO30" s="1"/>
      <c r="BEP30" s="1"/>
      <c r="BEQ30" s="1"/>
      <c r="BER30" s="1"/>
      <c r="BES30" s="1"/>
      <c r="BET30" s="1"/>
      <c r="BEU30" s="1"/>
      <c r="BEV30" s="1"/>
      <c r="BEW30" s="1"/>
      <c r="BEX30" s="1"/>
      <c r="BEY30" s="1"/>
      <c r="BEZ30" s="1"/>
      <c r="BFA30" s="1"/>
      <c r="BFB30" s="1"/>
      <c r="BFC30" s="1"/>
      <c r="BFD30" s="1"/>
      <c r="BFE30" s="1"/>
      <c r="BFF30" s="1"/>
      <c r="BFG30" s="1"/>
      <c r="BFH30" s="1"/>
      <c r="BFI30" s="1"/>
      <c r="BFJ30" s="1"/>
      <c r="BFK30" s="1"/>
      <c r="BFL30" s="1"/>
      <c r="BFM30" s="1"/>
      <c r="BFN30" s="1"/>
      <c r="BFO30" s="1"/>
      <c r="BFP30" s="1"/>
      <c r="BFQ30" s="1"/>
      <c r="BFR30" s="1"/>
      <c r="BFS30" s="1"/>
      <c r="BFT30" s="1"/>
      <c r="BFU30" s="1"/>
      <c r="BFV30" s="1"/>
      <c r="BFW30" s="1"/>
      <c r="BFX30" s="1"/>
      <c r="BFY30" s="1"/>
      <c r="BFZ30" s="1"/>
      <c r="BGA30" s="1"/>
      <c r="BGB30" s="1"/>
      <c r="BGC30" s="1"/>
      <c r="BGD30" s="1"/>
      <c r="BGE30" s="1"/>
      <c r="BGF30" s="1"/>
      <c r="BGG30" s="1"/>
      <c r="BGH30" s="1"/>
      <c r="BGI30" s="1"/>
      <c r="BGJ30" s="1"/>
      <c r="BGK30" s="1"/>
      <c r="BGL30" s="1"/>
      <c r="BGM30" s="1"/>
      <c r="BGN30" s="1"/>
      <c r="BGO30" s="1"/>
      <c r="BGP30" s="1"/>
      <c r="BGQ30" s="1"/>
      <c r="BGR30" s="1"/>
      <c r="BGS30" s="1"/>
      <c r="BGT30" s="1"/>
      <c r="BGU30" s="1"/>
      <c r="BGV30" s="1"/>
      <c r="BGW30" s="1"/>
      <c r="BGX30" s="1"/>
      <c r="BGY30" s="1"/>
      <c r="BGZ30" s="1"/>
      <c r="BHA30" s="1"/>
      <c r="BHB30" s="1"/>
      <c r="BHC30" s="1"/>
      <c r="BHD30" s="1"/>
      <c r="BHE30" s="1"/>
      <c r="BHF30" s="1"/>
      <c r="BHG30" s="1"/>
      <c r="BHH30" s="1"/>
      <c r="BHI30" s="1"/>
      <c r="BHJ30" s="1"/>
      <c r="BHK30" s="1"/>
      <c r="BHL30" s="1"/>
      <c r="BHM30" s="1"/>
      <c r="BHN30" s="1"/>
      <c r="BHO30" s="1"/>
      <c r="BHP30" s="1"/>
      <c r="BHQ30" s="1"/>
      <c r="BHR30" s="1"/>
      <c r="BHS30" s="1"/>
      <c r="BHT30" s="1"/>
      <c r="BHU30" s="1"/>
      <c r="BHV30" s="1"/>
      <c r="BHW30" s="1"/>
      <c r="BHX30" s="1"/>
      <c r="BHY30" s="1"/>
      <c r="BHZ30" s="1"/>
      <c r="BIA30" s="1"/>
      <c r="BIB30" s="1"/>
      <c r="BIC30" s="1"/>
      <c r="BID30" s="1"/>
      <c r="BIE30" s="1"/>
      <c r="BIF30" s="1"/>
      <c r="BIG30" s="1"/>
      <c r="BIH30" s="1"/>
      <c r="BII30" s="1"/>
      <c r="BIJ30" s="1"/>
      <c r="BIK30" s="1"/>
      <c r="BIL30" s="1"/>
      <c r="BIM30" s="1"/>
      <c r="BIN30" s="1"/>
      <c r="BIO30" s="1"/>
      <c r="BIP30" s="1"/>
      <c r="BIQ30" s="1"/>
      <c r="BIR30" s="1"/>
      <c r="BIS30" s="1"/>
      <c r="BIT30" s="1"/>
      <c r="BIU30" s="1"/>
      <c r="BIV30" s="1"/>
      <c r="BIW30" s="1"/>
      <c r="BIX30" s="1"/>
      <c r="BIY30" s="1"/>
      <c r="BIZ30" s="1"/>
      <c r="BJA30" s="1"/>
      <c r="BJB30" s="1"/>
      <c r="BJC30" s="1"/>
      <c r="BJD30" s="1"/>
      <c r="BJE30" s="1"/>
      <c r="BJF30" s="1"/>
      <c r="BJG30" s="1"/>
      <c r="BJH30" s="1"/>
      <c r="BJI30" s="1"/>
      <c r="BJJ30" s="1"/>
      <c r="BJK30" s="1"/>
      <c r="BJL30" s="1"/>
      <c r="BJM30" s="1"/>
      <c r="BJN30" s="1"/>
      <c r="BJO30" s="1"/>
      <c r="BJP30" s="1"/>
      <c r="BJQ30" s="1"/>
      <c r="BJR30" s="1"/>
      <c r="BJS30" s="1"/>
      <c r="BJT30" s="1"/>
      <c r="BJU30" s="1"/>
      <c r="BJV30" s="1"/>
      <c r="BJW30" s="1"/>
      <c r="BJX30" s="1"/>
      <c r="BJY30" s="1"/>
      <c r="BJZ30" s="1"/>
      <c r="BKA30" s="1"/>
      <c r="BKB30" s="1"/>
      <c r="BKC30" s="1"/>
      <c r="BKD30" s="1"/>
      <c r="BKE30" s="1"/>
      <c r="BKF30" s="1"/>
      <c r="BKG30" s="1"/>
      <c r="BKH30" s="1"/>
      <c r="BKI30" s="1"/>
      <c r="BKJ30" s="1"/>
      <c r="BKK30" s="1"/>
      <c r="BKL30" s="1"/>
      <c r="BKM30" s="1"/>
      <c r="BKN30" s="1"/>
      <c r="BKO30" s="1"/>
      <c r="BKP30" s="1"/>
      <c r="BKQ30" s="1"/>
      <c r="BKR30" s="1"/>
      <c r="BKS30" s="1"/>
      <c r="BKT30" s="1"/>
      <c r="BKU30" s="1"/>
      <c r="BKV30" s="1"/>
      <c r="BKW30" s="1"/>
      <c r="BKX30" s="1"/>
      <c r="BKY30" s="1"/>
      <c r="BKZ30" s="1"/>
      <c r="BLA30" s="1"/>
      <c r="BLB30" s="1"/>
      <c r="BLC30" s="1"/>
      <c r="BLD30" s="1"/>
      <c r="BLE30" s="1"/>
      <c r="BLF30" s="1"/>
      <c r="BLG30" s="1"/>
      <c r="BLH30" s="1"/>
      <c r="BLI30" s="1"/>
      <c r="BLJ30" s="1"/>
      <c r="BLK30" s="1"/>
      <c r="BLL30" s="1"/>
      <c r="BLM30" s="1"/>
      <c r="BLN30" s="1"/>
      <c r="BLO30" s="1"/>
      <c r="BLP30" s="1"/>
      <c r="BLQ30" s="1"/>
      <c r="BLR30" s="1"/>
      <c r="BLS30" s="1"/>
      <c r="BLT30" s="1"/>
      <c r="BLU30" s="1"/>
      <c r="BLV30" s="1"/>
      <c r="BLW30" s="1"/>
      <c r="BLX30" s="1"/>
      <c r="BLY30" s="1"/>
      <c r="BLZ30" s="1"/>
      <c r="BMA30" s="1"/>
      <c r="BMB30" s="1"/>
      <c r="BMC30" s="1"/>
      <c r="BMD30" s="1"/>
      <c r="BME30" s="1"/>
      <c r="BMF30" s="1"/>
      <c r="BMG30" s="1"/>
      <c r="BMH30" s="1"/>
      <c r="BMI30" s="1"/>
      <c r="BMJ30" s="1"/>
      <c r="BMK30" s="1"/>
      <c r="BML30" s="1"/>
      <c r="BMM30" s="1"/>
      <c r="BMN30" s="1"/>
      <c r="BMO30" s="1"/>
      <c r="BMP30" s="1"/>
      <c r="BMQ30" s="1"/>
      <c r="BMR30" s="1"/>
      <c r="BMS30" s="1"/>
      <c r="BMT30" s="1"/>
      <c r="BMU30" s="1"/>
      <c r="BMV30" s="1"/>
      <c r="BMW30" s="1"/>
      <c r="BMX30" s="1"/>
      <c r="BMY30" s="1"/>
      <c r="BMZ30" s="1"/>
      <c r="BNA30" s="1"/>
      <c r="BNB30" s="1"/>
      <c r="BNC30" s="1"/>
      <c r="BND30" s="1"/>
      <c r="BNE30" s="1"/>
      <c r="BNF30" s="1"/>
      <c r="BNG30" s="1"/>
      <c r="BNH30" s="1"/>
      <c r="BNI30" s="1"/>
      <c r="BNJ30" s="1"/>
      <c r="BNK30" s="1"/>
      <c r="BNL30" s="1"/>
      <c r="BNM30" s="1"/>
      <c r="BNN30" s="1"/>
      <c r="BNO30" s="1"/>
      <c r="BNP30" s="1"/>
      <c r="BNQ30" s="1"/>
      <c r="BNR30" s="1"/>
      <c r="BNS30" s="1"/>
      <c r="BNT30" s="1"/>
      <c r="BNU30" s="1"/>
      <c r="BNV30" s="1"/>
      <c r="BNW30" s="1"/>
      <c r="BNX30" s="1"/>
      <c r="BNY30" s="1"/>
      <c r="BNZ30" s="1"/>
      <c r="BOA30" s="1"/>
      <c r="BOB30" s="1"/>
      <c r="BOC30" s="1"/>
      <c r="BOD30" s="1"/>
      <c r="BOE30" s="1"/>
      <c r="BOF30" s="1"/>
      <c r="BOG30" s="1"/>
      <c r="BOH30" s="1"/>
      <c r="BOI30" s="1"/>
      <c r="BOJ30" s="1"/>
      <c r="BOK30" s="1"/>
      <c r="BOL30" s="1"/>
      <c r="BOM30" s="1"/>
      <c r="BON30" s="1"/>
      <c r="BOO30" s="1"/>
      <c r="BOP30" s="1"/>
      <c r="BOQ30" s="1"/>
      <c r="BOR30" s="1"/>
      <c r="BOS30" s="1"/>
      <c r="BOT30" s="1"/>
      <c r="BOU30" s="1"/>
      <c r="BOV30" s="1"/>
      <c r="BOW30" s="1"/>
      <c r="BOX30" s="1"/>
      <c r="BOY30" s="1"/>
      <c r="BOZ30" s="1"/>
      <c r="BPA30" s="1"/>
      <c r="BPB30" s="1"/>
      <c r="BPC30" s="1"/>
      <c r="BPD30" s="1"/>
      <c r="BPE30" s="1"/>
      <c r="BPF30" s="1"/>
      <c r="BPG30" s="1"/>
      <c r="BPH30" s="1"/>
      <c r="BPI30" s="1"/>
      <c r="BPJ30" s="1"/>
      <c r="BPK30" s="1"/>
      <c r="BPL30" s="1"/>
      <c r="BPM30" s="1"/>
      <c r="BPN30" s="1"/>
      <c r="BPO30" s="1"/>
      <c r="BPP30" s="1"/>
      <c r="BPQ30" s="1"/>
      <c r="BPR30" s="1"/>
      <c r="BPS30" s="1"/>
      <c r="BPT30" s="1"/>
      <c r="BPU30" s="1"/>
      <c r="BPV30" s="1"/>
      <c r="BPW30" s="1"/>
      <c r="BPX30" s="1"/>
      <c r="BPY30" s="1"/>
      <c r="BPZ30" s="1"/>
      <c r="BQA30" s="1"/>
      <c r="BQB30" s="1"/>
      <c r="BQC30" s="1"/>
      <c r="BQD30" s="1"/>
      <c r="BQE30" s="1"/>
      <c r="BQF30" s="1"/>
      <c r="BQG30" s="1"/>
      <c r="BQH30" s="1"/>
      <c r="BQI30" s="1"/>
      <c r="BQJ30" s="1"/>
      <c r="BQK30" s="1"/>
      <c r="BQL30" s="1"/>
      <c r="BQM30" s="1"/>
      <c r="BQN30" s="1"/>
      <c r="BQO30" s="1"/>
      <c r="BQP30" s="1"/>
      <c r="BQQ30" s="1"/>
      <c r="BQR30" s="1"/>
      <c r="BQS30" s="1"/>
      <c r="BQT30" s="1"/>
      <c r="BQU30" s="1"/>
      <c r="BQV30" s="1"/>
      <c r="BQW30" s="1"/>
      <c r="BQX30" s="1"/>
      <c r="BQY30" s="1"/>
      <c r="BQZ30" s="1"/>
      <c r="BRA30" s="1"/>
      <c r="BRB30" s="1"/>
      <c r="BRC30" s="1"/>
      <c r="BRD30" s="1"/>
      <c r="BRE30" s="1"/>
      <c r="BRF30" s="1"/>
      <c r="BRG30" s="1"/>
      <c r="BRH30" s="1"/>
      <c r="BRI30" s="1"/>
      <c r="BRJ30" s="1"/>
      <c r="BRK30" s="1"/>
      <c r="BRL30" s="1"/>
      <c r="BRM30" s="1"/>
      <c r="BRN30" s="1"/>
      <c r="BRO30" s="1"/>
      <c r="BRP30" s="1"/>
      <c r="BRQ30" s="1"/>
      <c r="BRR30" s="1"/>
      <c r="BRS30" s="1"/>
      <c r="BRT30" s="1"/>
      <c r="BRU30" s="1"/>
      <c r="BRV30" s="1"/>
      <c r="BRW30" s="1"/>
      <c r="BRX30" s="1"/>
      <c r="BRY30" s="1"/>
      <c r="BRZ30" s="1"/>
      <c r="BSA30" s="1"/>
      <c r="BSB30" s="1"/>
      <c r="BSC30" s="1"/>
      <c r="BSD30" s="1"/>
      <c r="BSE30" s="1"/>
      <c r="BSF30" s="1"/>
      <c r="BSG30" s="1"/>
      <c r="BSH30" s="1"/>
      <c r="BSI30" s="1"/>
      <c r="BSJ30" s="1"/>
      <c r="BSK30" s="1"/>
      <c r="BSL30" s="1"/>
      <c r="BSM30" s="1"/>
      <c r="BSN30" s="1"/>
      <c r="BSO30" s="1"/>
      <c r="BSP30" s="1"/>
      <c r="BSQ30" s="1"/>
      <c r="BSR30" s="1"/>
      <c r="BSS30" s="1"/>
      <c r="BST30" s="1"/>
      <c r="BSU30" s="1"/>
      <c r="BSV30" s="1"/>
      <c r="BSW30" s="1"/>
      <c r="BSX30" s="1"/>
      <c r="BSY30" s="1"/>
      <c r="BSZ30" s="1"/>
      <c r="BTA30" s="1"/>
      <c r="BTB30" s="1"/>
      <c r="BTC30" s="1"/>
      <c r="BTD30" s="1"/>
      <c r="BTE30" s="1"/>
      <c r="BTF30" s="1"/>
      <c r="BTG30" s="1"/>
      <c r="BTH30" s="1"/>
      <c r="BTI30" s="1"/>
      <c r="BTJ30" s="1"/>
      <c r="BTK30" s="1"/>
      <c r="BTL30" s="1"/>
      <c r="BTM30" s="1"/>
      <c r="BTN30" s="1"/>
      <c r="BTO30" s="1"/>
      <c r="BTP30" s="1"/>
      <c r="BTQ30" s="1"/>
      <c r="BTR30" s="1"/>
      <c r="BTS30" s="1"/>
      <c r="BTT30" s="1"/>
      <c r="BTU30" s="1"/>
      <c r="BTV30" s="1"/>
      <c r="BTW30" s="1"/>
      <c r="BTX30" s="1"/>
      <c r="BTY30" s="1"/>
      <c r="BTZ30" s="1"/>
      <c r="BUA30" s="1"/>
      <c r="BUB30" s="1"/>
      <c r="BUC30" s="1"/>
      <c r="BUD30" s="1"/>
      <c r="BUE30" s="1"/>
      <c r="BUF30" s="1"/>
      <c r="BUG30" s="1"/>
      <c r="BUH30" s="1"/>
      <c r="BUI30" s="1"/>
      <c r="BUJ30" s="1"/>
      <c r="BUK30" s="1"/>
      <c r="BUL30" s="1"/>
      <c r="BUM30" s="1"/>
      <c r="BUN30" s="1"/>
      <c r="BUO30" s="1"/>
      <c r="BUP30" s="1"/>
      <c r="BUQ30" s="1"/>
      <c r="BUR30" s="1"/>
      <c r="BUS30" s="1"/>
      <c r="BUT30" s="1"/>
      <c r="BUU30" s="1"/>
      <c r="BUV30" s="1"/>
      <c r="BUW30" s="1"/>
      <c r="BUX30" s="1"/>
      <c r="BUY30" s="1"/>
      <c r="BUZ30" s="1"/>
      <c r="BVA30" s="1"/>
      <c r="BVB30" s="1"/>
      <c r="BVC30" s="1"/>
      <c r="BVD30" s="1"/>
      <c r="BVE30" s="1"/>
      <c r="BVF30" s="1"/>
      <c r="BVG30" s="1"/>
      <c r="BVH30" s="1"/>
      <c r="BVI30" s="1"/>
      <c r="BVJ30" s="1"/>
      <c r="BVK30" s="1"/>
      <c r="BVL30" s="1"/>
      <c r="BVM30" s="1"/>
      <c r="BVN30" s="1"/>
      <c r="BVO30" s="1"/>
      <c r="BVP30" s="1"/>
      <c r="BVQ30" s="1"/>
      <c r="BVR30" s="1"/>
      <c r="BVS30" s="1"/>
      <c r="BVT30" s="1"/>
      <c r="BVU30" s="1"/>
      <c r="BVV30" s="1"/>
      <c r="BVW30" s="1"/>
      <c r="BVX30" s="1"/>
      <c r="BVY30" s="1"/>
      <c r="BVZ30" s="1"/>
      <c r="BWA30" s="1"/>
      <c r="BWB30" s="1"/>
      <c r="BWC30" s="1"/>
      <c r="BWD30" s="1"/>
      <c r="BWE30" s="1"/>
      <c r="BWF30" s="1"/>
      <c r="BWG30" s="1"/>
      <c r="BWH30" s="1"/>
      <c r="BWI30" s="1"/>
      <c r="BWJ30" s="1"/>
      <c r="BWK30" s="1"/>
      <c r="BWL30" s="1"/>
      <c r="BWM30" s="1"/>
      <c r="BWN30" s="1"/>
      <c r="BWO30" s="1"/>
      <c r="BWP30" s="1"/>
      <c r="BWQ30" s="1"/>
      <c r="BWR30" s="1"/>
      <c r="BWS30" s="1"/>
      <c r="BWT30" s="1"/>
      <c r="BWU30" s="1"/>
      <c r="BWV30" s="1"/>
      <c r="BWW30" s="1"/>
      <c r="BWX30" s="1"/>
      <c r="BWY30" s="1"/>
      <c r="BWZ30" s="1"/>
      <c r="BXA30" s="1"/>
      <c r="BXB30" s="1"/>
      <c r="BXC30" s="1"/>
      <c r="BXD30" s="1"/>
      <c r="BXE30" s="1"/>
      <c r="BXF30" s="1"/>
      <c r="BXG30" s="1"/>
      <c r="BXH30" s="1"/>
      <c r="BXI30" s="1"/>
      <c r="BXJ30" s="1"/>
      <c r="BXK30" s="1"/>
      <c r="BXL30" s="1"/>
      <c r="BXM30" s="1"/>
      <c r="BXN30" s="1"/>
      <c r="BXO30" s="1"/>
      <c r="BXP30" s="1"/>
      <c r="BXQ30" s="1"/>
      <c r="BXR30" s="1"/>
      <c r="BXS30" s="1"/>
      <c r="BXT30" s="1"/>
      <c r="BXU30" s="1"/>
      <c r="BXV30" s="1"/>
      <c r="BXW30" s="1"/>
      <c r="BXX30" s="1"/>
      <c r="BXY30" s="1"/>
      <c r="BXZ30" s="1"/>
      <c r="BYA30" s="1"/>
      <c r="BYB30" s="1"/>
      <c r="BYC30" s="1"/>
      <c r="BYD30" s="1"/>
      <c r="BYE30" s="1"/>
      <c r="BYF30" s="1"/>
      <c r="BYG30" s="1"/>
      <c r="BYH30" s="1"/>
      <c r="BYI30" s="1"/>
      <c r="BYJ30" s="1"/>
      <c r="BYK30" s="1"/>
      <c r="BYL30" s="1"/>
      <c r="BYM30" s="1"/>
      <c r="BYN30" s="1"/>
      <c r="BYO30" s="1"/>
      <c r="BYP30" s="1"/>
      <c r="BYQ30" s="1"/>
      <c r="BYR30" s="1"/>
      <c r="BYS30" s="1"/>
      <c r="BYT30" s="1"/>
      <c r="BYU30" s="1"/>
      <c r="BYV30" s="1"/>
      <c r="BYW30" s="1"/>
      <c r="BYX30" s="1"/>
      <c r="BYY30" s="1"/>
      <c r="BYZ30" s="1"/>
      <c r="BZA30" s="1"/>
      <c r="BZB30" s="1"/>
      <c r="BZC30" s="1"/>
      <c r="BZD30" s="1"/>
      <c r="BZE30" s="1"/>
      <c r="BZF30" s="1"/>
      <c r="BZG30" s="1"/>
      <c r="BZH30" s="1"/>
      <c r="BZI30" s="1"/>
      <c r="BZJ30" s="1"/>
      <c r="BZK30" s="1"/>
      <c r="BZL30" s="1"/>
      <c r="BZM30" s="1"/>
      <c r="BZN30" s="1"/>
      <c r="BZO30" s="1"/>
      <c r="BZP30" s="1"/>
      <c r="BZQ30" s="1"/>
      <c r="BZR30" s="1"/>
      <c r="BZS30" s="1"/>
      <c r="BZT30" s="1"/>
      <c r="BZU30" s="1"/>
      <c r="BZV30" s="1"/>
      <c r="BZW30" s="1"/>
      <c r="BZX30" s="1"/>
      <c r="BZY30" s="1"/>
      <c r="BZZ30" s="1"/>
      <c r="CAA30" s="1"/>
      <c r="CAB30" s="1"/>
      <c r="CAC30" s="1"/>
      <c r="CAD30" s="1"/>
      <c r="CAE30" s="1"/>
      <c r="CAF30" s="1"/>
      <c r="CAG30" s="1"/>
      <c r="CAH30" s="1"/>
      <c r="CAI30" s="1"/>
      <c r="CAJ30" s="1"/>
      <c r="CAK30" s="1"/>
      <c r="CAL30" s="1"/>
      <c r="CAM30" s="1"/>
      <c r="CAN30" s="1"/>
      <c r="CAO30" s="1"/>
      <c r="CAP30" s="1"/>
      <c r="CAQ30" s="1"/>
      <c r="CAR30" s="1"/>
      <c r="CAS30" s="1"/>
      <c r="CAT30" s="1"/>
      <c r="CAU30" s="1"/>
      <c r="CAV30" s="1"/>
      <c r="CAW30" s="1"/>
      <c r="CAX30" s="1"/>
      <c r="CAY30" s="1"/>
      <c r="CAZ30" s="1"/>
      <c r="CBA30" s="1"/>
      <c r="CBB30" s="1"/>
      <c r="CBC30" s="1"/>
      <c r="CBD30" s="1"/>
      <c r="CBE30" s="1"/>
      <c r="CBF30" s="1"/>
      <c r="CBG30" s="1"/>
      <c r="CBH30" s="1"/>
      <c r="CBI30" s="1"/>
      <c r="CBJ30" s="1"/>
      <c r="CBK30" s="1"/>
      <c r="CBL30" s="1"/>
      <c r="CBM30" s="1"/>
      <c r="CBN30" s="1"/>
      <c r="CBO30" s="1"/>
      <c r="CBP30" s="1"/>
      <c r="CBQ30" s="1"/>
      <c r="CBR30" s="1"/>
      <c r="CBS30" s="1"/>
      <c r="CBT30" s="1"/>
      <c r="CBU30" s="1"/>
      <c r="CBV30" s="1"/>
      <c r="CBW30" s="1"/>
      <c r="CBX30" s="1"/>
      <c r="CBY30" s="1"/>
      <c r="CBZ30" s="1"/>
      <c r="CCA30" s="1"/>
      <c r="CCB30" s="1"/>
      <c r="CCC30" s="1"/>
      <c r="CCD30" s="1"/>
      <c r="CCE30" s="1"/>
      <c r="CCF30" s="1"/>
      <c r="CCG30" s="1"/>
      <c r="CCH30" s="1"/>
      <c r="CCI30" s="1"/>
      <c r="CCJ30" s="1"/>
      <c r="CCK30" s="1"/>
      <c r="CCL30" s="1"/>
      <c r="CCM30" s="1"/>
      <c r="CCN30" s="1"/>
      <c r="CCO30" s="1"/>
      <c r="CCP30" s="1"/>
      <c r="CCQ30" s="1"/>
      <c r="CCR30" s="1"/>
      <c r="CCS30" s="1"/>
      <c r="CCT30" s="1"/>
      <c r="CCU30" s="1"/>
      <c r="CCV30" s="1"/>
      <c r="CCW30" s="1"/>
      <c r="CCX30" s="1"/>
      <c r="CCY30" s="1"/>
      <c r="CCZ30" s="1"/>
      <c r="CDA30" s="1"/>
      <c r="CDB30" s="1"/>
      <c r="CDC30" s="1"/>
      <c r="CDD30" s="1"/>
      <c r="CDE30" s="1"/>
      <c r="CDF30" s="1"/>
      <c r="CDG30" s="1"/>
      <c r="CDH30" s="1"/>
      <c r="CDI30" s="1"/>
      <c r="CDJ30" s="1"/>
      <c r="CDK30" s="1"/>
      <c r="CDL30" s="1"/>
      <c r="CDM30" s="1"/>
      <c r="CDN30" s="1"/>
      <c r="CDO30" s="1"/>
      <c r="CDP30" s="1"/>
      <c r="CDQ30" s="1"/>
      <c r="CDR30" s="1"/>
      <c r="CDS30" s="1"/>
      <c r="CDT30" s="1"/>
      <c r="CDU30" s="1"/>
      <c r="CDV30" s="1"/>
      <c r="CDW30" s="1"/>
      <c r="CDX30" s="1"/>
      <c r="CDY30" s="1"/>
      <c r="CDZ30" s="1"/>
      <c r="CEA30" s="1"/>
      <c r="CEB30" s="1"/>
      <c r="CEC30" s="1"/>
      <c r="CED30" s="1"/>
      <c r="CEE30" s="1"/>
      <c r="CEF30" s="1"/>
      <c r="CEG30" s="1"/>
      <c r="CEH30" s="1"/>
      <c r="CEI30" s="1"/>
      <c r="CEJ30" s="1"/>
      <c r="CEK30" s="1"/>
      <c r="CEL30" s="1"/>
      <c r="CEM30" s="1"/>
      <c r="CEN30" s="1"/>
      <c r="CEO30" s="1"/>
      <c r="CEP30" s="1"/>
      <c r="CEQ30" s="1"/>
      <c r="CER30" s="1"/>
      <c r="CES30" s="1"/>
      <c r="CET30" s="1"/>
      <c r="CEU30" s="1"/>
      <c r="CEV30" s="1"/>
      <c r="CEW30" s="1"/>
      <c r="CEX30" s="1"/>
      <c r="CEY30" s="1"/>
      <c r="CEZ30" s="1"/>
      <c r="CFA30" s="1"/>
      <c r="CFB30" s="1"/>
      <c r="CFC30" s="1"/>
      <c r="CFD30" s="1"/>
      <c r="CFE30" s="1"/>
      <c r="CFF30" s="1"/>
      <c r="CFG30" s="1"/>
      <c r="CFH30" s="1"/>
      <c r="CFI30" s="1"/>
      <c r="CFJ30" s="1"/>
      <c r="CFK30" s="1"/>
      <c r="CFL30" s="1"/>
      <c r="CFM30" s="1"/>
      <c r="CFN30" s="1"/>
      <c r="CFO30" s="1"/>
      <c r="CFP30" s="1"/>
      <c r="CFQ30" s="1"/>
      <c r="CFR30" s="1"/>
      <c r="CFS30" s="1"/>
      <c r="CFT30" s="1"/>
      <c r="CFU30" s="1"/>
      <c r="CFV30" s="1"/>
      <c r="CFW30" s="1"/>
      <c r="CFX30" s="1"/>
      <c r="CFY30" s="1"/>
      <c r="CFZ30" s="1"/>
      <c r="CGA30" s="1"/>
      <c r="CGB30" s="1"/>
      <c r="CGC30" s="1"/>
      <c r="CGD30" s="1"/>
      <c r="CGE30" s="1"/>
      <c r="CGF30" s="1"/>
      <c r="CGG30" s="1"/>
      <c r="CGH30" s="1"/>
      <c r="CGI30" s="1"/>
      <c r="CGJ30" s="1"/>
      <c r="CGK30" s="1"/>
      <c r="CGL30" s="1"/>
      <c r="CGM30" s="1"/>
      <c r="CGN30" s="1"/>
      <c r="CGO30" s="1"/>
      <c r="CGP30" s="1"/>
      <c r="CGQ30" s="1"/>
      <c r="CGR30" s="1"/>
      <c r="CGS30" s="1"/>
      <c r="CGT30" s="1"/>
      <c r="CGU30" s="1"/>
      <c r="CGV30" s="1"/>
      <c r="CGW30" s="1"/>
      <c r="CGX30" s="1"/>
      <c r="CGY30" s="1"/>
      <c r="CGZ30" s="1"/>
      <c r="CHA30" s="1"/>
      <c r="CHB30" s="1"/>
      <c r="CHC30" s="1"/>
      <c r="CHD30" s="1"/>
      <c r="CHE30" s="1"/>
      <c r="CHF30" s="1"/>
      <c r="CHG30" s="1"/>
      <c r="CHH30" s="1"/>
      <c r="CHI30" s="1"/>
      <c r="CHJ30" s="1"/>
      <c r="CHK30" s="1"/>
      <c r="CHL30" s="1"/>
      <c r="CHM30" s="1"/>
      <c r="CHN30" s="1"/>
      <c r="CHO30" s="1"/>
      <c r="CHP30" s="1"/>
      <c r="CHQ30" s="1"/>
      <c r="CHR30" s="1"/>
      <c r="CHS30" s="1"/>
      <c r="CHT30" s="1"/>
      <c r="CHU30" s="1"/>
      <c r="CHV30" s="1"/>
      <c r="CHW30" s="1"/>
      <c r="CHX30" s="1"/>
      <c r="CHY30" s="1"/>
      <c r="CHZ30" s="1"/>
      <c r="CIA30" s="1"/>
      <c r="CIB30" s="1"/>
      <c r="CIC30" s="1"/>
      <c r="CID30" s="1"/>
      <c r="CIE30" s="1"/>
      <c r="CIF30" s="1"/>
      <c r="CIG30" s="1"/>
      <c r="CIH30" s="1"/>
      <c r="CII30" s="1"/>
      <c r="CIJ30" s="1"/>
      <c r="CIK30" s="1"/>
      <c r="CIL30" s="1"/>
      <c r="CIM30" s="1"/>
      <c r="CIN30" s="1"/>
      <c r="CIO30" s="1"/>
      <c r="CIP30" s="1"/>
      <c r="CIQ30" s="1"/>
      <c r="CIR30" s="1"/>
      <c r="CIS30" s="1"/>
      <c r="CIT30" s="1"/>
      <c r="CIU30" s="1"/>
      <c r="CIV30" s="1"/>
      <c r="CIW30" s="1"/>
      <c r="CIX30" s="1"/>
      <c r="CIY30" s="1"/>
      <c r="CIZ30" s="1"/>
      <c r="CJA30" s="1"/>
      <c r="CJB30" s="1"/>
      <c r="CJC30" s="1"/>
      <c r="CJD30" s="1"/>
      <c r="CJE30" s="1"/>
      <c r="CJF30" s="1"/>
      <c r="CJG30" s="1"/>
      <c r="CJH30" s="1"/>
      <c r="CJI30" s="1"/>
      <c r="CJJ30" s="1"/>
      <c r="CJK30" s="1"/>
      <c r="CJL30" s="1"/>
      <c r="CJM30" s="1"/>
      <c r="CJN30" s="1"/>
      <c r="CJO30" s="1"/>
      <c r="CJP30" s="1"/>
      <c r="CJQ30" s="1"/>
      <c r="CJR30" s="1"/>
      <c r="CJS30" s="1"/>
      <c r="CJT30" s="1"/>
      <c r="CJU30" s="1"/>
      <c r="CJV30" s="1"/>
      <c r="CJW30" s="1"/>
      <c r="CJX30" s="1"/>
      <c r="CJY30" s="1"/>
      <c r="CJZ30" s="1"/>
      <c r="CKA30" s="1"/>
      <c r="CKB30" s="1"/>
      <c r="CKC30" s="1"/>
      <c r="CKD30" s="1"/>
      <c r="CKE30" s="1"/>
      <c r="CKF30" s="1"/>
      <c r="CKG30" s="1"/>
      <c r="CKH30" s="1"/>
      <c r="CKI30" s="1"/>
      <c r="CKJ30" s="1"/>
      <c r="CKK30" s="1"/>
      <c r="CKL30" s="1"/>
      <c r="CKM30" s="1"/>
      <c r="CKN30" s="1"/>
      <c r="CKO30" s="1"/>
      <c r="CKP30" s="1"/>
      <c r="CKQ30" s="1"/>
      <c r="CKR30" s="1"/>
      <c r="CKS30" s="1"/>
      <c r="CKT30" s="1"/>
      <c r="CKU30" s="1"/>
      <c r="CKV30" s="1"/>
      <c r="CKW30" s="1"/>
      <c r="CKX30" s="1"/>
      <c r="CKY30" s="1"/>
      <c r="CKZ30" s="1"/>
      <c r="CLA30" s="1"/>
      <c r="CLB30" s="1"/>
      <c r="CLC30" s="1"/>
      <c r="CLD30" s="1"/>
      <c r="CLE30" s="1"/>
      <c r="CLF30" s="1"/>
      <c r="CLG30" s="1"/>
      <c r="CLH30" s="1"/>
      <c r="CLI30" s="1"/>
      <c r="CLJ30" s="1"/>
      <c r="CLK30" s="1"/>
      <c r="CLL30" s="1"/>
      <c r="CLM30" s="1"/>
      <c r="CLN30" s="1"/>
      <c r="CLO30" s="1"/>
      <c r="CLP30" s="1"/>
      <c r="CLQ30" s="1"/>
      <c r="CLR30" s="1"/>
      <c r="CLS30" s="1"/>
      <c r="CLT30" s="1"/>
      <c r="CLU30" s="1"/>
      <c r="CLV30" s="1"/>
      <c r="CLW30" s="1"/>
      <c r="CLX30" s="1"/>
      <c r="CLY30" s="1"/>
      <c r="CLZ30" s="1"/>
      <c r="CMA30" s="1"/>
      <c r="CMB30" s="1"/>
      <c r="CMC30" s="1"/>
      <c r="CMD30" s="1"/>
      <c r="CME30" s="1"/>
      <c r="CMF30" s="1"/>
      <c r="CMG30" s="1"/>
      <c r="CMH30" s="1"/>
      <c r="CMI30" s="1"/>
      <c r="CMJ30" s="1"/>
      <c r="CMK30" s="1"/>
      <c r="CML30" s="1"/>
      <c r="CMM30" s="1"/>
      <c r="CMN30" s="1"/>
      <c r="CMO30" s="1"/>
      <c r="CMP30" s="1"/>
      <c r="CMQ30" s="1"/>
      <c r="CMR30" s="1"/>
      <c r="CMS30" s="1"/>
      <c r="CMT30" s="1"/>
      <c r="CMU30" s="1"/>
      <c r="CMV30" s="1"/>
      <c r="CMW30" s="1"/>
      <c r="CMX30" s="1"/>
      <c r="CMY30" s="1"/>
      <c r="CMZ30" s="1"/>
      <c r="CNA30" s="1"/>
      <c r="CNB30" s="1"/>
      <c r="CNC30" s="1"/>
      <c r="CND30" s="1"/>
      <c r="CNE30" s="1"/>
      <c r="CNF30" s="1"/>
      <c r="CNG30" s="1"/>
      <c r="CNH30" s="1"/>
      <c r="CNI30" s="1"/>
      <c r="CNJ30" s="1"/>
      <c r="CNK30" s="1"/>
      <c r="CNL30" s="1"/>
      <c r="CNM30" s="1"/>
      <c r="CNN30" s="1"/>
      <c r="CNO30" s="1"/>
      <c r="CNP30" s="1"/>
      <c r="CNQ30" s="1"/>
      <c r="CNR30" s="1"/>
      <c r="CNS30" s="1"/>
      <c r="CNT30" s="1"/>
      <c r="CNU30" s="1"/>
      <c r="CNV30" s="1"/>
      <c r="CNW30" s="1"/>
      <c r="CNX30" s="1"/>
      <c r="CNY30" s="1"/>
      <c r="CNZ30" s="1"/>
      <c r="COA30" s="1"/>
      <c r="COB30" s="1"/>
      <c r="COC30" s="1"/>
      <c r="COD30" s="1"/>
      <c r="COE30" s="1"/>
      <c r="COF30" s="1"/>
      <c r="COG30" s="1"/>
      <c r="COH30" s="1"/>
      <c r="COI30" s="1"/>
      <c r="COJ30" s="1"/>
      <c r="COK30" s="1"/>
      <c r="COL30" s="1"/>
      <c r="COM30" s="1"/>
      <c r="CON30" s="1"/>
      <c r="COO30" s="1"/>
      <c r="COP30" s="1"/>
      <c r="COQ30" s="1"/>
      <c r="COR30" s="1"/>
      <c r="COS30" s="1"/>
      <c r="COT30" s="1"/>
      <c r="COU30" s="1"/>
      <c r="COV30" s="1"/>
      <c r="COW30" s="1"/>
      <c r="COX30" s="1"/>
      <c r="COY30" s="1"/>
      <c r="COZ30" s="1"/>
      <c r="CPA30" s="1"/>
      <c r="CPB30" s="1"/>
      <c r="CPC30" s="1"/>
      <c r="CPD30" s="1"/>
      <c r="CPE30" s="1"/>
      <c r="CPF30" s="1"/>
      <c r="CPG30" s="1"/>
      <c r="CPH30" s="1"/>
      <c r="CPI30" s="1"/>
      <c r="CPJ30" s="1"/>
      <c r="CPK30" s="1"/>
      <c r="CPL30" s="1"/>
      <c r="CPM30" s="1"/>
      <c r="CPN30" s="1"/>
      <c r="CPO30" s="1"/>
      <c r="CPP30" s="1"/>
      <c r="CPQ30" s="1"/>
      <c r="CPR30" s="1"/>
      <c r="CPS30" s="1"/>
      <c r="CPT30" s="1"/>
      <c r="CPU30" s="1"/>
      <c r="CPV30" s="1"/>
      <c r="CPW30" s="1"/>
      <c r="CPX30" s="1"/>
      <c r="CPY30" s="1"/>
      <c r="CPZ30" s="1"/>
      <c r="CQA30" s="1"/>
      <c r="CQB30" s="1"/>
      <c r="CQC30" s="1"/>
      <c r="CQD30" s="1"/>
      <c r="CQE30" s="1"/>
      <c r="CQF30" s="1"/>
      <c r="CQG30" s="1"/>
      <c r="CQH30" s="1"/>
      <c r="CQI30" s="1"/>
      <c r="CQJ30" s="1"/>
      <c r="CQK30" s="1"/>
      <c r="CQL30" s="1"/>
      <c r="CQM30" s="1"/>
      <c r="CQN30" s="1"/>
      <c r="CQO30" s="1"/>
      <c r="CQP30" s="1"/>
      <c r="CQQ30" s="1"/>
      <c r="CQR30" s="1"/>
      <c r="CQS30" s="1"/>
      <c r="CQT30" s="1"/>
      <c r="CQU30" s="1"/>
      <c r="CQV30" s="1"/>
      <c r="CQW30" s="1"/>
      <c r="CQX30" s="1"/>
      <c r="CQY30" s="1"/>
      <c r="CQZ30" s="1"/>
      <c r="CRA30" s="1"/>
      <c r="CRB30" s="1"/>
      <c r="CRC30" s="1"/>
      <c r="CRD30" s="1"/>
      <c r="CRE30" s="1"/>
      <c r="CRF30" s="1"/>
      <c r="CRG30" s="1"/>
      <c r="CRH30" s="1"/>
      <c r="CRI30" s="1"/>
      <c r="CRJ30" s="1"/>
      <c r="CRK30" s="1"/>
      <c r="CRL30" s="1"/>
      <c r="CRM30" s="1"/>
      <c r="CRN30" s="1"/>
      <c r="CRO30" s="1"/>
      <c r="CRP30" s="1"/>
      <c r="CRQ30" s="1"/>
      <c r="CRR30" s="1"/>
      <c r="CRS30" s="1"/>
      <c r="CRT30" s="1"/>
      <c r="CRU30" s="1"/>
      <c r="CRV30" s="1"/>
      <c r="CRW30" s="1"/>
      <c r="CRX30" s="1"/>
      <c r="CRY30" s="1"/>
      <c r="CRZ30" s="1"/>
      <c r="CSA30" s="1"/>
      <c r="CSB30" s="1"/>
      <c r="CSC30" s="1"/>
      <c r="CSD30" s="1"/>
      <c r="CSE30" s="1"/>
      <c r="CSF30" s="1"/>
      <c r="CSG30" s="1"/>
      <c r="CSH30" s="1"/>
      <c r="CSI30" s="1"/>
      <c r="CSJ30" s="1"/>
      <c r="CSK30" s="1"/>
      <c r="CSL30" s="1"/>
      <c r="CSM30" s="1"/>
      <c r="CSN30" s="1"/>
      <c r="CSO30" s="1"/>
      <c r="CSP30" s="1"/>
      <c r="CSQ30" s="1"/>
      <c r="CSR30" s="1"/>
      <c r="CSS30" s="1"/>
      <c r="CST30" s="1"/>
      <c r="CSU30" s="1"/>
      <c r="CSV30" s="1"/>
      <c r="CSW30" s="1"/>
      <c r="CSX30" s="1"/>
      <c r="CSY30" s="1"/>
      <c r="CSZ30" s="1"/>
      <c r="CTA30" s="1"/>
      <c r="CTB30" s="1"/>
      <c r="CTC30" s="1"/>
      <c r="CTD30" s="1"/>
      <c r="CTE30" s="1"/>
      <c r="CTF30" s="1"/>
      <c r="CTG30" s="1"/>
      <c r="CTH30" s="1"/>
      <c r="CTI30" s="1"/>
      <c r="CTJ30" s="1"/>
      <c r="CTK30" s="1"/>
      <c r="CTL30" s="1"/>
      <c r="CTM30" s="1"/>
      <c r="CTN30" s="1"/>
      <c r="CTO30" s="1"/>
      <c r="CTP30" s="1"/>
      <c r="CTQ30" s="1"/>
      <c r="CTR30" s="1"/>
      <c r="CTS30" s="1"/>
      <c r="CTT30" s="1"/>
      <c r="CTU30" s="1"/>
      <c r="CTV30" s="1"/>
      <c r="CTW30" s="1"/>
      <c r="CTX30" s="1"/>
      <c r="CTY30" s="1"/>
      <c r="CTZ30" s="1"/>
      <c r="CUA30" s="1"/>
      <c r="CUB30" s="1"/>
      <c r="CUC30" s="1"/>
      <c r="CUD30" s="1"/>
      <c r="CUE30" s="1"/>
      <c r="CUF30" s="1"/>
      <c r="CUG30" s="1"/>
      <c r="CUH30" s="1"/>
      <c r="CUI30" s="1"/>
      <c r="CUJ30" s="1"/>
      <c r="CUK30" s="1"/>
      <c r="CUL30" s="1"/>
      <c r="CUM30" s="1"/>
      <c r="CUN30" s="1"/>
      <c r="CUO30" s="1"/>
      <c r="CUP30" s="1"/>
      <c r="CUQ30" s="1"/>
      <c r="CUR30" s="1"/>
      <c r="CUS30" s="1"/>
      <c r="CUT30" s="1"/>
      <c r="CUU30" s="1"/>
      <c r="CUV30" s="1"/>
      <c r="CUW30" s="1"/>
      <c r="CUX30" s="1"/>
      <c r="CUY30" s="1"/>
      <c r="CUZ30" s="1"/>
      <c r="CVA30" s="1"/>
      <c r="CVB30" s="1"/>
      <c r="CVC30" s="1"/>
      <c r="CVD30" s="1"/>
      <c r="CVE30" s="1"/>
      <c r="CVF30" s="1"/>
      <c r="CVG30" s="1"/>
      <c r="CVH30" s="1"/>
      <c r="CVI30" s="1"/>
      <c r="CVJ30" s="1"/>
      <c r="CVK30" s="1"/>
      <c r="CVL30" s="1"/>
      <c r="CVM30" s="1"/>
      <c r="CVN30" s="1"/>
      <c r="CVO30" s="1"/>
      <c r="CVP30" s="1"/>
      <c r="CVQ30" s="1"/>
      <c r="CVR30" s="1"/>
      <c r="CVS30" s="1"/>
      <c r="CVT30" s="1"/>
      <c r="CVU30" s="1"/>
      <c r="CVV30" s="1"/>
      <c r="CVW30" s="1"/>
      <c r="CVX30" s="1"/>
      <c r="CVY30" s="1"/>
      <c r="CVZ30" s="1"/>
      <c r="CWA30" s="1"/>
      <c r="CWB30" s="1"/>
      <c r="CWC30" s="1"/>
      <c r="CWD30" s="1"/>
      <c r="CWE30" s="1"/>
      <c r="CWF30" s="1"/>
      <c r="CWG30" s="1"/>
      <c r="CWH30" s="1"/>
      <c r="CWI30" s="1"/>
      <c r="CWJ30" s="1"/>
      <c r="CWK30" s="1"/>
      <c r="CWL30" s="1"/>
      <c r="CWM30" s="1"/>
      <c r="CWN30" s="1"/>
      <c r="CWO30" s="1"/>
      <c r="CWP30" s="1"/>
      <c r="CWQ30" s="1"/>
      <c r="CWR30" s="1"/>
      <c r="CWS30" s="1"/>
      <c r="CWT30" s="1"/>
      <c r="CWU30" s="1"/>
      <c r="CWV30" s="1"/>
      <c r="CWW30" s="1"/>
      <c r="CWX30" s="1"/>
      <c r="CWY30" s="1"/>
      <c r="CWZ30" s="1"/>
      <c r="CXA30" s="1"/>
      <c r="CXB30" s="1"/>
      <c r="CXC30" s="1"/>
      <c r="CXD30" s="1"/>
      <c r="CXE30" s="1"/>
      <c r="CXF30" s="1"/>
      <c r="CXG30" s="1"/>
      <c r="CXH30" s="1"/>
      <c r="CXI30" s="1"/>
      <c r="CXJ30" s="1"/>
      <c r="CXK30" s="1"/>
      <c r="CXL30" s="1"/>
      <c r="CXM30" s="1"/>
      <c r="CXN30" s="1"/>
      <c r="CXO30" s="1"/>
      <c r="CXP30" s="1"/>
      <c r="CXQ30" s="1"/>
      <c r="CXR30" s="1"/>
      <c r="CXS30" s="1"/>
      <c r="CXT30" s="1"/>
      <c r="CXU30" s="1"/>
      <c r="CXV30" s="1"/>
      <c r="CXW30" s="1"/>
      <c r="CXX30" s="1"/>
      <c r="CXY30" s="1"/>
      <c r="CXZ30" s="1"/>
      <c r="CYA30" s="1"/>
      <c r="CYB30" s="1"/>
      <c r="CYC30" s="1"/>
      <c r="CYD30" s="1"/>
      <c r="CYE30" s="1"/>
      <c r="CYF30" s="1"/>
      <c r="CYG30" s="1"/>
      <c r="CYH30" s="1"/>
      <c r="CYI30" s="1"/>
      <c r="CYJ30" s="1"/>
      <c r="CYK30" s="1"/>
      <c r="CYL30" s="1"/>
      <c r="CYM30" s="1"/>
      <c r="CYN30" s="1"/>
      <c r="CYO30" s="1"/>
      <c r="CYP30" s="1"/>
      <c r="CYQ30" s="1"/>
      <c r="CYR30" s="1"/>
      <c r="CYS30" s="1"/>
      <c r="CYT30" s="1"/>
      <c r="CYU30" s="1"/>
      <c r="CYV30" s="1"/>
      <c r="CYW30" s="1"/>
      <c r="CYX30" s="1"/>
      <c r="CYY30" s="1"/>
      <c r="CYZ30" s="1"/>
      <c r="CZA30" s="1"/>
      <c r="CZB30" s="1"/>
      <c r="CZC30" s="1"/>
      <c r="CZD30" s="1"/>
      <c r="CZE30" s="1"/>
      <c r="CZF30" s="1"/>
      <c r="CZG30" s="1"/>
      <c r="CZH30" s="1"/>
      <c r="CZI30" s="1"/>
      <c r="CZJ30" s="1"/>
      <c r="CZK30" s="1"/>
      <c r="CZL30" s="1"/>
      <c r="CZM30" s="1"/>
      <c r="CZN30" s="1"/>
      <c r="CZO30" s="1"/>
      <c r="CZP30" s="1"/>
      <c r="CZQ30" s="1"/>
      <c r="CZR30" s="1"/>
      <c r="CZS30" s="1"/>
      <c r="CZT30" s="1"/>
      <c r="CZU30" s="1"/>
      <c r="CZV30" s="1"/>
      <c r="CZW30" s="1"/>
      <c r="CZX30" s="1"/>
      <c r="CZY30" s="1"/>
      <c r="CZZ30" s="1"/>
      <c r="DAA30" s="1"/>
      <c r="DAB30" s="1"/>
      <c r="DAC30" s="1"/>
      <c r="DAD30" s="1"/>
      <c r="DAE30" s="1"/>
      <c r="DAF30" s="1"/>
      <c r="DAG30" s="1"/>
      <c r="DAH30" s="1"/>
      <c r="DAI30" s="1"/>
      <c r="DAJ30" s="1"/>
      <c r="DAK30" s="1"/>
      <c r="DAL30" s="1"/>
      <c r="DAM30" s="1"/>
      <c r="DAN30" s="1"/>
      <c r="DAO30" s="1"/>
      <c r="DAP30" s="1"/>
      <c r="DAQ30" s="1"/>
      <c r="DAR30" s="1"/>
      <c r="DAS30" s="1"/>
      <c r="DAT30" s="1"/>
      <c r="DAU30" s="1"/>
      <c r="DAV30" s="1"/>
      <c r="DAW30" s="1"/>
      <c r="DAX30" s="1"/>
      <c r="DAY30" s="1"/>
      <c r="DAZ30" s="1"/>
      <c r="DBA30" s="1"/>
      <c r="DBB30" s="1"/>
      <c r="DBC30" s="1"/>
      <c r="DBD30" s="1"/>
      <c r="DBE30" s="1"/>
      <c r="DBF30" s="1"/>
      <c r="DBG30" s="1"/>
      <c r="DBH30" s="1"/>
      <c r="DBI30" s="1"/>
      <c r="DBJ30" s="1"/>
      <c r="DBK30" s="1"/>
      <c r="DBL30" s="1"/>
      <c r="DBM30" s="1"/>
      <c r="DBN30" s="1"/>
      <c r="DBO30" s="1"/>
      <c r="DBP30" s="1"/>
      <c r="DBQ30" s="1"/>
      <c r="DBR30" s="1"/>
      <c r="DBS30" s="1"/>
      <c r="DBT30" s="1"/>
      <c r="DBU30" s="1"/>
      <c r="DBV30" s="1"/>
      <c r="DBW30" s="1"/>
      <c r="DBX30" s="1"/>
      <c r="DBY30" s="1"/>
      <c r="DBZ30" s="1"/>
      <c r="DCA30" s="1"/>
      <c r="DCB30" s="1"/>
      <c r="DCC30" s="1"/>
      <c r="DCD30" s="1"/>
      <c r="DCE30" s="1"/>
      <c r="DCF30" s="1"/>
      <c r="DCG30" s="1"/>
      <c r="DCH30" s="1"/>
      <c r="DCI30" s="1"/>
      <c r="DCJ30" s="1"/>
      <c r="DCK30" s="1"/>
      <c r="DCL30" s="1"/>
      <c r="DCM30" s="1"/>
      <c r="DCN30" s="1"/>
      <c r="DCO30" s="1"/>
      <c r="DCP30" s="1"/>
      <c r="DCQ30" s="1"/>
      <c r="DCR30" s="1"/>
      <c r="DCS30" s="1"/>
      <c r="DCT30" s="1"/>
      <c r="DCU30" s="1"/>
      <c r="DCV30" s="1"/>
      <c r="DCW30" s="1"/>
      <c r="DCX30" s="1"/>
      <c r="DCY30" s="1"/>
      <c r="DCZ30" s="1"/>
      <c r="DDA30" s="1"/>
      <c r="DDB30" s="1"/>
      <c r="DDC30" s="1"/>
      <c r="DDD30" s="1"/>
      <c r="DDE30" s="1"/>
      <c r="DDF30" s="1"/>
      <c r="DDG30" s="1"/>
      <c r="DDH30" s="1"/>
      <c r="DDI30" s="1"/>
      <c r="DDJ30" s="1"/>
      <c r="DDK30" s="1"/>
      <c r="DDL30" s="1"/>
      <c r="DDM30" s="1"/>
      <c r="DDN30" s="1"/>
      <c r="DDO30" s="1"/>
      <c r="DDP30" s="1"/>
      <c r="DDQ30" s="1"/>
      <c r="DDR30" s="1"/>
      <c r="DDS30" s="1"/>
      <c r="DDT30" s="1"/>
      <c r="DDU30" s="1"/>
      <c r="DDV30" s="1"/>
      <c r="DDW30" s="1"/>
      <c r="DDX30" s="1"/>
      <c r="DDY30" s="1"/>
      <c r="DDZ30" s="1"/>
      <c r="DEA30" s="1"/>
      <c r="DEB30" s="1"/>
      <c r="DEC30" s="1"/>
      <c r="DED30" s="1"/>
      <c r="DEE30" s="1"/>
      <c r="DEF30" s="1"/>
      <c r="DEG30" s="1"/>
      <c r="DEH30" s="1"/>
      <c r="DEI30" s="1"/>
      <c r="DEJ30" s="1"/>
      <c r="DEK30" s="1"/>
      <c r="DEL30" s="1"/>
      <c r="DEM30" s="1"/>
      <c r="DEN30" s="1"/>
      <c r="DEO30" s="1"/>
      <c r="DEP30" s="1"/>
      <c r="DEQ30" s="1"/>
      <c r="DER30" s="1"/>
      <c r="DES30" s="1"/>
      <c r="DET30" s="1"/>
      <c r="DEU30" s="1"/>
      <c r="DEV30" s="1"/>
      <c r="DEW30" s="1"/>
      <c r="DEX30" s="1"/>
      <c r="DEY30" s="1"/>
      <c r="DEZ30" s="1"/>
      <c r="DFA30" s="1"/>
      <c r="DFB30" s="1"/>
      <c r="DFC30" s="1"/>
      <c r="DFD30" s="1"/>
      <c r="DFE30" s="1"/>
      <c r="DFF30" s="1"/>
      <c r="DFG30" s="1"/>
      <c r="DFH30" s="1"/>
      <c r="DFI30" s="1"/>
      <c r="DFJ30" s="1"/>
      <c r="DFK30" s="1"/>
      <c r="DFL30" s="1"/>
      <c r="DFM30" s="1"/>
      <c r="DFN30" s="1"/>
      <c r="DFO30" s="1"/>
      <c r="DFP30" s="1"/>
      <c r="DFQ30" s="1"/>
      <c r="DFR30" s="1"/>
      <c r="DFS30" s="1"/>
      <c r="DFT30" s="1"/>
      <c r="DFU30" s="1"/>
      <c r="DFV30" s="1"/>
      <c r="DFW30" s="1"/>
      <c r="DFX30" s="1"/>
      <c r="DFY30" s="1"/>
      <c r="DFZ30" s="1"/>
      <c r="DGA30" s="1"/>
      <c r="DGB30" s="1"/>
      <c r="DGC30" s="1"/>
      <c r="DGD30" s="1"/>
      <c r="DGE30" s="1"/>
      <c r="DGF30" s="1"/>
      <c r="DGG30" s="1"/>
      <c r="DGH30" s="1"/>
      <c r="DGI30" s="1"/>
      <c r="DGJ30" s="1"/>
      <c r="DGK30" s="1"/>
      <c r="DGL30" s="1"/>
      <c r="DGM30" s="1"/>
      <c r="DGN30" s="1"/>
      <c r="DGO30" s="1"/>
      <c r="DGP30" s="1"/>
      <c r="DGQ30" s="1"/>
      <c r="DGR30" s="1"/>
      <c r="DGS30" s="1"/>
      <c r="DGT30" s="1"/>
      <c r="DGU30" s="1"/>
      <c r="DGV30" s="1"/>
      <c r="DGW30" s="1"/>
      <c r="DGX30" s="1"/>
      <c r="DGY30" s="1"/>
      <c r="DGZ30" s="1"/>
      <c r="DHA30" s="1"/>
      <c r="DHB30" s="1"/>
      <c r="DHC30" s="1"/>
      <c r="DHD30" s="1"/>
      <c r="DHE30" s="1"/>
      <c r="DHF30" s="1"/>
      <c r="DHG30" s="1"/>
      <c r="DHH30" s="1"/>
      <c r="DHI30" s="1"/>
      <c r="DHJ30" s="1"/>
      <c r="DHK30" s="1"/>
      <c r="DHL30" s="1"/>
      <c r="DHM30" s="1"/>
      <c r="DHN30" s="1"/>
      <c r="DHO30" s="1"/>
      <c r="DHP30" s="1"/>
      <c r="DHQ30" s="1"/>
      <c r="DHR30" s="1"/>
      <c r="DHS30" s="1"/>
      <c r="DHT30" s="1"/>
      <c r="DHU30" s="1"/>
      <c r="DHV30" s="1"/>
      <c r="DHW30" s="1"/>
      <c r="DHX30" s="1"/>
      <c r="DHY30" s="1"/>
      <c r="DHZ30" s="1"/>
      <c r="DIA30" s="1"/>
      <c r="DIB30" s="1"/>
      <c r="DIC30" s="1"/>
      <c r="DID30" s="1"/>
      <c r="DIE30" s="1"/>
      <c r="DIF30" s="1"/>
      <c r="DIG30" s="1"/>
      <c r="DIH30" s="1"/>
      <c r="DII30" s="1"/>
      <c r="DIJ30" s="1"/>
      <c r="DIK30" s="1"/>
      <c r="DIL30" s="1"/>
      <c r="DIM30" s="1"/>
      <c r="DIN30" s="1"/>
      <c r="DIO30" s="1"/>
      <c r="DIP30" s="1"/>
      <c r="DIQ30" s="1"/>
      <c r="DIR30" s="1"/>
      <c r="DIS30" s="1"/>
      <c r="DIT30" s="1"/>
      <c r="DIU30" s="1"/>
      <c r="DIV30" s="1"/>
      <c r="DIW30" s="1"/>
      <c r="DIX30" s="1"/>
      <c r="DIY30" s="1"/>
      <c r="DIZ30" s="1"/>
      <c r="DJA30" s="1"/>
      <c r="DJB30" s="1"/>
      <c r="DJC30" s="1"/>
      <c r="DJD30" s="1"/>
      <c r="DJE30" s="1"/>
      <c r="DJF30" s="1"/>
      <c r="DJG30" s="1"/>
      <c r="DJH30" s="1"/>
      <c r="DJI30" s="1"/>
      <c r="DJJ30" s="1"/>
      <c r="DJK30" s="1"/>
      <c r="DJL30" s="1"/>
      <c r="DJM30" s="1"/>
      <c r="DJN30" s="1"/>
      <c r="DJO30" s="1"/>
      <c r="DJP30" s="1"/>
      <c r="DJQ30" s="1"/>
      <c r="DJR30" s="1"/>
      <c r="DJS30" s="1"/>
      <c r="DJT30" s="1"/>
      <c r="DJU30" s="1"/>
      <c r="DJV30" s="1"/>
      <c r="DJW30" s="1"/>
      <c r="DJX30" s="1"/>
      <c r="DJY30" s="1"/>
      <c r="DJZ30" s="1"/>
      <c r="DKA30" s="1"/>
      <c r="DKB30" s="1"/>
      <c r="DKC30" s="1"/>
      <c r="DKD30" s="1"/>
      <c r="DKE30" s="1"/>
      <c r="DKF30" s="1"/>
      <c r="DKG30" s="1"/>
      <c r="DKH30" s="1"/>
      <c r="DKI30" s="1"/>
      <c r="DKJ30" s="1"/>
      <c r="DKK30" s="1"/>
      <c r="DKL30" s="1"/>
      <c r="DKM30" s="1"/>
      <c r="DKN30" s="1"/>
      <c r="DKO30" s="1"/>
      <c r="DKP30" s="1"/>
      <c r="DKQ30" s="1"/>
      <c r="DKR30" s="1"/>
      <c r="DKS30" s="1"/>
      <c r="DKT30" s="1"/>
      <c r="DKU30" s="1"/>
      <c r="DKV30" s="1"/>
      <c r="DKW30" s="1"/>
      <c r="DKX30" s="1"/>
      <c r="DKY30" s="1"/>
      <c r="DKZ30" s="1"/>
      <c r="DLA30" s="1"/>
      <c r="DLB30" s="1"/>
      <c r="DLC30" s="1"/>
      <c r="DLD30" s="1"/>
      <c r="DLE30" s="1"/>
      <c r="DLF30" s="1"/>
      <c r="DLG30" s="1"/>
      <c r="DLH30" s="1"/>
      <c r="DLI30" s="1"/>
      <c r="DLJ30" s="1"/>
      <c r="DLK30" s="1"/>
      <c r="DLL30" s="1"/>
      <c r="DLM30" s="1"/>
      <c r="DLN30" s="1"/>
      <c r="DLO30" s="1"/>
      <c r="DLP30" s="1"/>
      <c r="DLQ30" s="1"/>
      <c r="DLR30" s="1"/>
      <c r="DLS30" s="1"/>
      <c r="DLT30" s="1"/>
      <c r="DLU30" s="1"/>
      <c r="DLV30" s="1"/>
      <c r="DLW30" s="1"/>
      <c r="DLX30" s="1"/>
      <c r="DLY30" s="1"/>
      <c r="DLZ30" s="1"/>
      <c r="DMA30" s="1"/>
      <c r="DMB30" s="1"/>
      <c r="DMC30" s="1"/>
      <c r="DMD30" s="1"/>
      <c r="DME30" s="1"/>
      <c r="DMF30" s="1"/>
      <c r="DMG30" s="1"/>
      <c r="DMH30" s="1"/>
      <c r="DMI30" s="1"/>
      <c r="DMJ30" s="1"/>
      <c r="DMK30" s="1"/>
      <c r="DML30" s="1"/>
      <c r="DMM30" s="1"/>
      <c r="DMN30" s="1"/>
      <c r="DMO30" s="1"/>
      <c r="DMP30" s="1"/>
      <c r="DMQ30" s="1"/>
      <c r="DMR30" s="1"/>
      <c r="DMS30" s="1"/>
      <c r="DMT30" s="1"/>
      <c r="DMU30" s="1"/>
      <c r="DMV30" s="1"/>
      <c r="DMW30" s="1"/>
      <c r="DMX30" s="1"/>
      <c r="DMY30" s="1"/>
      <c r="DMZ30" s="1"/>
      <c r="DNA30" s="1"/>
      <c r="DNB30" s="1"/>
      <c r="DNC30" s="1"/>
      <c r="DND30" s="1"/>
      <c r="DNE30" s="1"/>
      <c r="DNF30" s="1"/>
      <c r="DNG30" s="1"/>
      <c r="DNH30" s="1"/>
      <c r="DNI30" s="1"/>
      <c r="DNJ30" s="1"/>
      <c r="DNK30" s="1"/>
      <c r="DNL30" s="1"/>
      <c r="DNM30" s="1"/>
      <c r="DNN30" s="1"/>
      <c r="DNO30" s="1"/>
      <c r="DNP30" s="1"/>
      <c r="DNQ30" s="1"/>
      <c r="DNR30" s="1"/>
      <c r="DNS30" s="1"/>
      <c r="DNT30" s="1"/>
      <c r="DNU30" s="1"/>
      <c r="DNV30" s="1"/>
      <c r="DNW30" s="1"/>
      <c r="DNX30" s="1"/>
      <c r="DNY30" s="1"/>
      <c r="DNZ30" s="1"/>
      <c r="DOA30" s="1"/>
      <c r="DOB30" s="1"/>
      <c r="DOC30" s="1"/>
      <c r="DOD30" s="1"/>
      <c r="DOE30" s="1"/>
      <c r="DOF30" s="1"/>
      <c r="DOG30" s="1"/>
      <c r="DOH30" s="1"/>
      <c r="DOI30" s="1"/>
      <c r="DOJ30" s="1"/>
      <c r="DOK30" s="1"/>
      <c r="DOL30" s="1"/>
      <c r="DOM30" s="1"/>
      <c r="DON30" s="1"/>
      <c r="DOO30" s="1"/>
      <c r="DOP30" s="1"/>
      <c r="DOQ30" s="1"/>
      <c r="DOR30" s="1"/>
      <c r="DOS30" s="1"/>
      <c r="DOT30" s="1"/>
      <c r="DOU30" s="1"/>
      <c r="DOV30" s="1"/>
      <c r="DOW30" s="1"/>
      <c r="DOX30" s="1"/>
      <c r="DOY30" s="1"/>
      <c r="DOZ30" s="1"/>
      <c r="DPA30" s="1"/>
      <c r="DPB30" s="1"/>
      <c r="DPC30" s="1"/>
      <c r="DPD30" s="1"/>
      <c r="DPE30" s="1"/>
      <c r="DPF30" s="1"/>
      <c r="DPG30" s="1"/>
      <c r="DPH30" s="1"/>
      <c r="DPI30" s="1"/>
      <c r="DPJ30" s="1"/>
      <c r="DPK30" s="1"/>
      <c r="DPL30" s="1"/>
      <c r="DPM30" s="1"/>
      <c r="DPN30" s="1"/>
      <c r="DPO30" s="1"/>
      <c r="DPP30" s="1"/>
      <c r="DPQ30" s="1"/>
      <c r="DPR30" s="1"/>
      <c r="DPS30" s="1"/>
      <c r="DPT30" s="1"/>
      <c r="DPU30" s="1"/>
      <c r="DPV30" s="1"/>
      <c r="DPW30" s="1"/>
      <c r="DPX30" s="1"/>
      <c r="DPY30" s="1"/>
      <c r="DPZ30" s="1"/>
      <c r="DQA30" s="1"/>
      <c r="DQB30" s="1"/>
      <c r="DQC30" s="1"/>
      <c r="DQD30" s="1"/>
      <c r="DQE30" s="1"/>
      <c r="DQF30" s="1"/>
      <c r="DQG30" s="1"/>
      <c r="DQH30" s="1"/>
      <c r="DQI30" s="1"/>
      <c r="DQJ30" s="1"/>
      <c r="DQK30" s="1"/>
      <c r="DQL30" s="1"/>
      <c r="DQM30" s="1"/>
      <c r="DQN30" s="1"/>
      <c r="DQO30" s="1"/>
      <c r="DQP30" s="1"/>
      <c r="DQQ30" s="1"/>
      <c r="DQR30" s="1"/>
      <c r="DQS30" s="1"/>
      <c r="DQT30" s="1"/>
      <c r="DQU30" s="1"/>
      <c r="DQV30" s="1"/>
      <c r="DQW30" s="1"/>
      <c r="DQX30" s="1"/>
      <c r="DQY30" s="1"/>
      <c r="DQZ30" s="1"/>
      <c r="DRA30" s="1"/>
      <c r="DRB30" s="1"/>
      <c r="DRC30" s="1"/>
      <c r="DRD30" s="1"/>
      <c r="DRE30" s="1"/>
      <c r="DRF30" s="1"/>
      <c r="DRG30" s="1"/>
      <c r="DRH30" s="1"/>
      <c r="DRI30" s="1"/>
      <c r="DRJ30" s="1"/>
      <c r="DRK30" s="1"/>
      <c r="DRL30" s="1"/>
      <c r="DRM30" s="1"/>
      <c r="DRN30" s="1"/>
      <c r="DRO30" s="1"/>
      <c r="DRP30" s="1"/>
      <c r="DRQ30" s="1"/>
      <c r="DRR30" s="1"/>
      <c r="DRS30" s="1"/>
      <c r="DRT30" s="1"/>
      <c r="DRU30" s="1"/>
      <c r="DRV30" s="1"/>
      <c r="DRW30" s="1"/>
      <c r="DRX30" s="1"/>
      <c r="DRY30" s="1"/>
      <c r="DRZ30" s="1"/>
      <c r="DSA30" s="1"/>
      <c r="DSB30" s="1"/>
      <c r="DSC30" s="1"/>
      <c r="DSD30" s="1"/>
      <c r="DSE30" s="1"/>
      <c r="DSF30" s="1"/>
      <c r="DSG30" s="1"/>
      <c r="DSH30" s="1"/>
      <c r="DSI30" s="1"/>
      <c r="DSJ30" s="1"/>
      <c r="DSK30" s="1"/>
      <c r="DSL30" s="1"/>
      <c r="DSM30" s="1"/>
      <c r="DSN30" s="1"/>
      <c r="DSO30" s="1"/>
      <c r="DSP30" s="1"/>
      <c r="DSQ30" s="1"/>
      <c r="DSR30" s="1"/>
      <c r="DSS30" s="1"/>
      <c r="DST30" s="1"/>
      <c r="DSU30" s="1"/>
      <c r="DSV30" s="1"/>
      <c r="DSW30" s="1"/>
      <c r="DSX30" s="1"/>
      <c r="DSY30" s="1"/>
      <c r="DSZ30" s="1"/>
      <c r="DTA30" s="1"/>
      <c r="DTB30" s="1"/>
      <c r="DTC30" s="1"/>
      <c r="DTD30" s="1"/>
      <c r="DTE30" s="1"/>
      <c r="DTF30" s="1"/>
      <c r="DTG30" s="1"/>
      <c r="DTH30" s="1"/>
      <c r="DTI30" s="1"/>
      <c r="DTJ30" s="1"/>
      <c r="DTK30" s="1"/>
      <c r="DTL30" s="1"/>
      <c r="DTM30" s="1"/>
      <c r="DTN30" s="1"/>
      <c r="DTO30" s="1"/>
      <c r="DTP30" s="1"/>
      <c r="DTQ30" s="1"/>
      <c r="DTR30" s="1"/>
      <c r="DTS30" s="1"/>
      <c r="DTT30" s="1"/>
      <c r="DTU30" s="1"/>
      <c r="DTV30" s="1"/>
      <c r="DTW30" s="1"/>
      <c r="DTX30" s="1"/>
      <c r="DTY30" s="1"/>
      <c r="DTZ30" s="1"/>
      <c r="DUA30" s="1"/>
      <c r="DUB30" s="1"/>
      <c r="DUC30" s="1"/>
      <c r="DUD30" s="1"/>
      <c r="DUE30" s="1"/>
      <c r="DUF30" s="1"/>
      <c r="DUG30" s="1"/>
      <c r="DUH30" s="1"/>
      <c r="DUI30" s="1"/>
      <c r="DUJ30" s="1"/>
      <c r="DUK30" s="1"/>
      <c r="DUL30" s="1"/>
      <c r="DUM30" s="1"/>
      <c r="DUN30" s="1"/>
      <c r="DUO30" s="1"/>
      <c r="DUP30" s="1"/>
      <c r="DUQ30" s="1"/>
      <c r="DUR30" s="1"/>
      <c r="DUS30" s="1"/>
      <c r="DUT30" s="1"/>
      <c r="DUU30" s="1"/>
      <c r="DUV30" s="1"/>
      <c r="DUW30" s="1"/>
      <c r="DUX30" s="1"/>
      <c r="DUY30" s="1"/>
      <c r="DUZ30" s="1"/>
      <c r="DVA30" s="1"/>
      <c r="DVB30" s="1"/>
      <c r="DVC30" s="1"/>
      <c r="DVD30" s="1"/>
      <c r="DVE30" s="1"/>
      <c r="DVF30" s="1"/>
      <c r="DVG30" s="1"/>
      <c r="DVH30" s="1"/>
      <c r="DVI30" s="1"/>
      <c r="DVJ30" s="1"/>
      <c r="DVK30" s="1"/>
      <c r="DVL30" s="1"/>
      <c r="DVM30" s="1"/>
      <c r="DVN30" s="1"/>
      <c r="DVO30" s="1"/>
      <c r="DVP30" s="1"/>
      <c r="DVQ30" s="1"/>
      <c r="DVR30" s="1"/>
      <c r="DVS30" s="1"/>
      <c r="DVT30" s="1"/>
      <c r="DVU30" s="1"/>
      <c r="DVV30" s="1"/>
      <c r="DVW30" s="1"/>
      <c r="DVX30" s="1"/>
      <c r="DVY30" s="1"/>
      <c r="DVZ30" s="1"/>
      <c r="DWA30" s="1"/>
      <c r="DWB30" s="1"/>
      <c r="DWC30" s="1"/>
      <c r="DWD30" s="1"/>
      <c r="DWE30" s="1"/>
      <c r="DWF30" s="1"/>
      <c r="DWG30" s="1"/>
      <c r="DWH30" s="1"/>
      <c r="DWI30" s="1"/>
      <c r="DWJ30" s="1"/>
      <c r="DWK30" s="1"/>
      <c r="DWL30" s="1"/>
      <c r="DWM30" s="1"/>
      <c r="DWN30" s="1"/>
      <c r="DWO30" s="1"/>
      <c r="DWP30" s="1"/>
      <c r="DWQ30" s="1"/>
      <c r="DWR30" s="1"/>
      <c r="DWS30" s="1"/>
      <c r="DWT30" s="1"/>
      <c r="DWU30" s="1"/>
      <c r="DWV30" s="1"/>
      <c r="DWW30" s="1"/>
      <c r="DWX30" s="1"/>
      <c r="DWY30" s="1"/>
      <c r="DWZ30" s="1"/>
      <c r="DXA30" s="1"/>
      <c r="DXB30" s="1"/>
      <c r="DXC30" s="1"/>
      <c r="DXD30" s="1"/>
      <c r="DXE30" s="1"/>
      <c r="DXF30" s="1"/>
      <c r="DXG30" s="1"/>
      <c r="DXH30" s="1"/>
      <c r="DXI30" s="1"/>
      <c r="DXJ30" s="1"/>
      <c r="DXK30" s="1"/>
      <c r="DXL30" s="1"/>
      <c r="DXM30" s="1"/>
      <c r="DXN30" s="1"/>
      <c r="DXO30" s="1"/>
      <c r="DXP30" s="1"/>
      <c r="DXQ30" s="1"/>
      <c r="DXR30" s="1"/>
      <c r="DXS30" s="1"/>
      <c r="DXT30" s="1"/>
      <c r="DXU30" s="1"/>
      <c r="DXV30" s="1"/>
      <c r="DXW30" s="1"/>
      <c r="DXX30" s="1"/>
      <c r="DXY30" s="1"/>
      <c r="DXZ30" s="1"/>
      <c r="DYA30" s="1"/>
      <c r="DYB30" s="1"/>
      <c r="DYC30" s="1"/>
      <c r="DYD30" s="1"/>
      <c r="DYE30" s="1"/>
      <c r="DYF30" s="1"/>
      <c r="DYG30" s="1"/>
      <c r="DYH30" s="1"/>
      <c r="DYI30" s="1"/>
      <c r="DYJ30" s="1"/>
      <c r="DYK30" s="1"/>
      <c r="DYL30" s="1"/>
      <c r="DYM30" s="1"/>
      <c r="DYN30" s="1"/>
      <c r="DYO30" s="1"/>
      <c r="DYP30" s="1"/>
      <c r="DYQ30" s="1"/>
      <c r="DYR30" s="1"/>
      <c r="DYS30" s="1"/>
      <c r="DYT30" s="1"/>
      <c r="DYU30" s="1"/>
      <c r="DYV30" s="1"/>
      <c r="DYW30" s="1"/>
      <c r="DYX30" s="1"/>
      <c r="DYY30" s="1"/>
      <c r="DYZ30" s="1"/>
      <c r="DZA30" s="1"/>
      <c r="DZB30" s="1"/>
      <c r="DZC30" s="1"/>
      <c r="DZD30" s="1"/>
      <c r="DZE30" s="1"/>
      <c r="DZF30" s="1"/>
      <c r="DZG30" s="1"/>
      <c r="DZH30" s="1"/>
      <c r="DZI30" s="1"/>
      <c r="DZJ30" s="1"/>
      <c r="DZK30" s="1"/>
      <c r="DZL30" s="1"/>
      <c r="DZM30" s="1"/>
      <c r="DZN30" s="1"/>
      <c r="DZO30" s="1"/>
      <c r="DZP30" s="1"/>
      <c r="DZQ30" s="1"/>
      <c r="DZR30" s="1"/>
      <c r="DZS30" s="1"/>
      <c r="DZT30" s="1"/>
      <c r="DZU30" s="1"/>
      <c r="DZV30" s="1"/>
      <c r="DZW30" s="1"/>
      <c r="DZX30" s="1"/>
      <c r="DZY30" s="1"/>
      <c r="DZZ30" s="1"/>
      <c r="EAA30" s="1"/>
      <c r="EAB30" s="1"/>
      <c r="EAC30" s="1"/>
      <c r="EAD30" s="1"/>
      <c r="EAE30" s="1"/>
      <c r="EAF30" s="1"/>
      <c r="EAG30" s="1"/>
      <c r="EAH30" s="1"/>
      <c r="EAI30" s="1"/>
      <c r="EAJ30" s="1"/>
      <c r="EAK30" s="1"/>
      <c r="EAL30" s="1"/>
      <c r="EAM30" s="1"/>
      <c r="EAN30" s="1"/>
      <c r="EAO30" s="1"/>
      <c r="EAP30" s="1"/>
      <c r="EAQ30" s="1"/>
      <c r="EAR30" s="1"/>
      <c r="EAS30" s="1"/>
      <c r="EAT30" s="1"/>
      <c r="EAU30" s="1"/>
      <c r="EAV30" s="1"/>
      <c r="EAW30" s="1"/>
      <c r="EAX30" s="1"/>
      <c r="EAY30" s="1"/>
      <c r="EAZ30" s="1"/>
      <c r="EBA30" s="1"/>
      <c r="EBB30" s="1"/>
      <c r="EBC30" s="1"/>
      <c r="EBD30" s="1"/>
      <c r="EBE30" s="1"/>
      <c r="EBF30" s="1"/>
      <c r="EBG30" s="1"/>
      <c r="EBH30" s="1"/>
      <c r="EBI30" s="1"/>
      <c r="EBJ30" s="1"/>
      <c r="EBK30" s="1"/>
      <c r="EBL30" s="1"/>
      <c r="EBM30" s="1"/>
      <c r="EBN30" s="1"/>
      <c r="EBO30" s="1"/>
      <c r="EBP30" s="1"/>
      <c r="EBQ30" s="1"/>
      <c r="EBR30" s="1"/>
      <c r="EBS30" s="1"/>
      <c r="EBT30" s="1"/>
      <c r="EBU30" s="1"/>
      <c r="EBV30" s="1"/>
      <c r="EBW30" s="1"/>
      <c r="EBX30" s="1"/>
      <c r="EBY30" s="1"/>
      <c r="EBZ30" s="1"/>
      <c r="ECA30" s="1"/>
      <c r="ECB30" s="1"/>
      <c r="ECC30" s="1"/>
      <c r="ECD30" s="1"/>
      <c r="ECE30" s="1"/>
      <c r="ECF30" s="1"/>
      <c r="ECG30" s="1"/>
      <c r="ECH30" s="1"/>
      <c r="ECI30" s="1"/>
      <c r="ECJ30" s="1"/>
      <c r="ECK30" s="1"/>
      <c r="ECL30" s="1"/>
      <c r="ECM30" s="1"/>
      <c r="ECN30" s="1"/>
      <c r="ECO30" s="1"/>
      <c r="ECP30" s="1"/>
      <c r="ECQ30" s="1"/>
      <c r="ECR30" s="1"/>
      <c r="ECS30" s="1"/>
      <c r="ECT30" s="1"/>
      <c r="ECU30" s="1"/>
      <c r="ECV30" s="1"/>
      <c r="ECW30" s="1"/>
      <c r="ECX30" s="1"/>
      <c r="ECY30" s="1"/>
      <c r="ECZ30" s="1"/>
      <c r="EDA30" s="1"/>
      <c r="EDB30" s="1"/>
      <c r="EDC30" s="1"/>
      <c r="EDD30" s="1"/>
      <c r="EDE30" s="1"/>
      <c r="EDF30" s="1"/>
      <c r="EDG30" s="1"/>
      <c r="EDH30" s="1"/>
      <c r="EDI30" s="1"/>
      <c r="EDJ30" s="1"/>
      <c r="EDK30" s="1"/>
      <c r="EDL30" s="1"/>
      <c r="EDM30" s="1"/>
      <c r="EDN30" s="1"/>
      <c r="EDO30" s="1"/>
      <c r="EDP30" s="1"/>
      <c r="EDQ30" s="1"/>
      <c r="EDR30" s="1"/>
      <c r="EDS30" s="1"/>
      <c r="EDT30" s="1"/>
      <c r="EDU30" s="1"/>
      <c r="EDV30" s="1"/>
      <c r="EDW30" s="1"/>
      <c r="EDX30" s="1"/>
      <c r="EDY30" s="1"/>
      <c r="EDZ30" s="1"/>
      <c r="EEA30" s="1"/>
      <c r="EEB30" s="1"/>
      <c r="EEC30" s="1"/>
      <c r="EED30" s="1"/>
      <c r="EEE30" s="1"/>
      <c r="EEF30" s="1"/>
      <c r="EEG30" s="1"/>
      <c r="EEH30" s="1"/>
      <c r="EEI30" s="1"/>
      <c r="EEJ30" s="1"/>
      <c r="EEK30" s="1"/>
      <c r="EEL30" s="1"/>
      <c r="EEM30" s="1"/>
      <c r="EEN30" s="1"/>
      <c r="EEO30" s="1"/>
      <c r="EEP30" s="1"/>
      <c r="EEQ30" s="1"/>
      <c r="EER30" s="1"/>
      <c r="EES30" s="1"/>
      <c r="EET30" s="1"/>
      <c r="EEU30" s="1"/>
      <c r="EEV30" s="1"/>
      <c r="EEW30" s="1"/>
      <c r="EEX30" s="1"/>
      <c r="EEY30" s="1"/>
      <c r="EEZ30" s="1"/>
      <c r="EFA30" s="1"/>
      <c r="EFB30" s="1"/>
      <c r="EFC30" s="1"/>
      <c r="EFD30" s="1"/>
      <c r="EFE30" s="1"/>
      <c r="EFF30" s="1"/>
      <c r="EFG30" s="1"/>
      <c r="EFH30" s="1"/>
      <c r="EFI30" s="1"/>
      <c r="EFJ30" s="1"/>
      <c r="EFK30" s="1"/>
      <c r="EFL30" s="1"/>
      <c r="EFM30" s="1"/>
      <c r="EFN30" s="1"/>
      <c r="EFO30" s="1"/>
      <c r="EFP30" s="1"/>
      <c r="EFQ30" s="1"/>
      <c r="EFR30" s="1"/>
      <c r="EFS30" s="1"/>
      <c r="EFT30" s="1"/>
      <c r="EFU30" s="1"/>
      <c r="EFV30" s="1"/>
      <c r="EFW30" s="1"/>
      <c r="EFX30" s="1"/>
      <c r="EFY30" s="1"/>
      <c r="EFZ30" s="1"/>
      <c r="EGA30" s="1"/>
      <c r="EGB30" s="1"/>
      <c r="EGC30" s="1"/>
      <c r="EGD30" s="1"/>
      <c r="EGE30" s="1"/>
      <c r="EGF30" s="1"/>
      <c r="EGG30" s="1"/>
      <c r="EGH30" s="1"/>
      <c r="EGI30" s="1"/>
      <c r="EGJ30" s="1"/>
      <c r="EGK30" s="1"/>
      <c r="EGL30" s="1"/>
      <c r="EGM30" s="1"/>
      <c r="EGN30" s="1"/>
      <c r="EGO30" s="1"/>
      <c r="EGP30" s="1"/>
      <c r="EGQ30" s="1"/>
      <c r="EGR30" s="1"/>
      <c r="EGS30" s="1"/>
      <c r="EGT30" s="1"/>
      <c r="EGU30" s="1"/>
      <c r="EGV30" s="1"/>
      <c r="EGW30" s="1"/>
      <c r="EGX30" s="1"/>
      <c r="EGY30" s="1"/>
      <c r="EGZ30" s="1"/>
      <c r="EHA30" s="1"/>
      <c r="EHB30" s="1"/>
      <c r="EHC30" s="1"/>
      <c r="EHD30" s="1"/>
      <c r="EHE30" s="1"/>
      <c r="EHF30" s="1"/>
      <c r="EHG30" s="1"/>
      <c r="EHH30" s="1"/>
      <c r="EHI30" s="1"/>
      <c r="EHJ30" s="1"/>
      <c r="EHK30" s="1"/>
      <c r="EHL30" s="1"/>
      <c r="EHM30" s="1"/>
      <c r="EHN30" s="1"/>
      <c r="EHO30" s="1"/>
      <c r="EHP30" s="1"/>
      <c r="EHQ30" s="1"/>
      <c r="EHR30" s="1"/>
      <c r="EHS30" s="1"/>
      <c r="EHT30" s="1"/>
      <c r="EHU30" s="1"/>
      <c r="EHV30" s="1"/>
      <c r="EHW30" s="1"/>
      <c r="EHX30" s="1"/>
      <c r="EHY30" s="1"/>
      <c r="EHZ30" s="1"/>
      <c r="EIA30" s="1"/>
      <c r="EIB30" s="1"/>
      <c r="EIC30" s="1"/>
      <c r="EID30" s="1"/>
      <c r="EIE30" s="1"/>
      <c r="EIF30" s="1"/>
      <c r="EIG30" s="1"/>
      <c r="EIH30" s="1"/>
      <c r="EII30" s="1"/>
      <c r="EIJ30" s="1"/>
      <c r="EIK30" s="1"/>
      <c r="EIL30" s="1"/>
      <c r="EIM30" s="1"/>
      <c r="EIN30" s="1"/>
      <c r="EIO30" s="1"/>
      <c r="EIP30" s="1"/>
      <c r="EIQ30" s="1"/>
      <c r="EIR30" s="1"/>
      <c r="EIS30" s="1"/>
      <c r="EIT30" s="1"/>
      <c r="EIU30" s="1"/>
      <c r="EIV30" s="1"/>
      <c r="EIW30" s="1"/>
      <c r="EIX30" s="1"/>
      <c r="EIY30" s="1"/>
      <c r="EIZ30" s="1"/>
      <c r="EJA30" s="1"/>
      <c r="EJB30" s="1"/>
      <c r="EJC30" s="1"/>
      <c r="EJD30" s="1"/>
      <c r="EJE30" s="1"/>
      <c r="EJF30" s="1"/>
      <c r="EJG30" s="1"/>
      <c r="EJH30" s="1"/>
      <c r="EJI30" s="1"/>
      <c r="EJJ30" s="1"/>
      <c r="EJK30" s="1"/>
      <c r="EJL30" s="1"/>
      <c r="EJM30" s="1"/>
      <c r="EJN30" s="1"/>
      <c r="EJO30" s="1"/>
      <c r="EJP30" s="1"/>
      <c r="EJQ30" s="1"/>
      <c r="EJR30" s="1"/>
      <c r="EJS30" s="1"/>
      <c r="EJT30" s="1"/>
      <c r="EJU30" s="1"/>
      <c r="EJV30" s="1"/>
      <c r="EJW30" s="1"/>
      <c r="EJX30" s="1"/>
      <c r="EJY30" s="1"/>
      <c r="EJZ30" s="1"/>
      <c r="EKA30" s="1"/>
      <c r="EKB30" s="1"/>
      <c r="EKC30" s="1"/>
      <c r="EKD30" s="1"/>
      <c r="EKE30" s="1"/>
      <c r="EKF30" s="1"/>
      <c r="EKG30" s="1"/>
      <c r="EKH30" s="1"/>
      <c r="EKI30" s="1"/>
      <c r="EKJ30" s="1"/>
      <c r="EKK30" s="1"/>
      <c r="EKL30" s="1"/>
      <c r="EKM30" s="1"/>
      <c r="EKN30" s="1"/>
      <c r="EKO30" s="1"/>
      <c r="EKP30" s="1"/>
      <c r="EKQ30" s="1"/>
      <c r="EKR30" s="1"/>
      <c r="EKS30" s="1"/>
      <c r="EKT30" s="1"/>
      <c r="EKU30" s="1"/>
      <c r="EKV30" s="1"/>
      <c r="EKW30" s="1"/>
      <c r="EKX30" s="1"/>
      <c r="EKY30" s="1"/>
      <c r="EKZ30" s="1"/>
      <c r="ELA30" s="1"/>
      <c r="ELB30" s="1"/>
      <c r="ELC30" s="1"/>
      <c r="ELD30" s="1"/>
      <c r="ELE30" s="1"/>
      <c r="ELF30" s="1"/>
      <c r="ELG30" s="1"/>
      <c r="ELH30" s="1"/>
      <c r="ELI30" s="1"/>
      <c r="ELJ30" s="1"/>
      <c r="ELK30" s="1"/>
      <c r="ELL30" s="1"/>
      <c r="ELM30" s="1"/>
      <c r="ELN30" s="1"/>
      <c r="ELO30" s="1"/>
      <c r="ELP30" s="1"/>
      <c r="ELQ30" s="1"/>
      <c r="ELR30" s="1"/>
      <c r="ELS30" s="1"/>
      <c r="ELT30" s="1"/>
      <c r="ELU30" s="1"/>
      <c r="ELV30" s="1"/>
      <c r="ELW30" s="1"/>
      <c r="ELX30" s="1"/>
      <c r="ELY30" s="1"/>
      <c r="ELZ30" s="1"/>
      <c r="EMA30" s="1"/>
      <c r="EMB30" s="1"/>
      <c r="EMC30" s="1"/>
      <c r="EMD30" s="1"/>
      <c r="EME30" s="1"/>
      <c r="EMF30" s="1"/>
      <c r="EMG30" s="1"/>
      <c r="EMH30" s="1"/>
      <c r="EMI30" s="1"/>
      <c r="EMJ30" s="1"/>
      <c r="EMK30" s="1"/>
      <c r="EML30" s="1"/>
      <c r="EMM30" s="1"/>
      <c r="EMN30" s="1"/>
      <c r="EMO30" s="1"/>
      <c r="EMP30" s="1"/>
      <c r="EMQ30" s="1"/>
      <c r="EMR30" s="1"/>
      <c r="EMS30" s="1"/>
      <c r="EMT30" s="1"/>
      <c r="EMU30" s="1"/>
      <c r="EMV30" s="1"/>
      <c r="EMW30" s="1"/>
      <c r="EMX30" s="1"/>
      <c r="EMY30" s="1"/>
      <c r="EMZ30" s="1"/>
      <c r="ENA30" s="1"/>
      <c r="ENB30" s="1"/>
      <c r="ENC30" s="1"/>
      <c r="END30" s="1"/>
      <c r="ENE30" s="1"/>
      <c r="ENF30" s="1"/>
      <c r="ENG30" s="1"/>
      <c r="ENH30" s="1"/>
      <c r="ENI30" s="1"/>
      <c r="ENJ30" s="1"/>
      <c r="ENK30" s="1"/>
      <c r="ENL30" s="1"/>
      <c r="ENM30" s="1"/>
      <c r="ENN30" s="1"/>
      <c r="ENO30" s="1"/>
      <c r="ENP30" s="1"/>
      <c r="ENQ30" s="1"/>
      <c r="ENR30" s="1"/>
      <c r="ENS30" s="1"/>
      <c r="ENT30" s="1"/>
      <c r="ENU30" s="1"/>
      <c r="ENV30" s="1"/>
      <c r="ENW30" s="1"/>
      <c r="ENX30" s="1"/>
      <c r="ENY30" s="1"/>
      <c r="ENZ30" s="1"/>
      <c r="EOA30" s="1"/>
      <c r="EOB30" s="1"/>
      <c r="EOC30" s="1"/>
      <c r="EOD30" s="1"/>
      <c r="EOE30" s="1"/>
      <c r="EOF30" s="1"/>
      <c r="EOG30" s="1"/>
      <c r="EOH30" s="1"/>
      <c r="EOI30" s="1"/>
      <c r="EOJ30" s="1"/>
      <c r="EOK30" s="1"/>
      <c r="EOL30" s="1"/>
      <c r="EOM30" s="1"/>
      <c r="EON30" s="1"/>
      <c r="EOO30" s="1"/>
      <c r="EOP30" s="1"/>
      <c r="EOQ30" s="1"/>
      <c r="EOR30" s="1"/>
      <c r="EOS30" s="1"/>
      <c r="EOT30" s="1"/>
      <c r="EOU30" s="1"/>
      <c r="EOV30" s="1"/>
      <c r="EOW30" s="1"/>
      <c r="EOX30" s="1"/>
      <c r="EOY30" s="1"/>
      <c r="EOZ30" s="1"/>
      <c r="EPA30" s="1"/>
      <c r="EPB30" s="1"/>
      <c r="EPC30" s="1"/>
      <c r="EPD30" s="1"/>
      <c r="EPE30" s="1"/>
      <c r="EPF30" s="1"/>
      <c r="EPG30" s="1"/>
      <c r="EPH30" s="1"/>
      <c r="EPI30" s="1"/>
      <c r="EPJ30" s="1"/>
      <c r="EPK30" s="1"/>
      <c r="EPL30" s="1"/>
      <c r="EPM30" s="1"/>
      <c r="EPN30" s="1"/>
      <c r="EPO30" s="1"/>
      <c r="EPP30" s="1"/>
      <c r="EPQ30" s="1"/>
      <c r="EPR30" s="1"/>
      <c r="EPS30" s="1"/>
      <c r="EPT30" s="1"/>
      <c r="EPU30" s="1"/>
      <c r="EPV30" s="1"/>
      <c r="EPW30" s="1"/>
      <c r="EPX30" s="1"/>
      <c r="EPY30" s="1"/>
      <c r="EPZ30" s="1"/>
      <c r="EQA30" s="1"/>
      <c r="EQB30" s="1"/>
      <c r="EQC30" s="1"/>
      <c r="EQD30" s="1"/>
      <c r="EQE30" s="1"/>
      <c r="EQF30" s="1"/>
      <c r="EQG30" s="1"/>
      <c r="EQH30" s="1"/>
      <c r="EQI30" s="1"/>
      <c r="EQJ30" s="1"/>
      <c r="EQK30" s="1"/>
      <c r="EQL30" s="1"/>
      <c r="EQM30" s="1"/>
      <c r="EQN30" s="1"/>
      <c r="EQO30" s="1"/>
      <c r="EQP30" s="1"/>
      <c r="EQQ30" s="1"/>
      <c r="EQR30" s="1"/>
      <c r="EQS30" s="1"/>
      <c r="EQT30" s="1"/>
      <c r="EQU30" s="1"/>
      <c r="EQV30" s="1"/>
      <c r="EQW30" s="1"/>
      <c r="EQX30" s="1"/>
      <c r="EQY30" s="1"/>
      <c r="EQZ30" s="1"/>
      <c r="ERA30" s="1"/>
      <c r="ERB30" s="1"/>
      <c r="ERC30" s="1"/>
      <c r="ERD30" s="1"/>
      <c r="ERE30" s="1"/>
      <c r="ERF30" s="1"/>
      <c r="ERG30" s="1"/>
      <c r="ERH30" s="1"/>
      <c r="ERI30" s="1"/>
      <c r="ERJ30" s="1"/>
      <c r="ERK30" s="1"/>
      <c r="ERL30" s="1"/>
      <c r="ERM30" s="1"/>
      <c r="ERN30" s="1"/>
      <c r="ERO30" s="1"/>
      <c r="ERP30" s="1"/>
      <c r="ERQ30" s="1"/>
      <c r="ERR30" s="1"/>
      <c r="ERS30" s="1"/>
      <c r="ERT30" s="1"/>
      <c r="ERU30" s="1"/>
      <c r="ERV30" s="1"/>
      <c r="ERW30" s="1"/>
      <c r="ERX30" s="1"/>
      <c r="ERY30" s="1"/>
      <c r="ERZ30" s="1"/>
      <c r="ESA30" s="1"/>
      <c r="ESB30" s="1"/>
      <c r="ESC30" s="1"/>
      <c r="ESD30" s="1"/>
      <c r="ESE30" s="1"/>
      <c r="ESF30" s="1"/>
      <c r="ESG30" s="1"/>
      <c r="ESH30" s="1"/>
      <c r="ESI30" s="1"/>
      <c r="ESJ30" s="1"/>
      <c r="ESK30" s="1"/>
      <c r="ESL30" s="1"/>
      <c r="ESM30" s="1"/>
      <c r="ESN30" s="1"/>
      <c r="ESO30" s="1"/>
      <c r="ESP30" s="1"/>
      <c r="ESQ30" s="1"/>
      <c r="ESR30" s="1"/>
      <c r="ESS30" s="1"/>
      <c r="EST30" s="1"/>
      <c r="ESU30" s="1"/>
      <c r="ESV30" s="1"/>
      <c r="ESW30" s="1"/>
      <c r="ESX30" s="1"/>
      <c r="ESY30" s="1"/>
      <c r="ESZ30" s="1"/>
      <c r="ETA30" s="1"/>
      <c r="ETB30" s="1"/>
      <c r="ETC30" s="1"/>
      <c r="ETD30" s="1"/>
      <c r="ETE30" s="1"/>
      <c r="ETF30" s="1"/>
      <c r="ETG30" s="1"/>
      <c r="ETH30" s="1"/>
      <c r="ETI30" s="1"/>
      <c r="ETJ30" s="1"/>
      <c r="ETK30" s="1"/>
      <c r="ETL30" s="1"/>
      <c r="ETM30" s="1"/>
      <c r="ETN30" s="1"/>
      <c r="ETO30" s="1"/>
      <c r="ETP30" s="1"/>
      <c r="ETQ30" s="1"/>
      <c r="ETR30" s="1"/>
      <c r="ETS30" s="1"/>
      <c r="ETT30" s="1"/>
      <c r="ETU30" s="1"/>
      <c r="ETV30" s="1"/>
      <c r="ETW30" s="1"/>
      <c r="ETX30" s="1"/>
      <c r="ETY30" s="1"/>
      <c r="ETZ30" s="1"/>
      <c r="EUA30" s="1"/>
      <c r="EUB30" s="1"/>
      <c r="EUC30" s="1"/>
      <c r="EUD30" s="1"/>
      <c r="EUE30" s="1"/>
      <c r="EUF30" s="1"/>
      <c r="EUG30" s="1"/>
      <c r="EUH30" s="1"/>
      <c r="EUI30" s="1"/>
      <c r="EUJ30" s="1"/>
      <c r="EUK30" s="1"/>
      <c r="EUL30" s="1"/>
      <c r="EUM30" s="1"/>
      <c r="EUN30" s="1"/>
      <c r="EUO30" s="1"/>
      <c r="EUP30" s="1"/>
      <c r="EUQ30" s="1"/>
      <c r="EUR30" s="1"/>
      <c r="EUS30" s="1"/>
      <c r="EUT30" s="1"/>
      <c r="EUU30" s="1"/>
      <c r="EUV30" s="1"/>
      <c r="EUW30" s="1"/>
      <c r="EUX30" s="1"/>
      <c r="EUY30" s="1"/>
      <c r="EUZ30" s="1"/>
      <c r="EVA30" s="1"/>
      <c r="EVB30" s="1"/>
      <c r="EVC30" s="1"/>
      <c r="EVD30" s="1"/>
      <c r="EVE30" s="1"/>
      <c r="EVF30" s="1"/>
      <c r="EVG30" s="1"/>
      <c r="EVH30" s="1"/>
      <c r="EVI30" s="1"/>
      <c r="EVJ30" s="1"/>
      <c r="EVK30" s="1"/>
      <c r="EVL30" s="1"/>
      <c r="EVM30" s="1"/>
      <c r="EVN30" s="1"/>
      <c r="EVO30" s="1"/>
      <c r="EVP30" s="1"/>
      <c r="EVQ30" s="1"/>
      <c r="EVR30" s="1"/>
      <c r="EVS30" s="1"/>
      <c r="EVT30" s="1"/>
      <c r="EVU30" s="1"/>
      <c r="EVV30" s="1"/>
      <c r="EVW30" s="1"/>
      <c r="EVX30" s="1"/>
      <c r="EVY30" s="1"/>
      <c r="EVZ30" s="1"/>
      <c r="EWA30" s="1"/>
      <c r="EWB30" s="1"/>
      <c r="EWC30" s="1"/>
      <c r="EWD30" s="1"/>
      <c r="EWE30" s="1"/>
      <c r="EWF30" s="1"/>
      <c r="EWG30" s="1"/>
      <c r="EWH30" s="1"/>
      <c r="EWI30" s="1"/>
      <c r="EWJ30" s="1"/>
      <c r="EWK30" s="1"/>
      <c r="EWL30" s="1"/>
      <c r="EWM30" s="1"/>
      <c r="EWN30" s="1"/>
      <c r="EWO30" s="1"/>
      <c r="EWP30" s="1"/>
      <c r="EWQ30" s="1"/>
      <c r="EWR30" s="1"/>
      <c r="EWS30" s="1"/>
      <c r="EWT30" s="1"/>
      <c r="EWU30" s="1"/>
      <c r="EWV30" s="1"/>
      <c r="EWW30" s="1"/>
      <c r="EWX30" s="1"/>
      <c r="EWY30" s="1"/>
      <c r="EWZ30" s="1"/>
      <c r="EXA30" s="1"/>
      <c r="EXB30" s="1"/>
      <c r="EXC30" s="1"/>
      <c r="EXD30" s="1"/>
      <c r="EXE30" s="1"/>
      <c r="EXF30" s="1"/>
      <c r="EXG30" s="1"/>
      <c r="EXH30" s="1"/>
      <c r="EXI30" s="1"/>
      <c r="EXJ30" s="1"/>
      <c r="EXK30" s="1"/>
      <c r="EXL30" s="1"/>
      <c r="EXM30" s="1"/>
      <c r="EXN30" s="1"/>
      <c r="EXO30" s="1"/>
      <c r="EXP30" s="1"/>
      <c r="EXQ30" s="1"/>
      <c r="EXR30" s="1"/>
      <c r="EXS30" s="1"/>
      <c r="EXT30" s="1"/>
      <c r="EXU30" s="1"/>
      <c r="EXV30" s="1"/>
      <c r="EXW30" s="1"/>
      <c r="EXX30" s="1"/>
      <c r="EXY30" s="1"/>
      <c r="EXZ30" s="1"/>
      <c r="EYA30" s="1"/>
      <c r="EYB30" s="1"/>
      <c r="EYC30" s="1"/>
      <c r="EYD30" s="1"/>
      <c r="EYE30" s="1"/>
      <c r="EYF30" s="1"/>
      <c r="EYG30" s="1"/>
      <c r="EYH30" s="1"/>
      <c r="EYI30" s="1"/>
      <c r="EYJ30" s="1"/>
      <c r="EYK30" s="1"/>
      <c r="EYL30" s="1"/>
      <c r="EYM30" s="1"/>
      <c r="EYN30" s="1"/>
      <c r="EYO30" s="1"/>
      <c r="EYP30" s="1"/>
      <c r="EYQ30" s="1"/>
      <c r="EYR30" s="1"/>
      <c r="EYS30" s="1"/>
      <c r="EYT30" s="1"/>
      <c r="EYU30" s="1"/>
      <c r="EYV30" s="1"/>
      <c r="EYW30" s="1"/>
      <c r="EYX30" s="1"/>
      <c r="EYY30" s="1"/>
      <c r="EYZ30" s="1"/>
      <c r="EZA30" s="1"/>
      <c r="EZB30" s="1"/>
      <c r="EZC30" s="1"/>
      <c r="EZD30" s="1"/>
      <c r="EZE30" s="1"/>
      <c r="EZF30" s="1"/>
      <c r="EZG30" s="1"/>
      <c r="EZH30" s="1"/>
      <c r="EZI30" s="1"/>
      <c r="EZJ30" s="1"/>
      <c r="EZK30" s="1"/>
      <c r="EZL30" s="1"/>
      <c r="EZM30" s="1"/>
      <c r="EZN30" s="1"/>
      <c r="EZO30" s="1"/>
      <c r="EZP30" s="1"/>
      <c r="EZQ30" s="1"/>
      <c r="EZR30" s="1"/>
      <c r="EZS30" s="1"/>
      <c r="EZT30" s="1"/>
      <c r="EZU30" s="1"/>
      <c r="EZV30" s="1"/>
      <c r="EZW30" s="1"/>
      <c r="EZX30" s="1"/>
      <c r="EZY30" s="1"/>
      <c r="EZZ30" s="1"/>
      <c r="FAA30" s="1"/>
      <c r="FAB30" s="1"/>
      <c r="FAC30" s="1"/>
      <c r="FAD30" s="1"/>
      <c r="FAE30" s="1"/>
      <c r="FAF30" s="1"/>
      <c r="FAG30" s="1"/>
      <c r="FAH30" s="1"/>
      <c r="FAI30" s="1"/>
      <c r="FAJ30" s="1"/>
      <c r="FAK30" s="1"/>
      <c r="FAL30" s="1"/>
      <c r="FAM30" s="1"/>
      <c r="FAN30" s="1"/>
      <c r="FAO30" s="1"/>
      <c r="FAP30" s="1"/>
      <c r="FAQ30" s="1"/>
      <c r="FAR30" s="1"/>
      <c r="FAS30" s="1"/>
      <c r="FAT30" s="1"/>
      <c r="FAU30" s="1"/>
      <c r="FAV30" s="1"/>
      <c r="FAW30" s="1"/>
      <c r="FAX30" s="1"/>
      <c r="FAY30" s="1"/>
      <c r="FAZ30" s="1"/>
      <c r="FBA30" s="1"/>
      <c r="FBB30" s="1"/>
      <c r="FBC30" s="1"/>
      <c r="FBD30" s="1"/>
      <c r="FBE30" s="1"/>
      <c r="FBF30" s="1"/>
      <c r="FBG30" s="1"/>
      <c r="FBH30" s="1"/>
      <c r="FBI30" s="1"/>
      <c r="FBJ30" s="1"/>
      <c r="FBK30" s="1"/>
      <c r="FBL30" s="1"/>
      <c r="FBM30" s="1"/>
      <c r="FBN30" s="1"/>
      <c r="FBO30" s="1"/>
      <c r="FBP30" s="1"/>
      <c r="FBQ30" s="1"/>
      <c r="FBR30" s="1"/>
      <c r="FBS30" s="1"/>
      <c r="FBT30" s="1"/>
      <c r="FBU30" s="1"/>
      <c r="FBV30" s="1"/>
      <c r="FBW30" s="1"/>
      <c r="FBX30" s="1"/>
      <c r="FBY30" s="1"/>
      <c r="FBZ30" s="1"/>
      <c r="FCA30" s="1"/>
      <c r="FCB30" s="1"/>
      <c r="FCC30" s="1"/>
      <c r="FCD30" s="1"/>
      <c r="FCE30" s="1"/>
      <c r="FCF30" s="1"/>
      <c r="FCG30" s="1"/>
      <c r="FCH30" s="1"/>
      <c r="FCI30" s="1"/>
      <c r="FCJ30" s="1"/>
      <c r="FCK30" s="1"/>
      <c r="FCL30" s="1"/>
      <c r="FCM30" s="1"/>
      <c r="FCN30" s="1"/>
      <c r="FCO30" s="1"/>
      <c r="FCP30" s="1"/>
      <c r="FCQ30" s="1"/>
      <c r="FCR30" s="1"/>
      <c r="FCS30" s="1"/>
      <c r="FCT30" s="1"/>
      <c r="FCU30" s="1"/>
      <c r="FCV30" s="1"/>
      <c r="FCW30" s="1"/>
      <c r="FCX30" s="1"/>
      <c r="FCY30" s="1"/>
      <c r="FCZ30" s="1"/>
      <c r="FDA30" s="1"/>
      <c r="FDB30" s="1"/>
      <c r="FDC30" s="1"/>
      <c r="FDD30" s="1"/>
      <c r="FDE30" s="1"/>
      <c r="FDF30" s="1"/>
      <c r="FDG30" s="1"/>
      <c r="FDH30" s="1"/>
      <c r="FDI30" s="1"/>
      <c r="FDJ30" s="1"/>
      <c r="FDK30" s="1"/>
      <c r="FDL30" s="1"/>
      <c r="FDM30" s="1"/>
      <c r="FDN30" s="1"/>
      <c r="FDO30" s="1"/>
      <c r="FDP30" s="1"/>
      <c r="FDQ30" s="1"/>
      <c r="FDR30" s="1"/>
      <c r="FDS30" s="1"/>
      <c r="FDT30" s="1"/>
      <c r="FDU30" s="1"/>
      <c r="FDV30" s="1"/>
      <c r="FDW30" s="1"/>
      <c r="FDX30" s="1"/>
      <c r="FDY30" s="1"/>
      <c r="FDZ30" s="1"/>
      <c r="FEA30" s="1"/>
      <c r="FEB30" s="1"/>
      <c r="FEC30" s="1"/>
      <c r="FED30" s="1"/>
      <c r="FEE30" s="1"/>
      <c r="FEF30" s="1"/>
      <c r="FEG30" s="1"/>
      <c r="FEH30" s="1"/>
      <c r="FEI30" s="1"/>
      <c r="FEJ30" s="1"/>
      <c r="FEK30" s="1"/>
      <c r="FEL30" s="1"/>
      <c r="FEM30" s="1"/>
      <c r="FEN30" s="1"/>
      <c r="FEO30" s="1"/>
      <c r="FEP30" s="1"/>
      <c r="FEQ30" s="1"/>
      <c r="FER30" s="1"/>
      <c r="FES30" s="1"/>
      <c r="FET30" s="1"/>
      <c r="FEU30" s="1"/>
      <c r="FEV30" s="1"/>
      <c r="FEW30" s="1"/>
      <c r="FEX30" s="1"/>
      <c r="FEY30" s="1"/>
      <c r="FEZ30" s="1"/>
      <c r="FFA30" s="1"/>
      <c r="FFB30" s="1"/>
      <c r="FFC30" s="1"/>
      <c r="FFD30" s="1"/>
      <c r="FFE30" s="1"/>
      <c r="FFF30" s="1"/>
      <c r="FFG30" s="1"/>
      <c r="FFH30" s="1"/>
      <c r="FFI30" s="1"/>
      <c r="FFJ30" s="1"/>
      <c r="FFK30" s="1"/>
      <c r="FFL30" s="1"/>
      <c r="FFM30" s="1"/>
      <c r="FFN30" s="1"/>
      <c r="FFO30" s="1"/>
      <c r="FFP30" s="1"/>
      <c r="FFQ30" s="1"/>
      <c r="FFR30" s="1"/>
      <c r="FFS30" s="1"/>
      <c r="FFT30" s="1"/>
      <c r="FFU30" s="1"/>
      <c r="FFV30" s="1"/>
      <c r="FFW30" s="1"/>
      <c r="FFX30" s="1"/>
      <c r="FFY30" s="1"/>
      <c r="FFZ30" s="1"/>
      <c r="FGA30" s="1"/>
      <c r="FGB30" s="1"/>
      <c r="FGC30" s="1"/>
      <c r="FGD30" s="1"/>
      <c r="FGE30" s="1"/>
      <c r="FGF30" s="1"/>
      <c r="FGG30" s="1"/>
      <c r="FGH30" s="1"/>
      <c r="FGI30" s="1"/>
      <c r="FGJ30" s="1"/>
      <c r="FGK30" s="1"/>
      <c r="FGL30" s="1"/>
      <c r="FGM30" s="1"/>
      <c r="FGN30" s="1"/>
      <c r="FGO30" s="1"/>
      <c r="FGP30" s="1"/>
      <c r="FGQ30" s="1"/>
      <c r="FGR30" s="1"/>
      <c r="FGS30" s="1"/>
      <c r="FGT30" s="1"/>
      <c r="FGU30" s="1"/>
      <c r="FGV30" s="1"/>
      <c r="FGW30" s="1"/>
      <c r="FGX30" s="1"/>
      <c r="FGY30" s="1"/>
      <c r="FGZ30" s="1"/>
      <c r="FHA30" s="1"/>
      <c r="FHB30" s="1"/>
      <c r="FHC30" s="1"/>
      <c r="FHD30" s="1"/>
      <c r="FHE30" s="1"/>
      <c r="FHF30" s="1"/>
      <c r="FHG30" s="1"/>
      <c r="FHH30" s="1"/>
      <c r="FHI30" s="1"/>
      <c r="FHJ30" s="1"/>
      <c r="FHK30" s="1"/>
      <c r="FHL30" s="1"/>
      <c r="FHM30" s="1"/>
      <c r="FHN30" s="1"/>
      <c r="FHO30" s="1"/>
      <c r="FHP30" s="1"/>
      <c r="FHQ30" s="1"/>
      <c r="FHR30" s="1"/>
      <c r="FHS30" s="1"/>
      <c r="FHT30" s="1"/>
      <c r="FHU30" s="1"/>
      <c r="FHV30" s="1"/>
      <c r="FHW30" s="1"/>
      <c r="FHX30" s="1"/>
      <c r="FHY30" s="1"/>
      <c r="FHZ30" s="1"/>
      <c r="FIA30" s="1"/>
      <c r="FIB30" s="1"/>
      <c r="FIC30" s="1"/>
      <c r="FID30" s="1"/>
      <c r="FIE30" s="1"/>
      <c r="FIF30" s="1"/>
      <c r="FIG30" s="1"/>
      <c r="FIH30" s="1"/>
      <c r="FII30" s="1"/>
      <c r="FIJ30" s="1"/>
      <c r="FIK30" s="1"/>
      <c r="FIL30" s="1"/>
      <c r="FIM30" s="1"/>
      <c r="FIN30" s="1"/>
      <c r="FIO30" s="1"/>
      <c r="FIP30" s="1"/>
      <c r="FIQ30" s="1"/>
      <c r="FIR30" s="1"/>
      <c r="FIS30" s="1"/>
      <c r="FIT30" s="1"/>
      <c r="FIU30" s="1"/>
      <c r="FIV30" s="1"/>
      <c r="FIW30" s="1"/>
      <c r="FIX30" s="1"/>
      <c r="FIY30" s="1"/>
      <c r="FIZ30" s="1"/>
      <c r="FJA30" s="1"/>
      <c r="FJB30" s="1"/>
      <c r="FJC30" s="1"/>
      <c r="FJD30" s="1"/>
      <c r="FJE30" s="1"/>
      <c r="FJF30" s="1"/>
      <c r="FJG30" s="1"/>
      <c r="FJH30" s="1"/>
      <c r="FJI30" s="1"/>
      <c r="FJJ30" s="1"/>
      <c r="FJK30" s="1"/>
      <c r="FJL30" s="1"/>
      <c r="FJM30" s="1"/>
      <c r="FJN30" s="1"/>
      <c r="FJO30" s="1"/>
      <c r="FJP30" s="1"/>
      <c r="FJQ30" s="1"/>
      <c r="FJR30" s="1"/>
      <c r="FJS30" s="1"/>
      <c r="FJT30" s="1"/>
      <c r="FJU30" s="1"/>
      <c r="FJV30" s="1"/>
      <c r="FJW30" s="1"/>
      <c r="FJX30" s="1"/>
      <c r="FJY30" s="1"/>
      <c r="FJZ30" s="1"/>
      <c r="FKA30" s="1"/>
      <c r="FKB30" s="1"/>
      <c r="FKC30" s="1"/>
      <c r="FKD30" s="1"/>
      <c r="FKE30" s="1"/>
      <c r="FKF30" s="1"/>
      <c r="FKG30" s="1"/>
      <c r="FKH30" s="1"/>
      <c r="FKI30" s="1"/>
      <c r="FKJ30" s="1"/>
      <c r="FKK30" s="1"/>
      <c r="FKL30" s="1"/>
      <c r="FKM30" s="1"/>
      <c r="FKN30" s="1"/>
      <c r="FKO30" s="1"/>
      <c r="FKP30" s="1"/>
      <c r="FKQ30" s="1"/>
      <c r="FKR30" s="1"/>
      <c r="FKS30" s="1"/>
      <c r="FKT30" s="1"/>
      <c r="FKU30" s="1"/>
      <c r="FKV30" s="1"/>
      <c r="FKW30" s="1"/>
      <c r="FKX30" s="1"/>
      <c r="FKY30" s="1"/>
      <c r="FKZ30" s="1"/>
      <c r="FLA30" s="1"/>
      <c r="FLB30" s="1"/>
      <c r="FLC30" s="1"/>
      <c r="FLD30" s="1"/>
      <c r="FLE30" s="1"/>
      <c r="FLF30" s="1"/>
      <c r="FLG30" s="1"/>
      <c r="FLH30" s="1"/>
      <c r="FLI30" s="1"/>
      <c r="FLJ30" s="1"/>
      <c r="FLK30" s="1"/>
      <c r="FLL30" s="1"/>
      <c r="FLM30" s="1"/>
      <c r="FLN30" s="1"/>
      <c r="FLO30" s="1"/>
      <c r="FLP30" s="1"/>
      <c r="FLQ30" s="1"/>
      <c r="FLR30" s="1"/>
      <c r="FLS30" s="1"/>
      <c r="FLT30" s="1"/>
      <c r="FLU30" s="1"/>
      <c r="FLV30" s="1"/>
      <c r="FLW30" s="1"/>
      <c r="FLX30" s="1"/>
      <c r="FLY30" s="1"/>
      <c r="FLZ30" s="1"/>
      <c r="FMA30" s="1"/>
      <c r="FMB30" s="1"/>
      <c r="FMC30" s="1"/>
      <c r="FMD30" s="1"/>
      <c r="FME30" s="1"/>
      <c r="FMF30" s="1"/>
      <c r="FMG30" s="1"/>
      <c r="FMH30" s="1"/>
      <c r="FMI30" s="1"/>
      <c r="FMJ30" s="1"/>
      <c r="FMK30" s="1"/>
      <c r="FML30" s="1"/>
      <c r="FMM30" s="1"/>
      <c r="FMN30" s="1"/>
      <c r="FMO30" s="1"/>
      <c r="FMP30" s="1"/>
      <c r="FMQ30" s="1"/>
      <c r="FMR30" s="1"/>
      <c r="FMS30" s="1"/>
      <c r="FMT30" s="1"/>
      <c r="FMU30" s="1"/>
      <c r="FMV30" s="1"/>
      <c r="FMW30" s="1"/>
      <c r="FMX30" s="1"/>
      <c r="FMY30" s="1"/>
      <c r="FMZ30" s="1"/>
      <c r="FNA30" s="1"/>
      <c r="FNB30" s="1"/>
      <c r="FNC30" s="1"/>
      <c r="FND30" s="1"/>
      <c r="FNE30" s="1"/>
      <c r="FNF30" s="1"/>
      <c r="FNG30" s="1"/>
      <c r="FNH30" s="1"/>
      <c r="FNI30" s="1"/>
      <c r="FNJ30" s="1"/>
      <c r="FNK30" s="1"/>
      <c r="FNL30" s="1"/>
      <c r="FNM30" s="1"/>
      <c r="FNN30" s="1"/>
      <c r="FNO30" s="1"/>
      <c r="FNP30" s="1"/>
      <c r="FNQ30" s="1"/>
      <c r="FNR30" s="1"/>
      <c r="FNS30" s="1"/>
      <c r="FNT30" s="1"/>
      <c r="FNU30" s="1"/>
      <c r="FNV30" s="1"/>
      <c r="FNW30" s="1"/>
      <c r="FNX30" s="1"/>
      <c r="FNY30" s="1"/>
      <c r="FNZ30" s="1"/>
      <c r="FOA30" s="1"/>
      <c r="FOB30" s="1"/>
      <c r="FOC30" s="1"/>
      <c r="FOD30" s="1"/>
      <c r="FOE30" s="1"/>
      <c r="FOF30" s="1"/>
      <c r="FOG30" s="1"/>
      <c r="FOH30" s="1"/>
      <c r="FOI30" s="1"/>
      <c r="FOJ30" s="1"/>
      <c r="FOK30" s="1"/>
      <c r="FOL30" s="1"/>
      <c r="FOM30" s="1"/>
      <c r="FON30" s="1"/>
      <c r="FOO30" s="1"/>
      <c r="FOP30" s="1"/>
      <c r="FOQ30" s="1"/>
      <c r="FOR30" s="1"/>
      <c r="FOS30" s="1"/>
      <c r="FOT30" s="1"/>
      <c r="FOU30" s="1"/>
      <c r="FOV30" s="1"/>
      <c r="FOW30" s="1"/>
      <c r="FOX30" s="1"/>
      <c r="FOY30" s="1"/>
      <c r="FOZ30" s="1"/>
      <c r="FPA30" s="1"/>
      <c r="FPB30" s="1"/>
      <c r="FPC30" s="1"/>
      <c r="FPD30" s="1"/>
      <c r="FPE30" s="1"/>
      <c r="FPF30" s="1"/>
      <c r="FPG30" s="1"/>
      <c r="FPH30" s="1"/>
      <c r="FPI30" s="1"/>
      <c r="FPJ30" s="1"/>
      <c r="FPK30" s="1"/>
      <c r="FPL30" s="1"/>
      <c r="FPM30" s="1"/>
      <c r="FPN30" s="1"/>
      <c r="FPO30" s="1"/>
      <c r="FPP30" s="1"/>
      <c r="FPQ30" s="1"/>
      <c r="FPR30" s="1"/>
      <c r="FPS30" s="1"/>
      <c r="FPT30" s="1"/>
      <c r="FPU30" s="1"/>
      <c r="FPV30" s="1"/>
      <c r="FPW30" s="1"/>
      <c r="FPX30" s="1"/>
      <c r="FPY30" s="1"/>
      <c r="FPZ30" s="1"/>
      <c r="FQA30" s="1"/>
      <c r="FQB30" s="1"/>
      <c r="FQC30" s="1"/>
      <c r="FQD30" s="1"/>
      <c r="FQE30" s="1"/>
      <c r="FQF30" s="1"/>
      <c r="FQG30" s="1"/>
      <c r="FQH30" s="1"/>
      <c r="FQI30" s="1"/>
      <c r="FQJ30" s="1"/>
      <c r="FQK30" s="1"/>
      <c r="FQL30" s="1"/>
      <c r="FQM30" s="1"/>
      <c r="FQN30" s="1"/>
      <c r="FQO30" s="1"/>
      <c r="FQP30" s="1"/>
      <c r="FQQ30" s="1"/>
      <c r="FQR30" s="1"/>
      <c r="FQS30" s="1"/>
      <c r="FQT30" s="1"/>
      <c r="FQU30" s="1"/>
      <c r="FQV30" s="1"/>
      <c r="FQW30" s="1"/>
      <c r="FQX30" s="1"/>
      <c r="FQY30" s="1"/>
      <c r="FQZ30" s="1"/>
      <c r="FRA30" s="1"/>
      <c r="FRB30" s="1"/>
      <c r="FRC30" s="1"/>
      <c r="FRD30" s="1"/>
      <c r="FRE30" s="1"/>
      <c r="FRF30" s="1"/>
      <c r="FRG30" s="1"/>
      <c r="FRH30" s="1"/>
      <c r="FRI30" s="1"/>
      <c r="FRJ30" s="1"/>
      <c r="FRK30" s="1"/>
      <c r="FRL30" s="1"/>
      <c r="FRM30" s="1"/>
      <c r="FRN30" s="1"/>
      <c r="FRO30" s="1"/>
      <c r="FRP30" s="1"/>
      <c r="FRQ30" s="1"/>
      <c r="FRR30" s="1"/>
      <c r="FRS30" s="1"/>
      <c r="FRT30" s="1"/>
      <c r="FRU30" s="1"/>
      <c r="FRV30" s="1"/>
      <c r="FRW30" s="1"/>
      <c r="FRX30" s="1"/>
      <c r="FRY30" s="1"/>
      <c r="FRZ30" s="1"/>
      <c r="FSA30" s="1"/>
      <c r="FSB30" s="1"/>
      <c r="FSC30" s="1"/>
      <c r="FSD30" s="1"/>
      <c r="FSE30" s="1"/>
      <c r="FSF30" s="1"/>
      <c r="FSG30" s="1"/>
      <c r="FSH30" s="1"/>
      <c r="FSI30" s="1"/>
      <c r="FSJ30" s="1"/>
      <c r="FSK30" s="1"/>
      <c r="FSL30" s="1"/>
      <c r="FSM30" s="1"/>
      <c r="FSN30" s="1"/>
      <c r="FSO30" s="1"/>
      <c r="FSP30" s="1"/>
      <c r="FSQ30" s="1"/>
      <c r="FSR30" s="1"/>
      <c r="FSS30" s="1"/>
      <c r="FST30" s="1"/>
      <c r="FSU30" s="1"/>
      <c r="FSV30" s="1"/>
      <c r="FSW30" s="1"/>
      <c r="FSX30" s="1"/>
      <c r="FSY30" s="1"/>
      <c r="FSZ30" s="1"/>
      <c r="FTA30" s="1"/>
      <c r="FTB30" s="1"/>
      <c r="FTC30" s="1"/>
      <c r="FTD30" s="1"/>
      <c r="FTE30" s="1"/>
      <c r="FTF30" s="1"/>
      <c r="FTG30" s="1"/>
      <c r="FTH30" s="1"/>
      <c r="FTI30" s="1"/>
      <c r="FTJ30" s="1"/>
      <c r="FTK30" s="1"/>
      <c r="FTL30" s="1"/>
      <c r="FTM30" s="1"/>
      <c r="FTN30" s="1"/>
      <c r="FTO30" s="1"/>
      <c r="FTP30" s="1"/>
      <c r="FTQ30" s="1"/>
      <c r="FTR30" s="1"/>
      <c r="FTS30" s="1"/>
      <c r="FTT30" s="1"/>
      <c r="FTU30" s="1"/>
      <c r="FTV30" s="1"/>
      <c r="FTW30" s="1"/>
      <c r="FTX30" s="1"/>
      <c r="FTY30" s="1"/>
      <c r="FTZ30" s="1"/>
      <c r="FUA30" s="1"/>
      <c r="FUB30" s="1"/>
      <c r="FUC30" s="1"/>
      <c r="FUD30" s="1"/>
      <c r="FUE30" s="1"/>
      <c r="FUF30" s="1"/>
      <c r="FUG30" s="1"/>
      <c r="FUH30" s="1"/>
      <c r="FUI30" s="1"/>
      <c r="FUJ30" s="1"/>
      <c r="FUK30" s="1"/>
      <c r="FUL30" s="1"/>
      <c r="FUM30" s="1"/>
      <c r="FUN30" s="1"/>
      <c r="FUO30" s="1"/>
      <c r="FUP30" s="1"/>
      <c r="FUQ30" s="1"/>
      <c r="FUR30" s="1"/>
      <c r="FUS30" s="1"/>
      <c r="FUT30" s="1"/>
      <c r="FUU30" s="1"/>
      <c r="FUV30" s="1"/>
      <c r="FUW30" s="1"/>
      <c r="FUX30" s="1"/>
      <c r="FUY30" s="1"/>
      <c r="FUZ30" s="1"/>
      <c r="FVA30" s="1"/>
      <c r="FVB30" s="1"/>
      <c r="FVC30" s="1"/>
      <c r="FVD30" s="1"/>
      <c r="FVE30" s="1"/>
      <c r="FVF30" s="1"/>
      <c r="FVG30" s="1"/>
      <c r="FVH30" s="1"/>
      <c r="FVI30" s="1"/>
      <c r="FVJ30" s="1"/>
      <c r="FVK30" s="1"/>
      <c r="FVL30" s="1"/>
      <c r="FVM30" s="1"/>
      <c r="FVN30" s="1"/>
      <c r="FVO30" s="1"/>
      <c r="FVP30" s="1"/>
      <c r="FVQ30" s="1"/>
      <c r="FVR30" s="1"/>
      <c r="FVS30" s="1"/>
      <c r="FVT30" s="1"/>
      <c r="FVU30" s="1"/>
      <c r="FVV30" s="1"/>
      <c r="FVW30" s="1"/>
      <c r="FVX30" s="1"/>
      <c r="FVY30" s="1"/>
      <c r="FVZ30" s="1"/>
      <c r="FWA30" s="1"/>
      <c r="FWB30" s="1"/>
      <c r="FWC30" s="1"/>
      <c r="FWD30" s="1"/>
      <c r="FWE30" s="1"/>
      <c r="FWF30" s="1"/>
      <c r="FWG30" s="1"/>
      <c r="FWH30" s="1"/>
      <c r="FWI30" s="1"/>
      <c r="FWJ30" s="1"/>
      <c r="FWK30" s="1"/>
      <c r="FWL30" s="1"/>
      <c r="FWM30" s="1"/>
      <c r="FWN30" s="1"/>
      <c r="FWO30" s="1"/>
      <c r="FWP30" s="1"/>
      <c r="FWQ30" s="1"/>
      <c r="FWR30" s="1"/>
      <c r="FWS30" s="1"/>
      <c r="FWT30" s="1"/>
      <c r="FWU30" s="1"/>
      <c r="FWV30" s="1"/>
      <c r="FWW30" s="1"/>
      <c r="FWX30" s="1"/>
      <c r="FWY30" s="1"/>
      <c r="FWZ30" s="1"/>
      <c r="FXA30" s="1"/>
      <c r="FXB30" s="1"/>
      <c r="FXC30" s="1"/>
      <c r="FXD30" s="1"/>
      <c r="FXE30" s="1"/>
      <c r="FXF30" s="1"/>
      <c r="FXG30" s="1"/>
      <c r="FXH30" s="1"/>
      <c r="FXI30" s="1"/>
      <c r="FXJ30" s="1"/>
      <c r="FXK30" s="1"/>
      <c r="FXL30" s="1"/>
      <c r="FXM30" s="1"/>
      <c r="FXN30" s="1"/>
      <c r="FXO30" s="1"/>
      <c r="FXP30" s="1"/>
      <c r="FXQ30" s="1"/>
      <c r="FXR30" s="1"/>
      <c r="FXS30" s="1"/>
      <c r="FXT30" s="1"/>
      <c r="FXU30" s="1"/>
      <c r="FXV30" s="1"/>
      <c r="FXW30" s="1"/>
      <c r="FXX30" s="1"/>
      <c r="FXY30" s="1"/>
      <c r="FXZ30" s="1"/>
      <c r="FYA30" s="1"/>
      <c r="FYB30" s="1"/>
      <c r="FYC30" s="1"/>
      <c r="FYD30" s="1"/>
      <c r="FYE30" s="1"/>
      <c r="FYF30" s="1"/>
      <c r="FYG30" s="1"/>
      <c r="FYH30" s="1"/>
      <c r="FYI30" s="1"/>
      <c r="FYJ30" s="1"/>
      <c r="FYK30" s="1"/>
      <c r="FYL30" s="1"/>
      <c r="FYM30" s="1"/>
      <c r="FYN30" s="1"/>
      <c r="FYO30" s="1"/>
      <c r="FYP30" s="1"/>
      <c r="FYQ30" s="1"/>
      <c r="FYR30" s="1"/>
      <c r="FYS30" s="1"/>
      <c r="FYT30" s="1"/>
      <c r="FYU30" s="1"/>
      <c r="FYV30" s="1"/>
      <c r="FYW30" s="1"/>
      <c r="FYX30" s="1"/>
      <c r="FYY30" s="1"/>
      <c r="FYZ30" s="1"/>
      <c r="FZA30" s="1"/>
      <c r="FZB30" s="1"/>
      <c r="FZC30" s="1"/>
      <c r="FZD30" s="1"/>
      <c r="FZE30" s="1"/>
      <c r="FZF30" s="1"/>
      <c r="FZG30" s="1"/>
      <c r="FZH30" s="1"/>
      <c r="FZI30" s="1"/>
      <c r="FZJ30" s="1"/>
      <c r="FZK30" s="1"/>
      <c r="FZL30" s="1"/>
      <c r="FZM30" s="1"/>
      <c r="FZN30" s="1"/>
      <c r="FZO30" s="1"/>
      <c r="FZP30" s="1"/>
      <c r="FZQ30" s="1"/>
      <c r="FZR30" s="1"/>
      <c r="FZS30" s="1"/>
      <c r="FZT30" s="1"/>
      <c r="FZU30" s="1"/>
      <c r="FZV30" s="1"/>
      <c r="FZW30" s="1"/>
      <c r="FZX30" s="1"/>
      <c r="FZY30" s="1"/>
      <c r="FZZ30" s="1"/>
      <c r="GAA30" s="1"/>
      <c r="GAB30" s="1"/>
      <c r="GAC30" s="1"/>
      <c r="GAD30" s="1"/>
      <c r="GAE30" s="1"/>
      <c r="GAF30" s="1"/>
      <c r="GAG30" s="1"/>
      <c r="GAH30" s="1"/>
      <c r="GAI30" s="1"/>
      <c r="GAJ30" s="1"/>
      <c r="GAK30" s="1"/>
      <c r="GAL30" s="1"/>
      <c r="GAM30" s="1"/>
      <c r="GAN30" s="1"/>
      <c r="GAO30" s="1"/>
      <c r="GAP30" s="1"/>
      <c r="GAQ30" s="1"/>
      <c r="GAR30" s="1"/>
      <c r="GAS30" s="1"/>
      <c r="GAT30" s="1"/>
      <c r="GAU30" s="1"/>
      <c r="GAV30" s="1"/>
      <c r="GAW30" s="1"/>
      <c r="GAX30" s="1"/>
      <c r="GAY30" s="1"/>
      <c r="GAZ30" s="1"/>
      <c r="GBA30" s="1"/>
      <c r="GBB30" s="1"/>
      <c r="GBC30" s="1"/>
      <c r="GBD30" s="1"/>
      <c r="GBE30" s="1"/>
      <c r="GBF30" s="1"/>
      <c r="GBG30" s="1"/>
      <c r="GBH30" s="1"/>
      <c r="GBI30" s="1"/>
      <c r="GBJ30" s="1"/>
      <c r="GBK30" s="1"/>
      <c r="GBL30" s="1"/>
      <c r="GBM30" s="1"/>
      <c r="GBN30" s="1"/>
      <c r="GBO30" s="1"/>
      <c r="GBP30" s="1"/>
      <c r="GBQ30" s="1"/>
      <c r="GBR30" s="1"/>
      <c r="GBS30" s="1"/>
      <c r="GBT30" s="1"/>
      <c r="GBU30" s="1"/>
      <c r="GBV30" s="1"/>
      <c r="GBW30" s="1"/>
      <c r="GBX30" s="1"/>
      <c r="GBY30" s="1"/>
      <c r="GBZ30" s="1"/>
      <c r="GCA30" s="1"/>
      <c r="GCB30" s="1"/>
      <c r="GCC30" s="1"/>
      <c r="GCD30" s="1"/>
      <c r="GCE30" s="1"/>
      <c r="GCF30" s="1"/>
      <c r="GCG30" s="1"/>
      <c r="GCH30" s="1"/>
      <c r="GCI30" s="1"/>
      <c r="GCJ30" s="1"/>
      <c r="GCK30" s="1"/>
      <c r="GCL30" s="1"/>
      <c r="GCM30" s="1"/>
      <c r="GCN30" s="1"/>
      <c r="GCO30" s="1"/>
      <c r="GCP30" s="1"/>
      <c r="GCQ30" s="1"/>
      <c r="GCR30" s="1"/>
      <c r="GCS30" s="1"/>
      <c r="GCT30" s="1"/>
      <c r="GCU30" s="1"/>
      <c r="GCV30" s="1"/>
      <c r="GCW30" s="1"/>
      <c r="GCX30" s="1"/>
      <c r="GCY30" s="1"/>
      <c r="GCZ30" s="1"/>
      <c r="GDA30" s="1"/>
      <c r="GDB30" s="1"/>
      <c r="GDC30" s="1"/>
      <c r="GDD30" s="1"/>
      <c r="GDE30" s="1"/>
      <c r="GDF30" s="1"/>
      <c r="GDG30" s="1"/>
      <c r="GDH30" s="1"/>
      <c r="GDI30" s="1"/>
      <c r="GDJ30" s="1"/>
      <c r="GDK30" s="1"/>
      <c r="GDL30" s="1"/>
      <c r="GDM30" s="1"/>
      <c r="GDN30" s="1"/>
      <c r="GDO30" s="1"/>
      <c r="GDP30" s="1"/>
      <c r="GDQ30" s="1"/>
      <c r="GDR30" s="1"/>
      <c r="GDS30" s="1"/>
      <c r="GDT30" s="1"/>
      <c r="GDU30" s="1"/>
      <c r="GDV30" s="1"/>
      <c r="GDW30" s="1"/>
      <c r="GDX30" s="1"/>
      <c r="GDY30" s="1"/>
      <c r="GDZ30" s="1"/>
      <c r="GEA30" s="1"/>
      <c r="GEB30" s="1"/>
      <c r="GEC30" s="1"/>
      <c r="GED30" s="1"/>
      <c r="GEE30" s="1"/>
      <c r="GEF30" s="1"/>
      <c r="GEG30" s="1"/>
      <c r="GEH30" s="1"/>
      <c r="GEI30" s="1"/>
      <c r="GEJ30" s="1"/>
      <c r="GEK30" s="1"/>
      <c r="GEL30" s="1"/>
      <c r="GEM30" s="1"/>
      <c r="GEN30" s="1"/>
      <c r="GEO30" s="1"/>
      <c r="GEP30" s="1"/>
      <c r="GEQ30" s="1"/>
      <c r="GER30" s="1"/>
      <c r="GES30" s="1"/>
      <c r="GET30" s="1"/>
      <c r="GEU30" s="1"/>
      <c r="GEV30" s="1"/>
      <c r="GEW30" s="1"/>
      <c r="GEX30" s="1"/>
      <c r="GEY30" s="1"/>
      <c r="GEZ30" s="1"/>
      <c r="GFA30" s="1"/>
      <c r="GFB30" s="1"/>
      <c r="GFC30" s="1"/>
      <c r="GFD30" s="1"/>
      <c r="GFE30" s="1"/>
      <c r="GFF30" s="1"/>
      <c r="GFG30" s="1"/>
      <c r="GFH30" s="1"/>
      <c r="GFI30" s="1"/>
      <c r="GFJ30" s="1"/>
      <c r="GFK30" s="1"/>
      <c r="GFL30" s="1"/>
      <c r="GFM30" s="1"/>
      <c r="GFN30" s="1"/>
      <c r="GFO30" s="1"/>
      <c r="GFP30" s="1"/>
      <c r="GFQ30" s="1"/>
      <c r="GFR30" s="1"/>
      <c r="GFS30" s="1"/>
      <c r="GFT30" s="1"/>
      <c r="GFU30" s="1"/>
      <c r="GFV30" s="1"/>
      <c r="GFW30" s="1"/>
      <c r="GFX30" s="1"/>
      <c r="GFY30" s="1"/>
      <c r="GFZ30" s="1"/>
      <c r="GGA30" s="1"/>
      <c r="GGB30" s="1"/>
      <c r="GGC30" s="1"/>
      <c r="GGD30" s="1"/>
      <c r="GGE30" s="1"/>
      <c r="GGF30" s="1"/>
      <c r="GGG30" s="1"/>
      <c r="GGH30" s="1"/>
      <c r="GGI30" s="1"/>
      <c r="GGJ30" s="1"/>
      <c r="GGK30" s="1"/>
      <c r="GGL30" s="1"/>
      <c r="GGM30" s="1"/>
      <c r="GGN30" s="1"/>
      <c r="GGO30" s="1"/>
      <c r="GGP30" s="1"/>
      <c r="GGQ30" s="1"/>
      <c r="GGR30" s="1"/>
      <c r="GGS30" s="1"/>
      <c r="GGT30" s="1"/>
      <c r="GGU30" s="1"/>
      <c r="GGV30" s="1"/>
      <c r="GGW30" s="1"/>
      <c r="GGX30" s="1"/>
      <c r="GGY30" s="1"/>
      <c r="GGZ30" s="1"/>
      <c r="GHA30" s="1"/>
      <c r="GHB30" s="1"/>
      <c r="GHC30" s="1"/>
      <c r="GHD30" s="1"/>
      <c r="GHE30" s="1"/>
      <c r="GHF30" s="1"/>
      <c r="GHG30" s="1"/>
      <c r="GHH30" s="1"/>
      <c r="GHI30" s="1"/>
      <c r="GHJ30" s="1"/>
      <c r="GHK30" s="1"/>
      <c r="GHL30" s="1"/>
      <c r="GHM30" s="1"/>
      <c r="GHN30" s="1"/>
      <c r="GHO30" s="1"/>
      <c r="GHP30" s="1"/>
      <c r="GHQ30" s="1"/>
      <c r="GHR30" s="1"/>
      <c r="GHS30" s="1"/>
      <c r="GHT30" s="1"/>
      <c r="GHU30" s="1"/>
      <c r="GHV30" s="1"/>
      <c r="GHW30" s="1"/>
      <c r="GHX30" s="1"/>
      <c r="GHY30" s="1"/>
      <c r="GHZ30" s="1"/>
      <c r="GIA30" s="1"/>
      <c r="GIB30" s="1"/>
      <c r="GIC30" s="1"/>
      <c r="GID30" s="1"/>
      <c r="GIE30" s="1"/>
      <c r="GIF30" s="1"/>
      <c r="GIG30" s="1"/>
      <c r="GIH30" s="1"/>
      <c r="GII30" s="1"/>
      <c r="GIJ30" s="1"/>
      <c r="GIK30" s="1"/>
      <c r="GIL30" s="1"/>
      <c r="GIM30" s="1"/>
      <c r="GIN30" s="1"/>
      <c r="GIO30" s="1"/>
      <c r="GIP30" s="1"/>
      <c r="GIQ30" s="1"/>
      <c r="GIR30" s="1"/>
      <c r="GIS30" s="1"/>
      <c r="GIT30" s="1"/>
      <c r="GIU30" s="1"/>
      <c r="GIV30" s="1"/>
      <c r="GIW30" s="1"/>
      <c r="GIX30" s="1"/>
      <c r="GIY30" s="1"/>
      <c r="GIZ30" s="1"/>
      <c r="GJA30" s="1"/>
      <c r="GJB30" s="1"/>
      <c r="GJC30" s="1"/>
      <c r="GJD30" s="1"/>
      <c r="GJE30" s="1"/>
      <c r="GJF30" s="1"/>
      <c r="GJG30" s="1"/>
      <c r="GJH30" s="1"/>
      <c r="GJI30" s="1"/>
      <c r="GJJ30" s="1"/>
      <c r="GJK30" s="1"/>
      <c r="GJL30" s="1"/>
      <c r="GJM30" s="1"/>
      <c r="GJN30" s="1"/>
      <c r="GJO30" s="1"/>
      <c r="GJP30" s="1"/>
      <c r="GJQ30" s="1"/>
      <c r="GJR30" s="1"/>
      <c r="GJS30" s="1"/>
      <c r="GJT30" s="1"/>
      <c r="GJU30" s="1"/>
      <c r="GJV30" s="1"/>
      <c r="GJW30" s="1"/>
      <c r="GJX30" s="1"/>
      <c r="GJY30" s="1"/>
      <c r="GJZ30" s="1"/>
      <c r="GKA30" s="1"/>
      <c r="GKB30" s="1"/>
      <c r="GKC30" s="1"/>
      <c r="GKD30" s="1"/>
      <c r="GKE30" s="1"/>
      <c r="GKF30" s="1"/>
      <c r="GKG30" s="1"/>
      <c r="GKH30" s="1"/>
      <c r="GKI30" s="1"/>
      <c r="GKJ30" s="1"/>
      <c r="GKK30" s="1"/>
      <c r="GKL30" s="1"/>
      <c r="GKM30" s="1"/>
      <c r="GKN30" s="1"/>
      <c r="GKO30" s="1"/>
      <c r="GKP30" s="1"/>
      <c r="GKQ30" s="1"/>
      <c r="GKR30" s="1"/>
      <c r="GKS30" s="1"/>
      <c r="GKT30" s="1"/>
      <c r="GKU30" s="1"/>
      <c r="GKV30" s="1"/>
      <c r="GKW30" s="1"/>
      <c r="GKX30" s="1"/>
      <c r="GKY30" s="1"/>
      <c r="GKZ30" s="1"/>
      <c r="GLA30" s="1"/>
      <c r="GLB30" s="1"/>
      <c r="GLC30" s="1"/>
      <c r="GLD30" s="1"/>
      <c r="GLE30" s="1"/>
      <c r="GLF30" s="1"/>
      <c r="GLG30" s="1"/>
      <c r="GLH30" s="1"/>
      <c r="GLI30" s="1"/>
      <c r="GLJ30" s="1"/>
      <c r="GLK30" s="1"/>
      <c r="GLL30" s="1"/>
      <c r="GLM30" s="1"/>
      <c r="GLN30" s="1"/>
      <c r="GLO30" s="1"/>
      <c r="GLP30" s="1"/>
      <c r="GLQ30" s="1"/>
      <c r="GLR30" s="1"/>
      <c r="GLS30" s="1"/>
      <c r="GLT30" s="1"/>
      <c r="GLU30" s="1"/>
      <c r="GLV30" s="1"/>
      <c r="GLW30" s="1"/>
      <c r="GLX30" s="1"/>
      <c r="GLY30" s="1"/>
      <c r="GLZ30" s="1"/>
      <c r="GMA30" s="1"/>
      <c r="GMB30" s="1"/>
      <c r="GMC30" s="1"/>
      <c r="GMD30" s="1"/>
      <c r="GME30" s="1"/>
      <c r="GMF30" s="1"/>
      <c r="GMG30" s="1"/>
      <c r="GMH30" s="1"/>
      <c r="GMI30" s="1"/>
      <c r="GMJ30" s="1"/>
      <c r="GMK30" s="1"/>
      <c r="GML30" s="1"/>
      <c r="GMM30" s="1"/>
      <c r="GMN30" s="1"/>
      <c r="GMO30" s="1"/>
      <c r="GMP30" s="1"/>
      <c r="GMQ30" s="1"/>
      <c r="GMR30" s="1"/>
      <c r="GMS30" s="1"/>
      <c r="GMT30" s="1"/>
      <c r="GMU30" s="1"/>
      <c r="GMV30" s="1"/>
      <c r="GMW30" s="1"/>
      <c r="GMX30" s="1"/>
      <c r="GMY30" s="1"/>
      <c r="GMZ30" s="1"/>
      <c r="GNA30" s="1"/>
      <c r="GNB30" s="1"/>
      <c r="GNC30" s="1"/>
      <c r="GND30" s="1"/>
      <c r="GNE30" s="1"/>
      <c r="GNF30" s="1"/>
      <c r="GNG30" s="1"/>
      <c r="GNH30" s="1"/>
      <c r="GNI30" s="1"/>
      <c r="GNJ30" s="1"/>
      <c r="GNK30" s="1"/>
      <c r="GNL30" s="1"/>
      <c r="GNM30" s="1"/>
      <c r="GNN30" s="1"/>
      <c r="GNO30" s="1"/>
      <c r="GNP30" s="1"/>
      <c r="GNQ30" s="1"/>
      <c r="GNR30" s="1"/>
      <c r="GNS30" s="1"/>
      <c r="GNT30" s="1"/>
      <c r="GNU30" s="1"/>
      <c r="GNV30" s="1"/>
      <c r="GNW30" s="1"/>
      <c r="GNX30" s="1"/>
      <c r="GNY30" s="1"/>
      <c r="GNZ30" s="1"/>
      <c r="GOA30" s="1"/>
      <c r="GOB30" s="1"/>
      <c r="GOC30" s="1"/>
      <c r="GOD30" s="1"/>
      <c r="GOE30" s="1"/>
      <c r="GOF30" s="1"/>
      <c r="GOG30" s="1"/>
      <c r="GOH30" s="1"/>
      <c r="GOI30" s="1"/>
      <c r="GOJ30" s="1"/>
      <c r="GOK30" s="1"/>
      <c r="GOL30" s="1"/>
      <c r="GOM30" s="1"/>
      <c r="GON30" s="1"/>
      <c r="GOO30" s="1"/>
      <c r="GOP30" s="1"/>
      <c r="GOQ30" s="1"/>
      <c r="GOR30" s="1"/>
      <c r="GOS30" s="1"/>
      <c r="GOT30" s="1"/>
      <c r="GOU30" s="1"/>
      <c r="GOV30" s="1"/>
      <c r="GOW30" s="1"/>
      <c r="GOX30" s="1"/>
      <c r="GOY30" s="1"/>
      <c r="GOZ30" s="1"/>
      <c r="GPA30" s="1"/>
      <c r="GPB30" s="1"/>
      <c r="GPC30" s="1"/>
      <c r="GPD30" s="1"/>
      <c r="GPE30" s="1"/>
      <c r="GPF30" s="1"/>
      <c r="GPG30" s="1"/>
      <c r="GPH30" s="1"/>
      <c r="GPI30" s="1"/>
      <c r="GPJ30" s="1"/>
      <c r="GPK30" s="1"/>
      <c r="GPL30" s="1"/>
      <c r="GPM30" s="1"/>
      <c r="GPN30" s="1"/>
      <c r="GPO30" s="1"/>
      <c r="GPP30" s="1"/>
      <c r="GPQ30" s="1"/>
      <c r="GPR30" s="1"/>
      <c r="GPS30" s="1"/>
      <c r="GPT30" s="1"/>
      <c r="GPU30" s="1"/>
      <c r="GPV30" s="1"/>
      <c r="GPW30" s="1"/>
      <c r="GPX30" s="1"/>
      <c r="GPY30" s="1"/>
      <c r="GPZ30" s="1"/>
      <c r="GQA30" s="1"/>
      <c r="GQB30" s="1"/>
      <c r="GQC30" s="1"/>
      <c r="GQD30" s="1"/>
      <c r="GQE30" s="1"/>
      <c r="GQF30" s="1"/>
      <c r="GQG30" s="1"/>
      <c r="GQH30" s="1"/>
      <c r="GQI30" s="1"/>
      <c r="GQJ30" s="1"/>
      <c r="GQK30" s="1"/>
      <c r="GQL30" s="1"/>
      <c r="GQM30" s="1"/>
      <c r="GQN30" s="1"/>
      <c r="GQO30" s="1"/>
      <c r="GQP30" s="1"/>
      <c r="GQQ30" s="1"/>
      <c r="GQR30" s="1"/>
      <c r="GQS30" s="1"/>
      <c r="GQT30" s="1"/>
      <c r="GQU30" s="1"/>
      <c r="GQV30" s="1"/>
      <c r="GQW30" s="1"/>
      <c r="GQX30" s="1"/>
      <c r="GQY30" s="1"/>
      <c r="GQZ30" s="1"/>
      <c r="GRA30" s="1"/>
      <c r="GRB30" s="1"/>
      <c r="GRC30" s="1"/>
      <c r="GRD30" s="1"/>
      <c r="GRE30" s="1"/>
      <c r="GRF30" s="1"/>
      <c r="GRG30" s="1"/>
      <c r="GRH30" s="1"/>
      <c r="GRI30" s="1"/>
      <c r="GRJ30" s="1"/>
      <c r="GRK30" s="1"/>
      <c r="GRL30" s="1"/>
      <c r="GRM30" s="1"/>
      <c r="GRN30" s="1"/>
      <c r="GRO30" s="1"/>
      <c r="GRP30" s="1"/>
      <c r="GRQ30" s="1"/>
      <c r="GRR30" s="1"/>
      <c r="GRS30" s="1"/>
      <c r="GRT30" s="1"/>
      <c r="GRU30" s="1"/>
      <c r="GRV30" s="1"/>
      <c r="GRW30" s="1"/>
      <c r="GRX30" s="1"/>
      <c r="GRY30" s="1"/>
      <c r="GRZ30" s="1"/>
      <c r="GSA30" s="1"/>
      <c r="GSB30" s="1"/>
      <c r="GSC30" s="1"/>
      <c r="GSD30" s="1"/>
      <c r="GSE30" s="1"/>
      <c r="GSF30" s="1"/>
      <c r="GSG30" s="1"/>
      <c r="GSH30" s="1"/>
      <c r="GSI30" s="1"/>
      <c r="GSJ30" s="1"/>
      <c r="GSK30" s="1"/>
      <c r="GSL30" s="1"/>
      <c r="GSM30" s="1"/>
      <c r="GSN30" s="1"/>
      <c r="GSO30" s="1"/>
      <c r="GSP30" s="1"/>
      <c r="GSQ30" s="1"/>
      <c r="GSR30" s="1"/>
      <c r="GSS30" s="1"/>
      <c r="GST30" s="1"/>
      <c r="GSU30" s="1"/>
      <c r="GSV30" s="1"/>
      <c r="GSW30" s="1"/>
      <c r="GSX30" s="1"/>
      <c r="GSY30" s="1"/>
      <c r="GSZ30" s="1"/>
      <c r="GTA30" s="1"/>
      <c r="GTB30" s="1"/>
      <c r="GTC30" s="1"/>
      <c r="GTD30" s="1"/>
      <c r="GTE30" s="1"/>
      <c r="GTF30" s="1"/>
      <c r="GTG30" s="1"/>
      <c r="GTH30" s="1"/>
      <c r="GTI30" s="1"/>
      <c r="GTJ30" s="1"/>
      <c r="GTK30" s="1"/>
      <c r="GTL30" s="1"/>
      <c r="GTM30" s="1"/>
      <c r="GTN30" s="1"/>
      <c r="GTO30" s="1"/>
      <c r="GTP30" s="1"/>
      <c r="GTQ30" s="1"/>
      <c r="GTR30" s="1"/>
      <c r="GTS30" s="1"/>
      <c r="GTT30" s="1"/>
      <c r="GTU30" s="1"/>
      <c r="GTV30" s="1"/>
      <c r="GTW30" s="1"/>
      <c r="GTX30" s="1"/>
      <c r="GTY30" s="1"/>
      <c r="GTZ30" s="1"/>
      <c r="GUA30" s="1"/>
      <c r="GUB30" s="1"/>
      <c r="GUC30" s="1"/>
      <c r="GUD30" s="1"/>
      <c r="GUE30" s="1"/>
      <c r="GUF30" s="1"/>
      <c r="GUG30" s="1"/>
      <c r="GUH30" s="1"/>
      <c r="GUI30" s="1"/>
      <c r="GUJ30" s="1"/>
      <c r="GUK30" s="1"/>
      <c r="GUL30" s="1"/>
      <c r="GUM30" s="1"/>
      <c r="GUN30" s="1"/>
      <c r="GUO30" s="1"/>
      <c r="GUP30" s="1"/>
      <c r="GUQ30" s="1"/>
      <c r="GUR30" s="1"/>
      <c r="GUS30" s="1"/>
      <c r="GUT30" s="1"/>
      <c r="GUU30" s="1"/>
      <c r="GUV30" s="1"/>
      <c r="GUW30" s="1"/>
      <c r="GUX30" s="1"/>
      <c r="GUY30" s="1"/>
      <c r="GUZ30" s="1"/>
      <c r="GVA30" s="1"/>
      <c r="GVB30" s="1"/>
      <c r="GVC30" s="1"/>
      <c r="GVD30" s="1"/>
      <c r="GVE30" s="1"/>
      <c r="GVF30" s="1"/>
      <c r="GVG30" s="1"/>
      <c r="GVH30" s="1"/>
      <c r="GVI30" s="1"/>
      <c r="GVJ30" s="1"/>
      <c r="GVK30" s="1"/>
      <c r="GVL30" s="1"/>
      <c r="GVM30" s="1"/>
      <c r="GVN30" s="1"/>
      <c r="GVO30" s="1"/>
      <c r="GVP30" s="1"/>
      <c r="GVQ30" s="1"/>
      <c r="GVR30" s="1"/>
      <c r="GVS30" s="1"/>
      <c r="GVT30" s="1"/>
      <c r="GVU30" s="1"/>
      <c r="GVV30" s="1"/>
      <c r="GVW30" s="1"/>
      <c r="GVX30" s="1"/>
      <c r="GVY30" s="1"/>
      <c r="GVZ30" s="1"/>
      <c r="GWA30" s="1"/>
      <c r="GWB30" s="1"/>
      <c r="GWC30" s="1"/>
      <c r="GWD30" s="1"/>
      <c r="GWE30" s="1"/>
      <c r="GWF30" s="1"/>
      <c r="GWG30" s="1"/>
      <c r="GWH30" s="1"/>
      <c r="GWI30" s="1"/>
      <c r="GWJ30" s="1"/>
      <c r="GWK30" s="1"/>
      <c r="GWL30" s="1"/>
      <c r="GWM30" s="1"/>
      <c r="GWN30" s="1"/>
      <c r="GWO30" s="1"/>
      <c r="GWP30" s="1"/>
      <c r="GWQ30" s="1"/>
      <c r="GWR30" s="1"/>
      <c r="GWS30" s="1"/>
      <c r="GWT30" s="1"/>
      <c r="GWU30" s="1"/>
      <c r="GWV30" s="1"/>
      <c r="GWW30" s="1"/>
      <c r="GWX30" s="1"/>
      <c r="GWY30" s="1"/>
      <c r="GWZ30" s="1"/>
      <c r="GXA30" s="1"/>
      <c r="GXB30" s="1"/>
      <c r="GXC30" s="1"/>
      <c r="GXD30" s="1"/>
      <c r="GXE30" s="1"/>
      <c r="GXF30" s="1"/>
      <c r="GXG30" s="1"/>
      <c r="GXH30" s="1"/>
      <c r="GXI30" s="1"/>
      <c r="GXJ30" s="1"/>
      <c r="GXK30" s="1"/>
      <c r="GXL30" s="1"/>
      <c r="GXM30" s="1"/>
      <c r="GXN30" s="1"/>
      <c r="GXO30" s="1"/>
      <c r="GXP30" s="1"/>
      <c r="GXQ30" s="1"/>
      <c r="GXR30" s="1"/>
      <c r="GXS30" s="1"/>
      <c r="GXT30" s="1"/>
      <c r="GXU30" s="1"/>
      <c r="GXV30" s="1"/>
      <c r="GXW30" s="1"/>
      <c r="GXX30" s="1"/>
      <c r="GXY30" s="1"/>
      <c r="GXZ30" s="1"/>
      <c r="GYA30" s="1"/>
      <c r="GYB30" s="1"/>
      <c r="GYC30" s="1"/>
      <c r="GYD30" s="1"/>
      <c r="GYE30" s="1"/>
      <c r="GYF30" s="1"/>
      <c r="GYG30" s="1"/>
      <c r="GYH30" s="1"/>
      <c r="GYI30" s="1"/>
      <c r="GYJ30" s="1"/>
      <c r="GYK30" s="1"/>
      <c r="GYL30" s="1"/>
      <c r="GYM30" s="1"/>
      <c r="GYN30" s="1"/>
      <c r="GYO30" s="1"/>
      <c r="GYP30" s="1"/>
      <c r="GYQ30" s="1"/>
      <c r="GYR30" s="1"/>
      <c r="GYS30" s="1"/>
      <c r="GYT30" s="1"/>
      <c r="GYU30" s="1"/>
      <c r="GYV30" s="1"/>
      <c r="GYW30" s="1"/>
      <c r="GYX30" s="1"/>
      <c r="GYY30" s="1"/>
      <c r="GYZ30" s="1"/>
      <c r="GZA30" s="1"/>
      <c r="GZB30" s="1"/>
      <c r="GZC30" s="1"/>
      <c r="GZD30" s="1"/>
      <c r="GZE30" s="1"/>
      <c r="GZF30" s="1"/>
      <c r="GZG30" s="1"/>
      <c r="GZH30" s="1"/>
      <c r="GZI30" s="1"/>
      <c r="GZJ30" s="1"/>
      <c r="GZK30" s="1"/>
      <c r="GZL30" s="1"/>
      <c r="GZM30" s="1"/>
      <c r="GZN30" s="1"/>
      <c r="GZO30" s="1"/>
      <c r="GZP30" s="1"/>
      <c r="GZQ30" s="1"/>
      <c r="GZR30" s="1"/>
      <c r="GZS30" s="1"/>
      <c r="GZT30" s="1"/>
      <c r="GZU30" s="1"/>
      <c r="GZV30" s="1"/>
      <c r="GZW30" s="1"/>
      <c r="GZX30" s="1"/>
      <c r="GZY30" s="1"/>
      <c r="GZZ30" s="1"/>
      <c r="HAA30" s="1"/>
      <c r="HAB30" s="1"/>
      <c r="HAC30" s="1"/>
      <c r="HAD30" s="1"/>
      <c r="HAE30" s="1"/>
      <c r="HAF30" s="1"/>
      <c r="HAG30" s="1"/>
      <c r="HAH30" s="1"/>
      <c r="HAI30" s="1"/>
      <c r="HAJ30" s="1"/>
      <c r="HAK30" s="1"/>
      <c r="HAL30" s="1"/>
      <c r="HAM30" s="1"/>
      <c r="HAN30" s="1"/>
      <c r="HAO30" s="1"/>
      <c r="HAP30" s="1"/>
      <c r="HAQ30" s="1"/>
      <c r="HAR30" s="1"/>
      <c r="HAS30" s="1"/>
      <c r="HAT30" s="1"/>
      <c r="HAU30" s="1"/>
      <c r="HAV30" s="1"/>
      <c r="HAW30" s="1"/>
      <c r="HAX30" s="1"/>
      <c r="HAY30" s="1"/>
      <c r="HAZ30" s="1"/>
      <c r="HBA30" s="1"/>
      <c r="HBB30" s="1"/>
      <c r="HBC30" s="1"/>
      <c r="HBD30" s="1"/>
      <c r="HBE30" s="1"/>
      <c r="HBF30" s="1"/>
      <c r="HBG30" s="1"/>
      <c r="HBH30" s="1"/>
      <c r="HBI30" s="1"/>
      <c r="HBJ30" s="1"/>
      <c r="HBK30" s="1"/>
      <c r="HBL30" s="1"/>
      <c r="HBM30" s="1"/>
      <c r="HBN30" s="1"/>
      <c r="HBO30" s="1"/>
      <c r="HBP30" s="1"/>
      <c r="HBQ30" s="1"/>
      <c r="HBR30" s="1"/>
      <c r="HBS30" s="1"/>
      <c r="HBT30" s="1"/>
      <c r="HBU30" s="1"/>
      <c r="HBV30" s="1"/>
      <c r="HBW30" s="1"/>
      <c r="HBX30" s="1"/>
      <c r="HBY30" s="1"/>
      <c r="HBZ30" s="1"/>
      <c r="HCA30" s="1"/>
      <c r="HCB30" s="1"/>
      <c r="HCC30" s="1"/>
      <c r="HCD30" s="1"/>
      <c r="HCE30" s="1"/>
      <c r="HCF30" s="1"/>
      <c r="HCG30" s="1"/>
      <c r="HCH30" s="1"/>
      <c r="HCI30" s="1"/>
      <c r="HCJ30" s="1"/>
      <c r="HCK30" s="1"/>
      <c r="HCL30" s="1"/>
      <c r="HCM30" s="1"/>
      <c r="HCN30" s="1"/>
      <c r="HCO30" s="1"/>
      <c r="HCP30" s="1"/>
      <c r="HCQ30" s="1"/>
      <c r="HCR30" s="1"/>
      <c r="HCS30" s="1"/>
      <c r="HCT30" s="1"/>
      <c r="HCU30" s="1"/>
      <c r="HCV30" s="1"/>
      <c r="HCW30" s="1"/>
      <c r="HCX30" s="1"/>
      <c r="HCY30" s="1"/>
      <c r="HCZ30" s="1"/>
      <c r="HDA30" s="1"/>
      <c r="HDB30" s="1"/>
      <c r="HDC30" s="1"/>
      <c r="HDD30" s="1"/>
      <c r="HDE30" s="1"/>
      <c r="HDF30" s="1"/>
      <c r="HDG30" s="1"/>
      <c r="HDH30" s="1"/>
      <c r="HDI30" s="1"/>
      <c r="HDJ30" s="1"/>
      <c r="HDK30" s="1"/>
      <c r="HDL30" s="1"/>
      <c r="HDM30" s="1"/>
      <c r="HDN30" s="1"/>
      <c r="HDO30" s="1"/>
      <c r="HDP30" s="1"/>
      <c r="HDQ30" s="1"/>
      <c r="HDR30" s="1"/>
      <c r="HDS30" s="1"/>
      <c r="HDT30" s="1"/>
      <c r="HDU30" s="1"/>
      <c r="HDV30" s="1"/>
      <c r="HDW30" s="1"/>
      <c r="HDX30" s="1"/>
      <c r="HDY30" s="1"/>
      <c r="HDZ30" s="1"/>
      <c r="HEA30" s="1"/>
      <c r="HEB30" s="1"/>
      <c r="HEC30" s="1"/>
      <c r="HED30" s="1"/>
      <c r="HEE30" s="1"/>
      <c r="HEF30" s="1"/>
      <c r="HEG30" s="1"/>
      <c r="HEH30" s="1"/>
      <c r="HEI30" s="1"/>
      <c r="HEJ30" s="1"/>
      <c r="HEK30" s="1"/>
      <c r="HEL30" s="1"/>
      <c r="HEM30" s="1"/>
      <c r="HEN30" s="1"/>
      <c r="HEO30" s="1"/>
      <c r="HEP30" s="1"/>
      <c r="HEQ30" s="1"/>
      <c r="HER30" s="1"/>
      <c r="HES30" s="1"/>
      <c r="HET30" s="1"/>
      <c r="HEU30" s="1"/>
      <c r="HEV30" s="1"/>
      <c r="HEW30" s="1"/>
      <c r="HEX30" s="1"/>
      <c r="HEY30" s="1"/>
      <c r="HEZ30" s="1"/>
      <c r="HFA30" s="1"/>
      <c r="HFB30" s="1"/>
      <c r="HFC30" s="1"/>
      <c r="HFD30" s="1"/>
      <c r="HFE30" s="1"/>
      <c r="HFF30" s="1"/>
      <c r="HFG30" s="1"/>
      <c r="HFH30" s="1"/>
      <c r="HFI30" s="1"/>
      <c r="HFJ30" s="1"/>
      <c r="HFK30" s="1"/>
      <c r="HFL30" s="1"/>
      <c r="HFM30" s="1"/>
      <c r="HFN30" s="1"/>
      <c r="HFO30" s="1"/>
      <c r="HFP30" s="1"/>
      <c r="HFQ30" s="1"/>
      <c r="HFR30" s="1"/>
      <c r="HFS30" s="1"/>
      <c r="HFT30" s="1"/>
      <c r="HFU30" s="1"/>
      <c r="HFV30" s="1"/>
      <c r="HFW30" s="1"/>
      <c r="HFX30" s="1"/>
      <c r="HFY30" s="1"/>
      <c r="HFZ30" s="1"/>
      <c r="HGA30" s="1"/>
      <c r="HGB30" s="1"/>
      <c r="HGC30" s="1"/>
      <c r="HGD30" s="1"/>
      <c r="HGE30" s="1"/>
      <c r="HGF30" s="1"/>
      <c r="HGG30" s="1"/>
      <c r="HGH30" s="1"/>
      <c r="HGI30" s="1"/>
      <c r="HGJ30" s="1"/>
      <c r="HGK30" s="1"/>
      <c r="HGL30" s="1"/>
      <c r="HGM30" s="1"/>
      <c r="HGN30" s="1"/>
      <c r="HGO30" s="1"/>
      <c r="HGP30" s="1"/>
      <c r="HGQ30" s="1"/>
      <c r="HGR30" s="1"/>
      <c r="HGS30" s="1"/>
      <c r="HGT30" s="1"/>
      <c r="HGU30" s="1"/>
      <c r="HGV30" s="1"/>
      <c r="HGW30" s="1"/>
      <c r="HGX30" s="1"/>
      <c r="HGY30" s="1"/>
      <c r="HGZ30" s="1"/>
      <c r="HHA30" s="1"/>
      <c r="HHB30" s="1"/>
      <c r="HHC30" s="1"/>
      <c r="HHD30" s="1"/>
      <c r="HHE30" s="1"/>
      <c r="HHF30" s="1"/>
      <c r="HHG30" s="1"/>
      <c r="HHH30" s="1"/>
      <c r="HHI30" s="1"/>
      <c r="HHJ30" s="1"/>
      <c r="HHK30" s="1"/>
      <c r="HHL30" s="1"/>
      <c r="HHM30" s="1"/>
      <c r="HHN30" s="1"/>
      <c r="HHO30" s="1"/>
      <c r="HHP30" s="1"/>
      <c r="HHQ30" s="1"/>
      <c r="HHR30" s="1"/>
      <c r="HHS30" s="1"/>
      <c r="HHT30" s="1"/>
      <c r="HHU30" s="1"/>
      <c r="HHV30" s="1"/>
      <c r="HHW30" s="1"/>
      <c r="HHX30" s="1"/>
      <c r="HHY30" s="1"/>
      <c r="HHZ30" s="1"/>
      <c r="HIA30" s="1"/>
      <c r="HIB30" s="1"/>
      <c r="HIC30" s="1"/>
      <c r="HID30" s="1"/>
      <c r="HIE30" s="1"/>
      <c r="HIF30" s="1"/>
      <c r="HIG30" s="1"/>
      <c r="HIH30" s="1"/>
      <c r="HII30" s="1"/>
      <c r="HIJ30" s="1"/>
      <c r="HIK30" s="1"/>
      <c r="HIL30" s="1"/>
      <c r="HIM30" s="1"/>
      <c r="HIN30" s="1"/>
      <c r="HIO30" s="1"/>
      <c r="HIP30" s="1"/>
      <c r="HIQ30" s="1"/>
      <c r="HIR30" s="1"/>
      <c r="HIS30" s="1"/>
      <c r="HIT30" s="1"/>
      <c r="HIU30" s="1"/>
      <c r="HIV30" s="1"/>
      <c r="HIW30" s="1"/>
      <c r="HIX30" s="1"/>
      <c r="HIY30" s="1"/>
      <c r="HIZ30" s="1"/>
      <c r="HJA30" s="1"/>
      <c r="HJB30" s="1"/>
      <c r="HJC30" s="1"/>
      <c r="HJD30" s="1"/>
      <c r="HJE30" s="1"/>
      <c r="HJF30" s="1"/>
      <c r="HJG30" s="1"/>
      <c r="HJH30" s="1"/>
      <c r="HJI30" s="1"/>
      <c r="HJJ30" s="1"/>
      <c r="HJK30" s="1"/>
      <c r="HJL30" s="1"/>
      <c r="HJM30" s="1"/>
      <c r="HJN30" s="1"/>
      <c r="HJO30" s="1"/>
      <c r="HJP30" s="1"/>
      <c r="HJQ30" s="1"/>
      <c r="HJR30" s="1"/>
      <c r="HJS30" s="1"/>
      <c r="HJT30" s="1"/>
      <c r="HJU30" s="1"/>
      <c r="HJV30" s="1"/>
      <c r="HJW30" s="1"/>
      <c r="HJX30" s="1"/>
      <c r="HJY30" s="1"/>
      <c r="HJZ30" s="1"/>
      <c r="HKA30" s="1"/>
      <c r="HKB30" s="1"/>
      <c r="HKC30" s="1"/>
      <c r="HKD30" s="1"/>
      <c r="HKE30" s="1"/>
      <c r="HKF30" s="1"/>
      <c r="HKG30" s="1"/>
      <c r="HKH30" s="1"/>
      <c r="HKI30" s="1"/>
      <c r="HKJ30" s="1"/>
      <c r="HKK30" s="1"/>
      <c r="HKL30" s="1"/>
      <c r="HKM30" s="1"/>
      <c r="HKN30" s="1"/>
      <c r="HKO30" s="1"/>
      <c r="HKP30" s="1"/>
      <c r="HKQ30" s="1"/>
      <c r="HKR30" s="1"/>
      <c r="HKS30" s="1"/>
      <c r="HKT30" s="1"/>
      <c r="HKU30" s="1"/>
      <c r="HKV30" s="1"/>
      <c r="HKW30" s="1"/>
      <c r="HKX30" s="1"/>
      <c r="HKY30" s="1"/>
      <c r="HKZ30" s="1"/>
      <c r="HLA30" s="1"/>
      <c r="HLB30" s="1"/>
      <c r="HLC30" s="1"/>
      <c r="HLD30" s="1"/>
      <c r="HLE30" s="1"/>
      <c r="HLF30" s="1"/>
      <c r="HLG30" s="1"/>
      <c r="HLH30" s="1"/>
      <c r="HLI30" s="1"/>
      <c r="HLJ30" s="1"/>
      <c r="HLK30" s="1"/>
      <c r="HLL30" s="1"/>
      <c r="HLM30" s="1"/>
      <c r="HLN30" s="1"/>
      <c r="HLO30" s="1"/>
      <c r="HLP30" s="1"/>
      <c r="HLQ30" s="1"/>
      <c r="HLR30" s="1"/>
      <c r="HLS30" s="1"/>
      <c r="HLT30" s="1"/>
      <c r="HLU30" s="1"/>
      <c r="HLV30" s="1"/>
      <c r="HLW30" s="1"/>
      <c r="HLX30" s="1"/>
      <c r="HLY30" s="1"/>
      <c r="HLZ30" s="1"/>
      <c r="HMA30" s="1"/>
      <c r="HMB30" s="1"/>
      <c r="HMC30" s="1"/>
      <c r="HMD30" s="1"/>
      <c r="HME30" s="1"/>
      <c r="HMF30" s="1"/>
      <c r="HMG30" s="1"/>
      <c r="HMH30" s="1"/>
      <c r="HMI30" s="1"/>
      <c r="HMJ30" s="1"/>
      <c r="HMK30" s="1"/>
      <c r="HML30" s="1"/>
      <c r="HMM30" s="1"/>
      <c r="HMN30" s="1"/>
      <c r="HMO30" s="1"/>
      <c r="HMP30" s="1"/>
      <c r="HMQ30" s="1"/>
      <c r="HMR30" s="1"/>
      <c r="HMS30" s="1"/>
      <c r="HMT30" s="1"/>
      <c r="HMU30" s="1"/>
      <c r="HMV30" s="1"/>
      <c r="HMW30" s="1"/>
      <c r="HMX30" s="1"/>
      <c r="HMY30" s="1"/>
      <c r="HMZ30" s="1"/>
      <c r="HNA30" s="1"/>
      <c r="HNB30" s="1"/>
      <c r="HNC30" s="1"/>
      <c r="HND30" s="1"/>
      <c r="HNE30" s="1"/>
      <c r="HNF30" s="1"/>
      <c r="HNG30" s="1"/>
      <c r="HNH30" s="1"/>
      <c r="HNI30" s="1"/>
      <c r="HNJ30" s="1"/>
      <c r="HNK30" s="1"/>
      <c r="HNL30" s="1"/>
      <c r="HNM30" s="1"/>
      <c r="HNN30" s="1"/>
      <c r="HNO30" s="1"/>
      <c r="HNP30" s="1"/>
      <c r="HNQ30" s="1"/>
      <c r="HNR30" s="1"/>
      <c r="HNS30" s="1"/>
      <c r="HNT30" s="1"/>
      <c r="HNU30" s="1"/>
      <c r="HNV30" s="1"/>
      <c r="HNW30" s="1"/>
      <c r="HNX30" s="1"/>
      <c r="HNY30" s="1"/>
      <c r="HNZ30" s="1"/>
      <c r="HOA30" s="1"/>
      <c r="HOB30" s="1"/>
      <c r="HOC30" s="1"/>
      <c r="HOD30" s="1"/>
      <c r="HOE30" s="1"/>
      <c r="HOF30" s="1"/>
      <c r="HOG30" s="1"/>
      <c r="HOH30" s="1"/>
      <c r="HOI30" s="1"/>
      <c r="HOJ30" s="1"/>
      <c r="HOK30" s="1"/>
      <c r="HOL30" s="1"/>
      <c r="HOM30" s="1"/>
      <c r="HON30" s="1"/>
      <c r="HOO30" s="1"/>
      <c r="HOP30" s="1"/>
      <c r="HOQ30" s="1"/>
      <c r="HOR30" s="1"/>
      <c r="HOS30" s="1"/>
      <c r="HOT30" s="1"/>
      <c r="HOU30" s="1"/>
      <c r="HOV30" s="1"/>
      <c r="HOW30" s="1"/>
      <c r="HOX30" s="1"/>
      <c r="HOY30" s="1"/>
      <c r="HOZ30" s="1"/>
      <c r="HPA30" s="1"/>
      <c r="HPB30" s="1"/>
      <c r="HPC30" s="1"/>
      <c r="HPD30" s="1"/>
      <c r="HPE30" s="1"/>
      <c r="HPF30" s="1"/>
      <c r="HPG30" s="1"/>
      <c r="HPH30" s="1"/>
      <c r="HPI30" s="1"/>
      <c r="HPJ30" s="1"/>
      <c r="HPK30" s="1"/>
      <c r="HPL30" s="1"/>
      <c r="HPM30" s="1"/>
      <c r="HPN30" s="1"/>
      <c r="HPO30" s="1"/>
      <c r="HPP30" s="1"/>
      <c r="HPQ30" s="1"/>
      <c r="HPR30" s="1"/>
      <c r="HPS30" s="1"/>
      <c r="HPT30" s="1"/>
      <c r="HPU30" s="1"/>
      <c r="HPV30" s="1"/>
      <c r="HPW30" s="1"/>
      <c r="HPX30" s="1"/>
      <c r="HPY30" s="1"/>
      <c r="HPZ30" s="1"/>
      <c r="HQA30" s="1"/>
      <c r="HQB30" s="1"/>
      <c r="HQC30" s="1"/>
      <c r="HQD30" s="1"/>
      <c r="HQE30" s="1"/>
      <c r="HQF30" s="1"/>
      <c r="HQG30" s="1"/>
      <c r="HQH30" s="1"/>
      <c r="HQI30" s="1"/>
      <c r="HQJ30" s="1"/>
      <c r="HQK30" s="1"/>
      <c r="HQL30" s="1"/>
      <c r="HQM30" s="1"/>
      <c r="HQN30" s="1"/>
      <c r="HQO30" s="1"/>
      <c r="HQP30" s="1"/>
      <c r="HQQ30" s="1"/>
      <c r="HQR30" s="1"/>
      <c r="HQS30" s="1"/>
      <c r="HQT30" s="1"/>
      <c r="HQU30" s="1"/>
      <c r="HQV30" s="1"/>
      <c r="HQW30" s="1"/>
      <c r="HQX30" s="1"/>
      <c r="HQY30" s="1"/>
      <c r="HQZ30" s="1"/>
      <c r="HRA30" s="1"/>
      <c r="HRB30" s="1"/>
      <c r="HRC30" s="1"/>
      <c r="HRD30" s="1"/>
      <c r="HRE30" s="1"/>
      <c r="HRF30" s="1"/>
      <c r="HRG30" s="1"/>
      <c r="HRH30" s="1"/>
      <c r="HRI30" s="1"/>
      <c r="HRJ30" s="1"/>
      <c r="HRK30" s="1"/>
      <c r="HRL30" s="1"/>
      <c r="HRM30" s="1"/>
      <c r="HRN30" s="1"/>
      <c r="HRO30" s="1"/>
      <c r="HRP30" s="1"/>
      <c r="HRQ30" s="1"/>
      <c r="HRR30" s="1"/>
      <c r="HRS30" s="1"/>
      <c r="HRT30" s="1"/>
      <c r="HRU30" s="1"/>
      <c r="HRV30" s="1"/>
      <c r="HRW30" s="1"/>
      <c r="HRX30" s="1"/>
      <c r="HRY30" s="1"/>
      <c r="HRZ30" s="1"/>
      <c r="HSA30" s="1"/>
      <c r="HSB30" s="1"/>
      <c r="HSC30" s="1"/>
      <c r="HSD30" s="1"/>
      <c r="HSE30" s="1"/>
      <c r="HSF30" s="1"/>
      <c r="HSG30" s="1"/>
      <c r="HSH30" s="1"/>
      <c r="HSI30" s="1"/>
      <c r="HSJ30" s="1"/>
      <c r="HSK30" s="1"/>
      <c r="HSL30" s="1"/>
      <c r="HSM30" s="1"/>
      <c r="HSN30" s="1"/>
      <c r="HSO30" s="1"/>
      <c r="HSP30" s="1"/>
      <c r="HSQ30" s="1"/>
      <c r="HSR30" s="1"/>
      <c r="HSS30" s="1"/>
      <c r="HST30" s="1"/>
      <c r="HSU30" s="1"/>
      <c r="HSV30" s="1"/>
      <c r="HSW30" s="1"/>
      <c r="HSX30" s="1"/>
      <c r="HSY30" s="1"/>
      <c r="HSZ30" s="1"/>
      <c r="HTA30" s="1"/>
      <c r="HTB30" s="1"/>
      <c r="HTC30" s="1"/>
      <c r="HTD30" s="1"/>
      <c r="HTE30" s="1"/>
      <c r="HTF30" s="1"/>
      <c r="HTG30" s="1"/>
      <c r="HTH30" s="1"/>
      <c r="HTI30" s="1"/>
      <c r="HTJ30" s="1"/>
      <c r="HTK30" s="1"/>
      <c r="HTL30" s="1"/>
      <c r="HTM30" s="1"/>
      <c r="HTN30" s="1"/>
      <c r="HTO30" s="1"/>
      <c r="HTP30" s="1"/>
      <c r="HTQ30" s="1"/>
      <c r="HTR30" s="1"/>
      <c r="HTS30" s="1"/>
      <c r="HTT30" s="1"/>
      <c r="HTU30" s="1"/>
      <c r="HTV30" s="1"/>
      <c r="HTW30" s="1"/>
      <c r="HTX30" s="1"/>
      <c r="HTY30" s="1"/>
      <c r="HTZ30" s="1"/>
      <c r="HUA30" s="1"/>
      <c r="HUB30" s="1"/>
      <c r="HUC30" s="1"/>
      <c r="HUD30" s="1"/>
      <c r="HUE30" s="1"/>
      <c r="HUF30" s="1"/>
      <c r="HUG30" s="1"/>
      <c r="HUH30" s="1"/>
      <c r="HUI30" s="1"/>
      <c r="HUJ30" s="1"/>
      <c r="HUK30" s="1"/>
      <c r="HUL30" s="1"/>
      <c r="HUM30" s="1"/>
      <c r="HUN30" s="1"/>
      <c r="HUO30" s="1"/>
      <c r="HUP30" s="1"/>
      <c r="HUQ30" s="1"/>
      <c r="HUR30" s="1"/>
      <c r="HUS30" s="1"/>
      <c r="HUT30" s="1"/>
      <c r="HUU30" s="1"/>
      <c r="HUV30" s="1"/>
      <c r="HUW30" s="1"/>
      <c r="HUX30" s="1"/>
      <c r="HUY30" s="1"/>
      <c r="HUZ30" s="1"/>
      <c r="HVA30" s="1"/>
      <c r="HVB30" s="1"/>
      <c r="HVC30" s="1"/>
      <c r="HVD30" s="1"/>
      <c r="HVE30" s="1"/>
      <c r="HVF30" s="1"/>
      <c r="HVG30" s="1"/>
      <c r="HVH30" s="1"/>
      <c r="HVI30" s="1"/>
      <c r="HVJ30" s="1"/>
      <c r="HVK30" s="1"/>
      <c r="HVL30" s="1"/>
      <c r="HVM30" s="1"/>
      <c r="HVN30" s="1"/>
      <c r="HVO30" s="1"/>
      <c r="HVP30" s="1"/>
      <c r="HVQ30" s="1"/>
      <c r="HVR30" s="1"/>
      <c r="HVS30" s="1"/>
      <c r="HVT30" s="1"/>
      <c r="HVU30" s="1"/>
      <c r="HVV30" s="1"/>
      <c r="HVW30" s="1"/>
      <c r="HVX30" s="1"/>
      <c r="HVY30" s="1"/>
      <c r="HVZ30" s="1"/>
      <c r="HWA30" s="1"/>
      <c r="HWB30" s="1"/>
      <c r="HWC30" s="1"/>
      <c r="HWD30" s="1"/>
      <c r="HWE30" s="1"/>
      <c r="HWF30" s="1"/>
      <c r="HWG30" s="1"/>
      <c r="HWH30" s="1"/>
      <c r="HWI30" s="1"/>
      <c r="HWJ30" s="1"/>
      <c r="HWK30" s="1"/>
      <c r="HWL30" s="1"/>
      <c r="HWM30" s="1"/>
      <c r="HWN30" s="1"/>
      <c r="HWO30" s="1"/>
      <c r="HWP30" s="1"/>
      <c r="HWQ30" s="1"/>
      <c r="HWR30" s="1"/>
      <c r="HWS30" s="1"/>
      <c r="HWT30" s="1"/>
      <c r="HWU30" s="1"/>
      <c r="HWV30" s="1"/>
      <c r="HWW30" s="1"/>
      <c r="HWX30" s="1"/>
      <c r="HWY30" s="1"/>
      <c r="HWZ30" s="1"/>
      <c r="HXA30" s="1"/>
      <c r="HXB30" s="1"/>
      <c r="HXC30" s="1"/>
      <c r="HXD30" s="1"/>
      <c r="HXE30" s="1"/>
      <c r="HXF30" s="1"/>
      <c r="HXG30" s="1"/>
      <c r="HXH30" s="1"/>
      <c r="HXI30" s="1"/>
      <c r="HXJ30" s="1"/>
      <c r="HXK30" s="1"/>
      <c r="HXL30" s="1"/>
      <c r="HXM30" s="1"/>
      <c r="HXN30" s="1"/>
      <c r="HXO30" s="1"/>
      <c r="HXP30" s="1"/>
      <c r="HXQ30" s="1"/>
      <c r="HXR30" s="1"/>
      <c r="HXS30" s="1"/>
      <c r="HXT30" s="1"/>
      <c r="HXU30" s="1"/>
      <c r="HXV30" s="1"/>
      <c r="HXW30" s="1"/>
      <c r="HXX30" s="1"/>
      <c r="HXY30" s="1"/>
      <c r="HXZ30" s="1"/>
      <c r="HYA30" s="1"/>
      <c r="HYB30" s="1"/>
      <c r="HYC30" s="1"/>
      <c r="HYD30" s="1"/>
      <c r="HYE30" s="1"/>
      <c r="HYF30" s="1"/>
      <c r="HYG30" s="1"/>
      <c r="HYH30" s="1"/>
      <c r="HYI30" s="1"/>
      <c r="HYJ30" s="1"/>
      <c r="HYK30" s="1"/>
      <c r="HYL30" s="1"/>
      <c r="HYM30" s="1"/>
      <c r="HYN30" s="1"/>
      <c r="HYO30" s="1"/>
      <c r="HYP30" s="1"/>
      <c r="HYQ30" s="1"/>
      <c r="HYR30" s="1"/>
      <c r="HYS30" s="1"/>
      <c r="HYT30" s="1"/>
      <c r="HYU30" s="1"/>
      <c r="HYV30" s="1"/>
      <c r="HYW30" s="1"/>
      <c r="HYX30" s="1"/>
      <c r="HYY30" s="1"/>
      <c r="HYZ30" s="1"/>
      <c r="HZA30" s="1"/>
      <c r="HZB30" s="1"/>
      <c r="HZC30" s="1"/>
      <c r="HZD30" s="1"/>
      <c r="HZE30" s="1"/>
      <c r="HZF30" s="1"/>
      <c r="HZG30" s="1"/>
      <c r="HZH30" s="1"/>
      <c r="HZI30" s="1"/>
      <c r="HZJ30" s="1"/>
      <c r="HZK30" s="1"/>
      <c r="HZL30" s="1"/>
      <c r="HZM30" s="1"/>
      <c r="HZN30" s="1"/>
      <c r="HZO30" s="1"/>
      <c r="HZP30" s="1"/>
      <c r="HZQ30" s="1"/>
      <c r="HZR30" s="1"/>
      <c r="HZS30" s="1"/>
      <c r="HZT30" s="1"/>
      <c r="HZU30" s="1"/>
      <c r="HZV30" s="1"/>
      <c r="HZW30" s="1"/>
      <c r="HZX30" s="1"/>
      <c r="HZY30" s="1"/>
      <c r="HZZ30" s="1"/>
      <c r="IAA30" s="1"/>
      <c r="IAB30" s="1"/>
      <c r="IAC30" s="1"/>
      <c r="IAD30" s="1"/>
      <c r="IAE30" s="1"/>
      <c r="IAF30" s="1"/>
      <c r="IAG30" s="1"/>
      <c r="IAH30" s="1"/>
      <c r="IAI30" s="1"/>
      <c r="IAJ30" s="1"/>
      <c r="IAK30" s="1"/>
      <c r="IAL30" s="1"/>
      <c r="IAM30" s="1"/>
      <c r="IAN30" s="1"/>
      <c r="IAO30" s="1"/>
      <c r="IAP30" s="1"/>
      <c r="IAQ30" s="1"/>
      <c r="IAR30" s="1"/>
      <c r="IAS30" s="1"/>
      <c r="IAT30" s="1"/>
      <c r="IAU30" s="1"/>
      <c r="IAV30" s="1"/>
      <c r="IAW30" s="1"/>
      <c r="IAX30" s="1"/>
      <c r="IAY30" s="1"/>
      <c r="IAZ30" s="1"/>
      <c r="IBA30" s="1"/>
      <c r="IBB30" s="1"/>
      <c r="IBC30" s="1"/>
      <c r="IBD30" s="1"/>
      <c r="IBE30" s="1"/>
      <c r="IBF30" s="1"/>
      <c r="IBG30" s="1"/>
      <c r="IBH30" s="1"/>
      <c r="IBI30" s="1"/>
      <c r="IBJ30" s="1"/>
      <c r="IBK30" s="1"/>
      <c r="IBL30" s="1"/>
      <c r="IBM30" s="1"/>
      <c r="IBN30" s="1"/>
      <c r="IBO30" s="1"/>
      <c r="IBP30" s="1"/>
      <c r="IBQ30" s="1"/>
      <c r="IBR30" s="1"/>
      <c r="IBS30" s="1"/>
      <c r="IBT30" s="1"/>
      <c r="IBU30" s="1"/>
      <c r="IBV30" s="1"/>
      <c r="IBW30" s="1"/>
      <c r="IBX30" s="1"/>
      <c r="IBY30" s="1"/>
      <c r="IBZ30" s="1"/>
      <c r="ICA30" s="1"/>
      <c r="ICB30" s="1"/>
      <c r="ICC30" s="1"/>
      <c r="ICD30" s="1"/>
      <c r="ICE30" s="1"/>
      <c r="ICF30" s="1"/>
      <c r="ICG30" s="1"/>
      <c r="ICH30" s="1"/>
      <c r="ICI30" s="1"/>
      <c r="ICJ30" s="1"/>
      <c r="ICK30" s="1"/>
      <c r="ICL30" s="1"/>
      <c r="ICM30" s="1"/>
      <c r="ICN30" s="1"/>
      <c r="ICO30" s="1"/>
      <c r="ICP30" s="1"/>
      <c r="ICQ30" s="1"/>
      <c r="ICR30" s="1"/>
      <c r="ICS30" s="1"/>
      <c r="ICT30" s="1"/>
      <c r="ICU30" s="1"/>
      <c r="ICV30" s="1"/>
      <c r="ICW30" s="1"/>
      <c r="ICX30" s="1"/>
      <c r="ICY30" s="1"/>
      <c r="ICZ30" s="1"/>
      <c r="IDA30" s="1"/>
      <c r="IDB30" s="1"/>
      <c r="IDC30" s="1"/>
      <c r="IDD30" s="1"/>
      <c r="IDE30" s="1"/>
      <c r="IDF30" s="1"/>
      <c r="IDG30" s="1"/>
      <c r="IDH30" s="1"/>
      <c r="IDI30" s="1"/>
      <c r="IDJ30" s="1"/>
      <c r="IDK30" s="1"/>
      <c r="IDL30" s="1"/>
      <c r="IDM30" s="1"/>
      <c r="IDN30" s="1"/>
      <c r="IDO30" s="1"/>
      <c r="IDP30" s="1"/>
      <c r="IDQ30" s="1"/>
      <c r="IDR30" s="1"/>
      <c r="IDS30" s="1"/>
      <c r="IDT30" s="1"/>
      <c r="IDU30" s="1"/>
      <c r="IDV30" s="1"/>
      <c r="IDW30" s="1"/>
      <c r="IDX30" s="1"/>
      <c r="IDY30" s="1"/>
      <c r="IDZ30" s="1"/>
      <c r="IEA30" s="1"/>
      <c r="IEB30" s="1"/>
      <c r="IEC30" s="1"/>
      <c r="IED30" s="1"/>
      <c r="IEE30" s="1"/>
      <c r="IEF30" s="1"/>
      <c r="IEG30" s="1"/>
      <c r="IEH30" s="1"/>
      <c r="IEI30" s="1"/>
      <c r="IEJ30" s="1"/>
      <c r="IEK30" s="1"/>
      <c r="IEL30" s="1"/>
      <c r="IEM30" s="1"/>
      <c r="IEN30" s="1"/>
      <c r="IEO30" s="1"/>
      <c r="IEP30" s="1"/>
      <c r="IEQ30" s="1"/>
      <c r="IER30" s="1"/>
      <c r="IES30" s="1"/>
      <c r="IET30" s="1"/>
      <c r="IEU30" s="1"/>
      <c r="IEV30" s="1"/>
      <c r="IEW30" s="1"/>
      <c r="IEX30" s="1"/>
      <c r="IEY30" s="1"/>
      <c r="IEZ30" s="1"/>
      <c r="IFA30" s="1"/>
      <c r="IFB30" s="1"/>
      <c r="IFC30" s="1"/>
      <c r="IFD30" s="1"/>
      <c r="IFE30" s="1"/>
      <c r="IFF30" s="1"/>
      <c r="IFG30" s="1"/>
      <c r="IFH30" s="1"/>
      <c r="IFI30" s="1"/>
      <c r="IFJ30" s="1"/>
      <c r="IFK30" s="1"/>
      <c r="IFL30" s="1"/>
      <c r="IFM30" s="1"/>
      <c r="IFN30" s="1"/>
      <c r="IFO30" s="1"/>
      <c r="IFP30" s="1"/>
      <c r="IFQ30" s="1"/>
      <c r="IFR30" s="1"/>
      <c r="IFS30" s="1"/>
      <c r="IFT30" s="1"/>
      <c r="IFU30" s="1"/>
      <c r="IFV30" s="1"/>
      <c r="IFW30" s="1"/>
      <c r="IFX30" s="1"/>
      <c r="IFY30" s="1"/>
      <c r="IFZ30" s="1"/>
      <c r="IGA30" s="1"/>
      <c r="IGB30" s="1"/>
      <c r="IGC30" s="1"/>
      <c r="IGD30" s="1"/>
      <c r="IGE30" s="1"/>
      <c r="IGF30" s="1"/>
      <c r="IGG30" s="1"/>
      <c r="IGH30" s="1"/>
      <c r="IGI30" s="1"/>
      <c r="IGJ30" s="1"/>
      <c r="IGK30" s="1"/>
      <c r="IGL30" s="1"/>
      <c r="IGM30" s="1"/>
      <c r="IGN30" s="1"/>
      <c r="IGO30" s="1"/>
      <c r="IGP30" s="1"/>
      <c r="IGQ30" s="1"/>
      <c r="IGR30" s="1"/>
      <c r="IGS30" s="1"/>
      <c r="IGT30" s="1"/>
      <c r="IGU30" s="1"/>
      <c r="IGV30" s="1"/>
      <c r="IGW30" s="1"/>
      <c r="IGX30" s="1"/>
      <c r="IGY30" s="1"/>
      <c r="IGZ30" s="1"/>
      <c r="IHA30" s="1"/>
      <c r="IHB30" s="1"/>
      <c r="IHC30" s="1"/>
      <c r="IHD30" s="1"/>
      <c r="IHE30" s="1"/>
      <c r="IHF30" s="1"/>
      <c r="IHG30" s="1"/>
      <c r="IHH30" s="1"/>
      <c r="IHI30" s="1"/>
      <c r="IHJ30" s="1"/>
      <c r="IHK30" s="1"/>
      <c r="IHL30" s="1"/>
      <c r="IHM30" s="1"/>
      <c r="IHN30" s="1"/>
      <c r="IHO30" s="1"/>
      <c r="IHP30" s="1"/>
      <c r="IHQ30" s="1"/>
      <c r="IHR30" s="1"/>
      <c r="IHS30" s="1"/>
      <c r="IHT30" s="1"/>
      <c r="IHU30" s="1"/>
      <c r="IHV30" s="1"/>
      <c r="IHW30" s="1"/>
      <c r="IHX30" s="1"/>
      <c r="IHY30" s="1"/>
      <c r="IHZ30" s="1"/>
      <c r="IIA30" s="1"/>
      <c r="IIB30" s="1"/>
      <c r="IIC30" s="1"/>
      <c r="IID30" s="1"/>
      <c r="IIE30" s="1"/>
      <c r="IIF30" s="1"/>
      <c r="IIG30" s="1"/>
      <c r="IIH30" s="1"/>
      <c r="III30" s="1"/>
      <c r="IIJ30" s="1"/>
      <c r="IIK30" s="1"/>
      <c r="IIL30" s="1"/>
      <c r="IIM30" s="1"/>
      <c r="IIN30" s="1"/>
      <c r="IIO30" s="1"/>
      <c r="IIP30" s="1"/>
      <c r="IIQ30" s="1"/>
      <c r="IIR30" s="1"/>
      <c r="IIS30" s="1"/>
      <c r="IIT30" s="1"/>
      <c r="IIU30" s="1"/>
      <c r="IIV30" s="1"/>
      <c r="IIW30" s="1"/>
      <c r="IIX30" s="1"/>
      <c r="IIY30" s="1"/>
      <c r="IIZ30" s="1"/>
      <c r="IJA30" s="1"/>
      <c r="IJB30" s="1"/>
      <c r="IJC30" s="1"/>
      <c r="IJD30" s="1"/>
      <c r="IJE30" s="1"/>
      <c r="IJF30" s="1"/>
      <c r="IJG30" s="1"/>
      <c r="IJH30" s="1"/>
      <c r="IJI30" s="1"/>
      <c r="IJJ30" s="1"/>
      <c r="IJK30" s="1"/>
      <c r="IJL30" s="1"/>
      <c r="IJM30" s="1"/>
      <c r="IJN30" s="1"/>
      <c r="IJO30" s="1"/>
      <c r="IJP30" s="1"/>
      <c r="IJQ30" s="1"/>
      <c r="IJR30" s="1"/>
      <c r="IJS30" s="1"/>
      <c r="IJT30" s="1"/>
      <c r="IJU30" s="1"/>
      <c r="IJV30" s="1"/>
      <c r="IJW30" s="1"/>
      <c r="IJX30" s="1"/>
      <c r="IJY30" s="1"/>
      <c r="IJZ30" s="1"/>
      <c r="IKA30" s="1"/>
      <c r="IKB30" s="1"/>
      <c r="IKC30" s="1"/>
      <c r="IKD30" s="1"/>
      <c r="IKE30" s="1"/>
      <c r="IKF30" s="1"/>
      <c r="IKG30" s="1"/>
      <c r="IKH30" s="1"/>
      <c r="IKI30" s="1"/>
      <c r="IKJ30" s="1"/>
      <c r="IKK30" s="1"/>
      <c r="IKL30" s="1"/>
      <c r="IKM30" s="1"/>
      <c r="IKN30" s="1"/>
      <c r="IKO30" s="1"/>
      <c r="IKP30" s="1"/>
      <c r="IKQ30" s="1"/>
      <c r="IKR30" s="1"/>
      <c r="IKS30" s="1"/>
      <c r="IKT30" s="1"/>
      <c r="IKU30" s="1"/>
      <c r="IKV30" s="1"/>
      <c r="IKW30" s="1"/>
      <c r="IKX30" s="1"/>
      <c r="IKY30" s="1"/>
      <c r="IKZ30" s="1"/>
      <c r="ILA30" s="1"/>
      <c r="ILB30" s="1"/>
      <c r="ILC30" s="1"/>
      <c r="ILD30" s="1"/>
      <c r="ILE30" s="1"/>
      <c r="ILF30" s="1"/>
      <c r="ILG30" s="1"/>
      <c r="ILH30" s="1"/>
      <c r="ILI30" s="1"/>
      <c r="ILJ30" s="1"/>
      <c r="ILK30" s="1"/>
      <c r="ILL30" s="1"/>
      <c r="ILM30" s="1"/>
      <c r="ILN30" s="1"/>
      <c r="ILO30" s="1"/>
      <c r="ILP30" s="1"/>
      <c r="ILQ30" s="1"/>
      <c r="ILR30" s="1"/>
      <c r="ILS30" s="1"/>
      <c r="ILT30" s="1"/>
      <c r="ILU30" s="1"/>
      <c r="ILV30" s="1"/>
      <c r="ILW30" s="1"/>
      <c r="ILX30" s="1"/>
      <c r="ILY30" s="1"/>
      <c r="ILZ30" s="1"/>
      <c r="IMA30" s="1"/>
      <c r="IMB30" s="1"/>
      <c r="IMC30" s="1"/>
      <c r="IMD30" s="1"/>
      <c r="IME30" s="1"/>
      <c r="IMF30" s="1"/>
      <c r="IMG30" s="1"/>
      <c r="IMH30" s="1"/>
      <c r="IMI30" s="1"/>
      <c r="IMJ30" s="1"/>
      <c r="IMK30" s="1"/>
      <c r="IML30" s="1"/>
      <c r="IMM30" s="1"/>
      <c r="IMN30" s="1"/>
      <c r="IMO30" s="1"/>
      <c r="IMP30" s="1"/>
      <c r="IMQ30" s="1"/>
      <c r="IMR30" s="1"/>
      <c r="IMS30" s="1"/>
      <c r="IMT30" s="1"/>
      <c r="IMU30" s="1"/>
      <c r="IMV30" s="1"/>
      <c r="IMW30" s="1"/>
      <c r="IMX30" s="1"/>
      <c r="IMY30" s="1"/>
      <c r="IMZ30" s="1"/>
      <c r="INA30" s="1"/>
      <c r="INB30" s="1"/>
      <c r="INC30" s="1"/>
      <c r="IND30" s="1"/>
      <c r="INE30" s="1"/>
      <c r="INF30" s="1"/>
      <c r="ING30" s="1"/>
      <c r="INH30" s="1"/>
      <c r="INI30" s="1"/>
      <c r="INJ30" s="1"/>
      <c r="INK30" s="1"/>
      <c r="INL30" s="1"/>
      <c r="INM30" s="1"/>
      <c r="INN30" s="1"/>
      <c r="INO30" s="1"/>
      <c r="INP30" s="1"/>
      <c r="INQ30" s="1"/>
      <c r="INR30" s="1"/>
      <c r="INS30" s="1"/>
      <c r="INT30" s="1"/>
      <c r="INU30" s="1"/>
      <c r="INV30" s="1"/>
      <c r="INW30" s="1"/>
      <c r="INX30" s="1"/>
      <c r="INY30" s="1"/>
      <c r="INZ30" s="1"/>
      <c r="IOA30" s="1"/>
      <c r="IOB30" s="1"/>
      <c r="IOC30" s="1"/>
      <c r="IOD30" s="1"/>
      <c r="IOE30" s="1"/>
      <c r="IOF30" s="1"/>
      <c r="IOG30" s="1"/>
      <c r="IOH30" s="1"/>
      <c r="IOI30" s="1"/>
      <c r="IOJ30" s="1"/>
      <c r="IOK30" s="1"/>
      <c r="IOL30" s="1"/>
      <c r="IOM30" s="1"/>
      <c r="ION30" s="1"/>
      <c r="IOO30" s="1"/>
      <c r="IOP30" s="1"/>
      <c r="IOQ30" s="1"/>
      <c r="IOR30" s="1"/>
      <c r="IOS30" s="1"/>
      <c r="IOT30" s="1"/>
      <c r="IOU30" s="1"/>
      <c r="IOV30" s="1"/>
      <c r="IOW30" s="1"/>
      <c r="IOX30" s="1"/>
      <c r="IOY30" s="1"/>
      <c r="IOZ30" s="1"/>
      <c r="IPA30" s="1"/>
      <c r="IPB30" s="1"/>
      <c r="IPC30" s="1"/>
      <c r="IPD30" s="1"/>
      <c r="IPE30" s="1"/>
      <c r="IPF30" s="1"/>
      <c r="IPG30" s="1"/>
      <c r="IPH30" s="1"/>
      <c r="IPI30" s="1"/>
      <c r="IPJ30" s="1"/>
      <c r="IPK30" s="1"/>
      <c r="IPL30" s="1"/>
      <c r="IPM30" s="1"/>
      <c r="IPN30" s="1"/>
      <c r="IPO30" s="1"/>
      <c r="IPP30" s="1"/>
      <c r="IPQ30" s="1"/>
      <c r="IPR30" s="1"/>
      <c r="IPS30" s="1"/>
      <c r="IPT30" s="1"/>
      <c r="IPU30" s="1"/>
      <c r="IPV30" s="1"/>
      <c r="IPW30" s="1"/>
      <c r="IPX30" s="1"/>
      <c r="IPY30" s="1"/>
      <c r="IPZ30" s="1"/>
      <c r="IQA30" s="1"/>
      <c r="IQB30" s="1"/>
      <c r="IQC30" s="1"/>
      <c r="IQD30" s="1"/>
      <c r="IQE30" s="1"/>
      <c r="IQF30" s="1"/>
      <c r="IQG30" s="1"/>
      <c r="IQH30" s="1"/>
      <c r="IQI30" s="1"/>
      <c r="IQJ30" s="1"/>
      <c r="IQK30" s="1"/>
      <c r="IQL30" s="1"/>
      <c r="IQM30" s="1"/>
      <c r="IQN30" s="1"/>
      <c r="IQO30" s="1"/>
      <c r="IQP30" s="1"/>
      <c r="IQQ30" s="1"/>
      <c r="IQR30" s="1"/>
      <c r="IQS30" s="1"/>
      <c r="IQT30" s="1"/>
      <c r="IQU30" s="1"/>
      <c r="IQV30" s="1"/>
      <c r="IQW30" s="1"/>
      <c r="IQX30" s="1"/>
      <c r="IQY30" s="1"/>
      <c r="IQZ30" s="1"/>
      <c r="IRA30" s="1"/>
      <c r="IRB30" s="1"/>
      <c r="IRC30" s="1"/>
      <c r="IRD30" s="1"/>
      <c r="IRE30" s="1"/>
      <c r="IRF30" s="1"/>
      <c r="IRG30" s="1"/>
      <c r="IRH30" s="1"/>
      <c r="IRI30" s="1"/>
      <c r="IRJ30" s="1"/>
      <c r="IRK30" s="1"/>
      <c r="IRL30" s="1"/>
      <c r="IRM30" s="1"/>
      <c r="IRN30" s="1"/>
      <c r="IRO30" s="1"/>
      <c r="IRP30" s="1"/>
      <c r="IRQ30" s="1"/>
      <c r="IRR30" s="1"/>
      <c r="IRS30" s="1"/>
      <c r="IRT30" s="1"/>
      <c r="IRU30" s="1"/>
      <c r="IRV30" s="1"/>
      <c r="IRW30" s="1"/>
      <c r="IRX30" s="1"/>
      <c r="IRY30" s="1"/>
      <c r="IRZ30" s="1"/>
      <c r="ISA30" s="1"/>
      <c r="ISB30" s="1"/>
      <c r="ISC30" s="1"/>
      <c r="ISD30" s="1"/>
      <c r="ISE30" s="1"/>
      <c r="ISF30" s="1"/>
      <c r="ISG30" s="1"/>
      <c r="ISH30" s="1"/>
      <c r="ISI30" s="1"/>
      <c r="ISJ30" s="1"/>
      <c r="ISK30" s="1"/>
      <c r="ISL30" s="1"/>
      <c r="ISM30" s="1"/>
      <c r="ISN30" s="1"/>
      <c r="ISO30" s="1"/>
      <c r="ISP30" s="1"/>
      <c r="ISQ30" s="1"/>
      <c r="ISR30" s="1"/>
      <c r="ISS30" s="1"/>
      <c r="IST30" s="1"/>
      <c r="ISU30" s="1"/>
      <c r="ISV30" s="1"/>
      <c r="ISW30" s="1"/>
      <c r="ISX30" s="1"/>
      <c r="ISY30" s="1"/>
      <c r="ISZ30" s="1"/>
      <c r="ITA30" s="1"/>
      <c r="ITB30" s="1"/>
      <c r="ITC30" s="1"/>
      <c r="ITD30" s="1"/>
      <c r="ITE30" s="1"/>
      <c r="ITF30" s="1"/>
      <c r="ITG30" s="1"/>
      <c r="ITH30" s="1"/>
      <c r="ITI30" s="1"/>
      <c r="ITJ30" s="1"/>
      <c r="ITK30" s="1"/>
      <c r="ITL30" s="1"/>
      <c r="ITM30" s="1"/>
      <c r="ITN30" s="1"/>
      <c r="ITO30" s="1"/>
      <c r="ITP30" s="1"/>
      <c r="ITQ30" s="1"/>
      <c r="ITR30" s="1"/>
      <c r="ITS30" s="1"/>
      <c r="ITT30" s="1"/>
      <c r="ITU30" s="1"/>
      <c r="ITV30" s="1"/>
      <c r="ITW30" s="1"/>
      <c r="ITX30" s="1"/>
      <c r="ITY30" s="1"/>
      <c r="ITZ30" s="1"/>
      <c r="IUA30" s="1"/>
      <c r="IUB30" s="1"/>
      <c r="IUC30" s="1"/>
      <c r="IUD30" s="1"/>
      <c r="IUE30" s="1"/>
      <c r="IUF30" s="1"/>
      <c r="IUG30" s="1"/>
      <c r="IUH30" s="1"/>
      <c r="IUI30" s="1"/>
      <c r="IUJ30" s="1"/>
      <c r="IUK30" s="1"/>
      <c r="IUL30" s="1"/>
      <c r="IUM30" s="1"/>
      <c r="IUN30" s="1"/>
      <c r="IUO30" s="1"/>
      <c r="IUP30" s="1"/>
      <c r="IUQ30" s="1"/>
      <c r="IUR30" s="1"/>
      <c r="IUS30" s="1"/>
      <c r="IUT30" s="1"/>
      <c r="IUU30" s="1"/>
      <c r="IUV30" s="1"/>
      <c r="IUW30" s="1"/>
      <c r="IUX30" s="1"/>
      <c r="IUY30" s="1"/>
      <c r="IUZ30" s="1"/>
      <c r="IVA30" s="1"/>
      <c r="IVB30" s="1"/>
      <c r="IVC30" s="1"/>
      <c r="IVD30" s="1"/>
      <c r="IVE30" s="1"/>
      <c r="IVF30" s="1"/>
      <c r="IVG30" s="1"/>
      <c r="IVH30" s="1"/>
      <c r="IVI30" s="1"/>
      <c r="IVJ30" s="1"/>
      <c r="IVK30" s="1"/>
      <c r="IVL30" s="1"/>
      <c r="IVM30" s="1"/>
      <c r="IVN30" s="1"/>
      <c r="IVO30" s="1"/>
      <c r="IVP30" s="1"/>
      <c r="IVQ30" s="1"/>
      <c r="IVR30" s="1"/>
      <c r="IVS30" s="1"/>
      <c r="IVT30" s="1"/>
      <c r="IVU30" s="1"/>
      <c r="IVV30" s="1"/>
      <c r="IVW30" s="1"/>
      <c r="IVX30" s="1"/>
      <c r="IVY30" s="1"/>
      <c r="IVZ30" s="1"/>
      <c r="IWA30" s="1"/>
      <c r="IWB30" s="1"/>
      <c r="IWC30" s="1"/>
      <c r="IWD30" s="1"/>
      <c r="IWE30" s="1"/>
      <c r="IWF30" s="1"/>
      <c r="IWG30" s="1"/>
      <c r="IWH30" s="1"/>
      <c r="IWI30" s="1"/>
      <c r="IWJ30" s="1"/>
      <c r="IWK30" s="1"/>
      <c r="IWL30" s="1"/>
      <c r="IWM30" s="1"/>
      <c r="IWN30" s="1"/>
      <c r="IWO30" s="1"/>
      <c r="IWP30" s="1"/>
      <c r="IWQ30" s="1"/>
      <c r="IWR30" s="1"/>
      <c r="IWS30" s="1"/>
      <c r="IWT30" s="1"/>
      <c r="IWU30" s="1"/>
      <c r="IWV30" s="1"/>
      <c r="IWW30" s="1"/>
      <c r="IWX30" s="1"/>
      <c r="IWY30" s="1"/>
      <c r="IWZ30" s="1"/>
      <c r="IXA30" s="1"/>
      <c r="IXB30" s="1"/>
      <c r="IXC30" s="1"/>
      <c r="IXD30" s="1"/>
      <c r="IXE30" s="1"/>
      <c r="IXF30" s="1"/>
      <c r="IXG30" s="1"/>
      <c r="IXH30" s="1"/>
      <c r="IXI30" s="1"/>
      <c r="IXJ30" s="1"/>
      <c r="IXK30" s="1"/>
      <c r="IXL30" s="1"/>
      <c r="IXM30" s="1"/>
      <c r="IXN30" s="1"/>
      <c r="IXO30" s="1"/>
      <c r="IXP30" s="1"/>
      <c r="IXQ30" s="1"/>
      <c r="IXR30" s="1"/>
      <c r="IXS30" s="1"/>
      <c r="IXT30" s="1"/>
      <c r="IXU30" s="1"/>
      <c r="IXV30" s="1"/>
      <c r="IXW30" s="1"/>
      <c r="IXX30" s="1"/>
      <c r="IXY30" s="1"/>
      <c r="IXZ30" s="1"/>
      <c r="IYA30" s="1"/>
      <c r="IYB30" s="1"/>
      <c r="IYC30" s="1"/>
      <c r="IYD30" s="1"/>
      <c r="IYE30" s="1"/>
      <c r="IYF30" s="1"/>
      <c r="IYG30" s="1"/>
      <c r="IYH30" s="1"/>
      <c r="IYI30" s="1"/>
      <c r="IYJ30" s="1"/>
      <c r="IYK30" s="1"/>
      <c r="IYL30" s="1"/>
      <c r="IYM30" s="1"/>
      <c r="IYN30" s="1"/>
      <c r="IYO30" s="1"/>
      <c r="IYP30" s="1"/>
      <c r="IYQ30" s="1"/>
      <c r="IYR30" s="1"/>
      <c r="IYS30" s="1"/>
      <c r="IYT30" s="1"/>
      <c r="IYU30" s="1"/>
      <c r="IYV30" s="1"/>
      <c r="IYW30" s="1"/>
      <c r="IYX30" s="1"/>
      <c r="IYY30" s="1"/>
      <c r="IYZ30" s="1"/>
      <c r="IZA30" s="1"/>
      <c r="IZB30" s="1"/>
      <c r="IZC30" s="1"/>
      <c r="IZD30" s="1"/>
      <c r="IZE30" s="1"/>
      <c r="IZF30" s="1"/>
      <c r="IZG30" s="1"/>
      <c r="IZH30" s="1"/>
      <c r="IZI30" s="1"/>
      <c r="IZJ30" s="1"/>
      <c r="IZK30" s="1"/>
      <c r="IZL30" s="1"/>
      <c r="IZM30" s="1"/>
      <c r="IZN30" s="1"/>
      <c r="IZO30" s="1"/>
      <c r="IZP30" s="1"/>
      <c r="IZQ30" s="1"/>
      <c r="IZR30" s="1"/>
      <c r="IZS30" s="1"/>
      <c r="IZT30" s="1"/>
      <c r="IZU30" s="1"/>
      <c r="IZV30" s="1"/>
      <c r="IZW30" s="1"/>
      <c r="IZX30" s="1"/>
      <c r="IZY30" s="1"/>
      <c r="IZZ30" s="1"/>
      <c r="JAA30" s="1"/>
      <c r="JAB30" s="1"/>
      <c r="JAC30" s="1"/>
      <c r="JAD30" s="1"/>
      <c r="JAE30" s="1"/>
      <c r="JAF30" s="1"/>
      <c r="JAG30" s="1"/>
      <c r="JAH30" s="1"/>
      <c r="JAI30" s="1"/>
      <c r="JAJ30" s="1"/>
      <c r="JAK30" s="1"/>
      <c r="JAL30" s="1"/>
      <c r="JAM30" s="1"/>
      <c r="JAN30" s="1"/>
      <c r="JAO30" s="1"/>
      <c r="JAP30" s="1"/>
      <c r="JAQ30" s="1"/>
      <c r="JAR30" s="1"/>
      <c r="JAS30" s="1"/>
      <c r="JAT30" s="1"/>
      <c r="JAU30" s="1"/>
      <c r="JAV30" s="1"/>
      <c r="JAW30" s="1"/>
      <c r="JAX30" s="1"/>
      <c r="JAY30" s="1"/>
      <c r="JAZ30" s="1"/>
      <c r="JBA30" s="1"/>
      <c r="JBB30" s="1"/>
      <c r="JBC30" s="1"/>
      <c r="JBD30" s="1"/>
      <c r="JBE30" s="1"/>
      <c r="JBF30" s="1"/>
      <c r="JBG30" s="1"/>
      <c r="JBH30" s="1"/>
      <c r="JBI30" s="1"/>
      <c r="JBJ30" s="1"/>
      <c r="JBK30" s="1"/>
      <c r="JBL30" s="1"/>
      <c r="JBM30" s="1"/>
      <c r="JBN30" s="1"/>
      <c r="JBO30" s="1"/>
      <c r="JBP30" s="1"/>
      <c r="JBQ30" s="1"/>
      <c r="JBR30" s="1"/>
      <c r="JBS30" s="1"/>
      <c r="JBT30" s="1"/>
      <c r="JBU30" s="1"/>
      <c r="JBV30" s="1"/>
      <c r="JBW30" s="1"/>
      <c r="JBX30" s="1"/>
      <c r="JBY30" s="1"/>
      <c r="JBZ30" s="1"/>
      <c r="JCA30" s="1"/>
      <c r="JCB30" s="1"/>
      <c r="JCC30" s="1"/>
      <c r="JCD30" s="1"/>
      <c r="JCE30" s="1"/>
      <c r="JCF30" s="1"/>
      <c r="JCG30" s="1"/>
      <c r="JCH30" s="1"/>
      <c r="JCI30" s="1"/>
      <c r="JCJ30" s="1"/>
      <c r="JCK30" s="1"/>
      <c r="JCL30" s="1"/>
      <c r="JCM30" s="1"/>
      <c r="JCN30" s="1"/>
      <c r="JCO30" s="1"/>
      <c r="JCP30" s="1"/>
      <c r="JCQ30" s="1"/>
      <c r="JCR30" s="1"/>
      <c r="JCS30" s="1"/>
      <c r="JCT30" s="1"/>
      <c r="JCU30" s="1"/>
      <c r="JCV30" s="1"/>
      <c r="JCW30" s="1"/>
      <c r="JCX30" s="1"/>
      <c r="JCY30" s="1"/>
      <c r="JCZ30" s="1"/>
      <c r="JDA30" s="1"/>
      <c r="JDB30" s="1"/>
      <c r="JDC30" s="1"/>
      <c r="JDD30" s="1"/>
      <c r="JDE30" s="1"/>
      <c r="JDF30" s="1"/>
      <c r="JDG30" s="1"/>
      <c r="JDH30" s="1"/>
      <c r="JDI30" s="1"/>
      <c r="JDJ30" s="1"/>
      <c r="JDK30" s="1"/>
      <c r="JDL30" s="1"/>
      <c r="JDM30" s="1"/>
      <c r="JDN30" s="1"/>
      <c r="JDO30" s="1"/>
      <c r="JDP30" s="1"/>
      <c r="JDQ30" s="1"/>
      <c r="JDR30" s="1"/>
      <c r="JDS30" s="1"/>
      <c r="JDT30" s="1"/>
      <c r="JDU30" s="1"/>
      <c r="JDV30" s="1"/>
      <c r="JDW30" s="1"/>
      <c r="JDX30" s="1"/>
      <c r="JDY30" s="1"/>
      <c r="JDZ30" s="1"/>
      <c r="JEA30" s="1"/>
      <c r="JEB30" s="1"/>
      <c r="JEC30" s="1"/>
      <c r="JED30" s="1"/>
      <c r="JEE30" s="1"/>
      <c r="JEF30" s="1"/>
      <c r="JEG30" s="1"/>
      <c r="JEH30" s="1"/>
      <c r="JEI30" s="1"/>
      <c r="JEJ30" s="1"/>
      <c r="JEK30" s="1"/>
      <c r="JEL30" s="1"/>
      <c r="JEM30" s="1"/>
      <c r="JEN30" s="1"/>
      <c r="JEO30" s="1"/>
      <c r="JEP30" s="1"/>
      <c r="JEQ30" s="1"/>
      <c r="JER30" s="1"/>
      <c r="JES30" s="1"/>
      <c r="JET30" s="1"/>
      <c r="JEU30" s="1"/>
      <c r="JEV30" s="1"/>
      <c r="JEW30" s="1"/>
      <c r="JEX30" s="1"/>
      <c r="JEY30" s="1"/>
      <c r="JEZ30" s="1"/>
      <c r="JFA30" s="1"/>
      <c r="JFB30" s="1"/>
      <c r="JFC30" s="1"/>
      <c r="JFD30" s="1"/>
      <c r="JFE30" s="1"/>
      <c r="JFF30" s="1"/>
      <c r="JFG30" s="1"/>
      <c r="JFH30" s="1"/>
      <c r="JFI30" s="1"/>
      <c r="JFJ30" s="1"/>
      <c r="JFK30" s="1"/>
      <c r="JFL30" s="1"/>
      <c r="JFM30" s="1"/>
      <c r="JFN30" s="1"/>
      <c r="JFO30" s="1"/>
      <c r="JFP30" s="1"/>
      <c r="JFQ30" s="1"/>
      <c r="JFR30" s="1"/>
      <c r="JFS30" s="1"/>
      <c r="JFT30" s="1"/>
      <c r="JFU30" s="1"/>
      <c r="JFV30" s="1"/>
      <c r="JFW30" s="1"/>
      <c r="JFX30" s="1"/>
      <c r="JFY30" s="1"/>
      <c r="JFZ30" s="1"/>
      <c r="JGA30" s="1"/>
      <c r="JGB30" s="1"/>
      <c r="JGC30" s="1"/>
      <c r="JGD30" s="1"/>
      <c r="JGE30" s="1"/>
      <c r="JGF30" s="1"/>
      <c r="JGG30" s="1"/>
      <c r="JGH30" s="1"/>
      <c r="JGI30" s="1"/>
      <c r="JGJ30" s="1"/>
      <c r="JGK30" s="1"/>
      <c r="JGL30" s="1"/>
      <c r="JGM30" s="1"/>
      <c r="JGN30" s="1"/>
      <c r="JGO30" s="1"/>
      <c r="JGP30" s="1"/>
      <c r="JGQ30" s="1"/>
      <c r="JGR30" s="1"/>
      <c r="JGS30" s="1"/>
      <c r="JGT30" s="1"/>
      <c r="JGU30" s="1"/>
      <c r="JGV30" s="1"/>
      <c r="JGW30" s="1"/>
      <c r="JGX30" s="1"/>
      <c r="JGY30" s="1"/>
      <c r="JGZ30" s="1"/>
      <c r="JHA30" s="1"/>
      <c r="JHB30" s="1"/>
      <c r="JHC30" s="1"/>
      <c r="JHD30" s="1"/>
      <c r="JHE30" s="1"/>
      <c r="JHF30" s="1"/>
      <c r="JHG30" s="1"/>
      <c r="JHH30" s="1"/>
      <c r="JHI30" s="1"/>
      <c r="JHJ30" s="1"/>
      <c r="JHK30" s="1"/>
      <c r="JHL30" s="1"/>
      <c r="JHM30" s="1"/>
      <c r="JHN30" s="1"/>
      <c r="JHO30" s="1"/>
      <c r="JHP30" s="1"/>
      <c r="JHQ30" s="1"/>
      <c r="JHR30" s="1"/>
      <c r="JHS30" s="1"/>
      <c r="JHT30" s="1"/>
      <c r="JHU30" s="1"/>
      <c r="JHV30" s="1"/>
      <c r="JHW30" s="1"/>
      <c r="JHX30" s="1"/>
      <c r="JHY30" s="1"/>
      <c r="JHZ30" s="1"/>
      <c r="JIA30" s="1"/>
      <c r="JIB30" s="1"/>
      <c r="JIC30" s="1"/>
      <c r="JID30" s="1"/>
      <c r="JIE30" s="1"/>
      <c r="JIF30" s="1"/>
      <c r="JIG30" s="1"/>
      <c r="JIH30" s="1"/>
      <c r="JII30" s="1"/>
      <c r="JIJ30" s="1"/>
      <c r="JIK30" s="1"/>
      <c r="JIL30" s="1"/>
      <c r="JIM30" s="1"/>
      <c r="JIN30" s="1"/>
      <c r="JIO30" s="1"/>
      <c r="JIP30" s="1"/>
      <c r="JIQ30" s="1"/>
      <c r="JIR30" s="1"/>
      <c r="JIS30" s="1"/>
      <c r="JIT30" s="1"/>
      <c r="JIU30" s="1"/>
      <c r="JIV30" s="1"/>
      <c r="JIW30" s="1"/>
      <c r="JIX30" s="1"/>
      <c r="JIY30" s="1"/>
      <c r="JIZ30" s="1"/>
      <c r="JJA30" s="1"/>
      <c r="JJB30" s="1"/>
      <c r="JJC30" s="1"/>
      <c r="JJD30" s="1"/>
      <c r="JJE30" s="1"/>
      <c r="JJF30" s="1"/>
      <c r="JJG30" s="1"/>
      <c r="JJH30" s="1"/>
      <c r="JJI30" s="1"/>
      <c r="JJJ30" s="1"/>
      <c r="JJK30" s="1"/>
      <c r="JJL30" s="1"/>
      <c r="JJM30" s="1"/>
      <c r="JJN30" s="1"/>
      <c r="JJO30" s="1"/>
      <c r="JJP30" s="1"/>
      <c r="JJQ30" s="1"/>
      <c r="JJR30" s="1"/>
      <c r="JJS30" s="1"/>
      <c r="JJT30" s="1"/>
      <c r="JJU30" s="1"/>
      <c r="JJV30" s="1"/>
      <c r="JJW30" s="1"/>
      <c r="JJX30" s="1"/>
      <c r="JJY30" s="1"/>
      <c r="JJZ30" s="1"/>
      <c r="JKA30" s="1"/>
      <c r="JKB30" s="1"/>
      <c r="JKC30" s="1"/>
      <c r="JKD30" s="1"/>
      <c r="JKE30" s="1"/>
      <c r="JKF30" s="1"/>
      <c r="JKG30" s="1"/>
      <c r="JKH30" s="1"/>
      <c r="JKI30" s="1"/>
      <c r="JKJ30" s="1"/>
      <c r="JKK30" s="1"/>
      <c r="JKL30" s="1"/>
      <c r="JKM30" s="1"/>
      <c r="JKN30" s="1"/>
      <c r="JKO30" s="1"/>
      <c r="JKP30" s="1"/>
      <c r="JKQ30" s="1"/>
      <c r="JKR30" s="1"/>
      <c r="JKS30" s="1"/>
      <c r="JKT30" s="1"/>
      <c r="JKU30" s="1"/>
      <c r="JKV30" s="1"/>
      <c r="JKW30" s="1"/>
      <c r="JKX30" s="1"/>
      <c r="JKY30" s="1"/>
      <c r="JKZ30" s="1"/>
      <c r="JLA30" s="1"/>
      <c r="JLB30" s="1"/>
      <c r="JLC30" s="1"/>
      <c r="JLD30" s="1"/>
      <c r="JLE30" s="1"/>
      <c r="JLF30" s="1"/>
      <c r="JLG30" s="1"/>
      <c r="JLH30" s="1"/>
      <c r="JLI30" s="1"/>
      <c r="JLJ30" s="1"/>
      <c r="JLK30" s="1"/>
      <c r="JLL30" s="1"/>
      <c r="JLM30" s="1"/>
      <c r="JLN30" s="1"/>
      <c r="JLO30" s="1"/>
      <c r="JLP30" s="1"/>
      <c r="JLQ30" s="1"/>
      <c r="JLR30" s="1"/>
      <c r="JLS30" s="1"/>
      <c r="JLT30" s="1"/>
      <c r="JLU30" s="1"/>
      <c r="JLV30" s="1"/>
      <c r="JLW30" s="1"/>
      <c r="JLX30" s="1"/>
      <c r="JLY30" s="1"/>
      <c r="JLZ30" s="1"/>
      <c r="JMA30" s="1"/>
      <c r="JMB30" s="1"/>
      <c r="JMC30" s="1"/>
      <c r="JMD30" s="1"/>
      <c r="JME30" s="1"/>
      <c r="JMF30" s="1"/>
      <c r="JMG30" s="1"/>
      <c r="JMH30" s="1"/>
      <c r="JMI30" s="1"/>
      <c r="JMJ30" s="1"/>
      <c r="JMK30" s="1"/>
      <c r="JML30" s="1"/>
      <c r="JMM30" s="1"/>
      <c r="JMN30" s="1"/>
      <c r="JMO30" s="1"/>
      <c r="JMP30" s="1"/>
      <c r="JMQ30" s="1"/>
      <c r="JMR30" s="1"/>
      <c r="JMS30" s="1"/>
      <c r="JMT30" s="1"/>
      <c r="JMU30" s="1"/>
      <c r="JMV30" s="1"/>
      <c r="JMW30" s="1"/>
      <c r="JMX30" s="1"/>
      <c r="JMY30" s="1"/>
      <c r="JMZ30" s="1"/>
      <c r="JNA30" s="1"/>
      <c r="JNB30" s="1"/>
      <c r="JNC30" s="1"/>
      <c r="JND30" s="1"/>
      <c r="JNE30" s="1"/>
      <c r="JNF30" s="1"/>
      <c r="JNG30" s="1"/>
      <c r="JNH30" s="1"/>
      <c r="JNI30" s="1"/>
      <c r="JNJ30" s="1"/>
      <c r="JNK30" s="1"/>
      <c r="JNL30" s="1"/>
      <c r="JNM30" s="1"/>
      <c r="JNN30" s="1"/>
      <c r="JNO30" s="1"/>
      <c r="JNP30" s="1"/>
      <c r="JNQ30" s="1"/>
      <c r="JNR30" s="1"/>
      <c r="JNS30" s="1"/>
      <c r="JNT30" s="1"/>
      <c r="JNU30" s="1"/>
      <c r="JNV30" s="1"/>
      <c r="JNW30" s="1"/>
      <c r="JNX30" s="1"/>
      <c r="JNY30" s="1"/>
      <c r="JNZ30" s="1"/>
      <c r="JOA30" s="1"/>
      <c r="JOB30" s="1"/>
      <c r="JOC30" s="1"/>
      <c r="JOD30" s="1"/>
      <c r="JOE30" s="1"/>
      <c r="JOF30" s="1"/>
      <c r="JOG30" s="1"/>
      <c r="JOH30" s="1"/>
      <c r="JOI30" s="1"/>
      <c r="JOJ30" s="1"/>
      <c r="JOK30" s="1"/>
      <c r="JOL30" s="1"/>
      <c r="JOM30" s="1"/>
      <c r="JON30" s="1"/>
      <c r="JOO30" s="1"/>
      <c r="JOP30" s="1"/>
      <c r="JOQ30" s="1"/>
      <c r="JOR30" s="1"/>
      <c r="JOS30" s="1"/>
      <c r="JOT30" s="1"/>
      <c r="JOU30" s="1"/>
      <c r="JOV30" s="1"/>
      <c r="JOW30" s="1"/>
      <c r="JOX30" s="1"/>
      <c r="JOY30" s="1"/>
      <c r="JOZ30" s="1"/>
      <c r="JPA30" s="1"/>
      <c r="JPB30" s="1"/>
      <c r="JPC30" s="1"/>
      <c r="JPD30" s="1"/>
      <c r="JPE30" s="1"/>
      <c r="JPF30" s="1"/>
      <c r="JPG30" s="1"/>
      <c r="JPH30" s="1"/>
      <c r="JPI30" s="1"/>
      <c r="JPJ30" s="1"/>
      <c r="JPK30" s="1"/>
      <c r="JPL30" s="1"/>
      <c r="JPM30" s="1"/>
      <c r="JPN30" s="1"/>
      <c r="JPO30" s="1"/>
      <c r="JPP30" s="1"/>
      <c r="JPQ30" s="1"/>
      <c r="JPR30" s="1"/>
      <c r="JPS30" s="1"/>
      <c r="JPT30" s="1"/>
      <c r="JPU30" s="1"/>
      <c r="JPV30" s="1"/>
      <c r="JPW30" s="1"/>
      <c r="JPX30" s="1"/>
      <c r="JPY30" s="1"/>
      <c r="JPZ30" s="1"/>
      <c r="JQA30" s="1"/>
      <c r="JQB30" s="1"/>
      <c r="JQC30" s="1"/>
      <c r="JQD30" s="1"/>
      <c r="JQE30" s="1"/>
      <c r="JQF30" s="1"/>
      <c r="JQG30" s="1"/>
      <c r="JQH30" s="1"/>
      <c r="JQI30" s="1"/>
      <c r="JQJ30" s="1"/>
      <c r="JQK30" s="1"/>
      <c r="JQL30" s="1"/>
      <c r="JQM30" s="1"/>
      <c r="JQN30" s="1"/>
      <c r="JQO30" s="1"/>
      <c r="JQP30" s="1"/>
      <c r="JQQ30" s="1"/>
      <c r="JQR30" s="1"/>
      <c r="JQS30" s="1"/>
      <c r="JQT30" s="1"/>
      <c r="JQU30" s="1"/>
      <c r="JQV30" s="1"/>
      <c r="JQW30" s="1"/>
      <c r="JQX30" s="1"/>
      <c r="JQY30" s="1"/>
      <c r="JQZ30" s="1"/>
      <c r="JRA30" s="1"/>
      <c r="JRB30" s="1"/>
      <c r="JRC30" s="1"/>
      <c r="JRD30" s="1"/>
      <c r="JRE30" s="1"/>
      <c r="JRF30" s="1"/>
      <c r="JRG30" s="1"/>
      <c r="JRH30" s="1"/>
      <c r="JRI30" s="1"/>
      <c r="JRJ30" s="1"/>
      <c r="JRK30" s="1"/>
      <c r="JRL30" s="1"/>
      <c r="JRM30" s="1"/>
      <c r="JRN30" s="1"/>
      <c r="JRO30" s="1"/>
      <c r="JRP30" s="1"/>
      <c r="JRQ30" s="1"/>
      <c r="JRR30" s="1"/>
      <c r="JRS30" s="1"/>
      <c r="JRT30" s="1"/>
      <c r="JRU30" s="1"/>
      <c r="JRV30" s="1"/>
      <c r="JRW30" s="1"/>
      <c r="JRX30" s="1"/>
      <c r="JRY30" s="1"/>
      <c r="JRZ30" s="1"/>
      <c r="JSA30" s="1"/>
      <c r="JSB30" s="1"/>
      <c r="JSC30" s="1"/>
      <c r="JSD30" s="1"/>
      <c r="JSE30" s="1"/>
      <c r="JSF30" s="1"/>
      <c r="JSG30" s="1"/>
      <c r="JSH30" s="1"/>
      <c r="JSI30" s="1"/>
      <c r="JSJ30" s="1"/>
      <c r="JSK30" s="1"/>
      <c r="JSL30" s="1"/>
      <c r="JSM30" s="1"/>
      <c r="JSN30" s="1"/>
      <c r="JSO30" s="1"/>
      <c r="JSP30" s="1"/>
      <c r="JSQ30" s="1"/>
      <c r="JSR30" s="1"/>
      <c r="JSS30" s="1"/>
      <c r="JST30" s="1"/>
      <c r="JSU30" s="1"/>
      <c r="JSV30" s="1"/>
      <c r="JSW30" s="1"/>
      <c r="JSX30" s="1"/>
      <c r="JSY30" s="1"/>
      <c r="JSZ30" s="1"/>
      <c r="JTA30" s="1"/>
      <c r="JTB30" s="1"/>
      <c r="JTC30" s="1"/>
      <c r="JTD30" s="1"/>
      <c r="JTE30" s="1"/>
      <c r="JTF30" s="1"/>
      <c r="JTG30" s="1"/>
      <c r="JTH30" s="1"/>
      <c r="JTI30" s="1"/>
      <c r="JTJ30" s="1"/>
      <c r="JTK30" s="1"/>
      <c r="JTL30" s="1"/>
      <c r="JTM30" s="1"/>
      <c r="JTN30" s="1"/>
      <c r="JTO30" s="1"/>
      <c r="JTP30" s="1"/>
      <c r="JTQ30" s="1"/>
      <c r="JTR30" s="1"/>
      <c r="JTS30" s="1"/>
      <c r="JTT30" s="1"/>
      <c r="JTU30" s="1"/>
      <c r="JTV30" s="1"/>
      <c r="JTW30" s="1"/>
      <c r="JTX30" s="1"/>
      <c r="JTY30" s="1"/>
      <c r="JTZ30" s="1"/>
      <c r="JUA30" s="1"/>
      <c r="JUB30" s="1"/>
      <c r="JUC30" s="1"/>
      <c r="JUD30" s="1"/>
      <c r="JUE30" s="1"/>
      <c r="JUF30" s="1"/>
      <c r="JUG30" s="1"/>
      <c r="JUH30" s="1"/>
      <c r="JUI30" s="1"/>
      <c r="JUJ30" s="1"/>
      <c r="JUK30" s="1"/>
      <c r="JUL30" s="1"/>
      <c r="JUM30" s="1"/>
      <c r="JUN30" s="1"/>
      <c r="JUO30" s="1"/>
      <c r="JUP30" s="1"/>
      <c r="JUQ30" s="1"/>
      <c r="JUR30" s="1"/>
      <c r="JUS30" s="1"/>
      <c r="JUT30" s="1"/>
      <c r="JUU30" s="1"/>
      <c r="JUV30" s="1"/>
      <c r="JUW30" s="1"/>
      <c r="JUX30" s="1"/>
      <c r="JUY30" s="1"/>
      <c r="JUZ30" s="1"/>
      <c r="JVA30" s="1"/>
      <c r="JVB30" s="1"/>
      <c r="JVC30" s="1"/>
      <c r="JVD30" s="1"/>
      <c r="JVE30" s="1"/>
      <c r="JVF30" s="1"/>
      <c r="JVG30" s="1"/>
      <c r="JVH30" s="1"/>
      <c r="JVI30" s="1"/>
      <c r="JVJ30" s="1"/>
      <c r="JVK30" s="1"/>
      <c r="JVL30" s="1"/>
      <c r="JVM30" s="1"/>
      <c r="JVN30" s="1"/>
      <c r="JVO30" s="1"/>
      <c r="JVP30" s="1"/>
      <c r="JVQ30" s="1"/>
      <c r="JVR30" s="1"/>
      <c r="JVS30" s="1"/>
      <c r="JVT30" s="1"/>
      <c r="JVU30" s="1"/>
      <c r="JVV30" s="1"/>
      <c r="JVW30" s="1"/>
      <c r="JVX30" s="1"/>
      <c r="JVY30" s="1"/>
      <c r="JVZ30" s="1"/>
      <c r="JWA30" s="1"/>
      <c r="JWB30" s="1"/>
      <c r="JWC30" s="1"/>
      <c r="JWD30" s="1"/>
      <c r="JWE30" s="1"/>
      <c r="JWF30" s="1"/>
      <c r="JWG30" s="1"/>
      <c r="JWH30" s="1"/>
      <c r="JWI30" s="1"/>
      <c r="JWJ30" s="1"/>
      <c r="JWK30" s="1"/>
      <c r="JWL30" s="1"/>
      <c r="JWM30" s="1"/>
      <c r="JWN30" s="1"/>
      <c r="JWO30" s="1"/>
      <c r="JWP30" s="1"/>
      <c r="JWQ30" s="1"/>
      <c r="JWR30" s="1"/>
      <c r="JWS30" s="1"/>
      <c r="JWT30" s="1"/>
      <c r="JWU30" s="1"/>
      <c r="JWV30" s="1"/>
      <c r="JWW30" s="1"/>
      <c r="JWX30" s="1"/>
      <c r="JWY30" s="1"/>
      <c r="JWZ30" s="1"/>
      <c r="JXA30" s="1"/>
      <c r="JXB30" s="1"/>
      <c r="JXC30" s="1"/>
      <c r="JXD30" s="1"/>
      <c r="JXE30" s="1"/>
      <c r="JXF30" s="1"/>
      <c r="JXG30" s="1"/>
      <c r="JXH30" s="1"/>
      <c r="JXI30" s="1"/>
      <c r="JXJ30" s="1"/>
      <c r="JXK30" s="1"/>
      <c r="JXL30" s="1"/>
      <c r="JXM30" s="1"/>
      <c r="JXN30" s="1"/>
      <c r="JXO30" s="1"/>
      <c r="JXP30" s="1"/>
      <c r="JXQ30" s="1"/>
      <c r="JXR30" s="1"/>
      <c r="JXS30" s="1"/>
      <c r="JXT30" s="1"/>
      <c r="JXU30" s="1"/>
      <c r="JXV30" s="1"/>
      <c r="JXW30" s="1"/>
      <c r="JXX30" s="1"/>
      <c r="JXY30" s="1"/>
      <c r="JXZ30" s="1"/>
      <c r="JYA30" s="1"/>
      <c r="JYB30" s="1"/>
      <c r="JYC30" s="1"/>
      <c r="JYD30" s="1"/>
      <c r="JYE30" s="1"/>
      <c r="JYF30" s="1"/>
      <c r="JYG30" s="1"/>
      <c r="JYH30" s="1"/>
      <c r="JYI30" s="1"/>
      <c r="JYJ30" s="1"/>
      <c r="JYK30" s="1"/>
      <c r="JYL30" s="1"/>
      <c r="JYM30" s="1"/>
      <c r="JYN30" s="1"/>
      <c r="JYO30" s="1"/>
      <c r="JYP30" s="1"/>
      <c r="JYQ30" s="1"/>
      <c r="JYR30" s="1"/>
      <c r="JYS30" s="1"/>
      <c r="JYT30" s="1"/>
      <c r="JYU30" s="1"/>
      <c r="JYV30" s="1"/>
      <c r="JYW30" s="1"/>
      <c r="JYX30" s="1"/>
      <c r="JYY30" s="1"/>
      <c r="JYZ30" s="1"/>
      <c r="JZA30" s="1"/>
      <c r="JZB30" s="1"/>
      <c r="JZC30" s="1"/>
      <c r="JZD30" s="1"/>
      <c r="JZE30" s="1"/>
      <c r="JZF30" s="1"/>
      <c r="JZG30" s="1"/>
      <c r="JZH30" s="1"/>
      <c r="JZI30" s="1"/>
      <c r="JZJ30" s="1"/>
      <c r="JZK30" s="1"/>
      <c r="JZL30" s="1"/>
      <c r="JZM30" s="1"/>
      <c r="JZN30" s="1"/>
      <c r="JZO30" s="1"/>
      <c r="JZP30" s="1"/>
      <c r="JZQ30" s="1"/>
      <c r="JZR30" s="1"/>
      <c r="JZS30" s="1"/>
      <c r="JZT30" s="1"/>
      <c r="JZU30" s="1"/>
      <c r="JZV30" s="1"/>
      <c r="JZW30" s="1"/>
      <c r="JZX30" s="1"/>
      <c r="JZY30" s="1"/>
      <c r="JZZ30" s="1"/>
      <c r="KAA30" s="1"/>
      <c r="KAB30" s="1"/>
      <c r="KAC30" s="1"/>
      <c r="KAD30" s="1"/>
      <c r="KAE30" s="1"/>
      <c r="KAF30" s="1"/>
      <c r="KAG30" s="1"/>
      <c r="KAH30" s="1"/>
      <c r="KAI30" s="1"/>
      <c r="KAJ30" s="1"/>
      <c r="KAK30" s="1"/>
      <c r="KAL30" s="1"/>
      <c r="KAM30" s="1"/>
      <c r="KAN30" s="1"/>
      <c r="KAO30" s="1"/>
      <c r="KAP30" s="1"/>
      <c r="KAQ30" s="1"/>
      <c r="KAR30" s="1"/>
      <c r="KAS30" s="1"/>
      <c r="KAT30" s="1"/>
      <c r="KAU30" s="1"/>
      <c r="KAV30" s="1"/>
      <c r="KAW30" s="1"/>
      <c r="KAX30" s="1"/>
      <c r="KAY30" s="1"/>
      <c r="KAZ30" s="1"/>
      <c r="KBA30" s="1"/>
      <c r="KBB30" s="1"/>
      <c r="KBC30" s="1"/>
      <c r="KBD30" s="1"/>
      <c r="KBE30" s="1"/>
      <c r="KBF30" s="1"/>
      <c r="KBG30" s="1"/>
      <c r="KBH30" s="1"/>
      <c r="KBI30" s="1"/>
      <c r="KBJ30" s="1"/>
      <c r="KBK30" s="1"/>
      <c r="KBL30" s="1"/>
      <c r="KBM30" s="1"/>
      <c r="KBN30" s="1"/>
      <c r="KBO30" s="1"/>
      <c r="KBP30" s="1"/>
      <c r="KBQ30" s="1"/>
      <c r="KBR30" s="1"/>
      <c r="KBS30" s="1"/>
      <c r="KBT30" s="1"/>
      <c r="KBU30" s="1"/>
      <c r="KBV30" s="1"/>
      <c r="KBW30" s="1"/>
      <c r="KBX30" s="1"/>
      <c r="KBY30" s="1"/>
      <c r="KBZ30" s="1"/>
      <c r="KCA30" s="1"/>
      <c r="KCB30" s="1"/>
      <c r="KCC30" s="1"/>
      <c r="KCD30" s="1"/>
      <c r="KCE30" s="1"/>
      <c r="KCF30" s="1"/>
      <c r="KCG30" s="1"/>
      <c r="KCH30" s="1"/>
      <c r="KCI30" s="1"/>
      <c r="KCJ30" s="1"/>
      <c r="KCK30" s="1"/>
      <c r="KCL30" s="1"/>
      <c r="KCM30" s="1"/>
      <c r="KCN30" s="1"/>
      <c r="KCO30" s="1"/>
      <c r="KCP30" s="1"/>
      <c r="KCQ30" s="1"/>
      <c r="KCR30" s="1"/>
      <c r="KCS30" s="1"/>
      <c r="KCT30" s="1"/>
      <c r="KCU30" s="1"/>
      <c r="KCV30" s="1"/>
      <c r="KCW30" s="1"/>
      <c r="KCX30" s="1"/>
      <c r="KCY30" s="1"/>
      <c r="KCZ30" s="1"/>
      <c r="KDA30" s="1"/>
      <c r="KDB30" s="1"/>
      <c r="KDC30" s="1"/>
      <c r="KDD30" s="1"/>
      <c r="KDE30" s="1"/>
      <c r="KDF30" s="1"/>
      <c r="KDG30" s="1"/>
      <c r="KDH30" s="1"/>
      <c r="KDI30" s="1"/>
      <c r="KDJ30" s="1"/>
      <c r="KDK30" s="1"/>
      <c r="KDL30" s="1"/>
      <c r="KDM30" s="1"/>
      <c r="KDN30" s="1"/>
      <c r="KDO30" s="1"/>
      <c r="KDP30" s="1"/>
      <c r="KDQ30" s="1"/>
      <c r="KDR30" s="1"/>
      <c r="KDS30" s="1"/>
      <c r="KDT30" s="1"/>
      <c r="KDU30" s="1"/>
      <c r="KDV30" s="1"/>
      <c r="KDW30" s="1"/>
      <c r="KDX30" s="1"/>
      <c r="KDY30" s="1"/>
      <c r="KDZ30" s="1"/>
      <c r="KEA30" s="1"/>
      <c r="KEB30" s="1"/>
      <c r="KEC30" s="1"/>
      <c r="KED30" s="1"/>
      <c r="KEE30" s="1"/>
      <c r="KEF30" s="1"/>
      <c r="KEG30" s="1"/>
      <c r="KEH30" s="1"/>
      <c r="KEI30" s="1"/>
      <c r="KEJ30" s="1"/>
      <c r="KEK30" s="1"/>
      <c r="KEL30" s="1"/>
      <c r="KEM30" s="1"/>
      <c r="KEN30" s="1"/>
      <c r="KEO30" s="1"/>
      <c r="KEP30" s="1"/>
      <c r="KEQ30" s="1"/>
      <c r="KER30" s="1"/>
      <c r="KES30" s="1"/>
      <c r="KET30" s="1"/>
      <c r="KEU30" s="1"/>
      <c r="KEV30" s="1"/>
      <c r="KEW30" s="1"/>
      <c r="KEX30" s="1"/>
      <c r="KEY30" s="1"/>
      <c r="KEZ30" s="1"/>
      <c r="KFA30" s="1"/>
      <c r="KFB30" s="1"/>
      <c r="KFC30" s="1"/>
      <c r="KFD30" s="1"/>
      <c r="KFE30" s="1"/>
      <c r="KFF30" s="1"/>
      <c r="KFG30" s="1"/>
      <c r="KFH30" s="1"/>
      <c r="KFI30" s="1"/>
      <c r="KFJ30" s="1"/>
      <c r="KFK30" s="1"/>
      <c r="KFL30" s="1"/>
      <c r="KFM30" s="1"/>
      <c r="KFN30" s="1"/>
      <c r="KFO30" s="1"/>
      <c r="KFP30" s="1"/>
      <c r="KFQ30" s="1"/>
      <c r="KFR30" s="1"/>
      <c r="KFS30" s="1"/>
      <c r="KFT30" s="1"/>
      <c r="KFU30" s="1"/>
      <c r="KFV30" s="1"/>
      <c r="KFW30" s="1"/>
      <c r="KFX30" s="1"/>
      <c r="KFY30" s="1"/>
      <c r="KFZ30" s="1"/>
      <c r="KGA30" s="1"/>
      <c r="KGB30" s="1"/>
      <c r="KGC30" s="1"/>
      <c r="KGD30" s="1"/>
      <c r="KGE30" s="1"/>
      <c r="KGF30" s="1"/>
      <c r="KGG30" s="1"/>
      <c r="KGH30" s="1"/>
      <c r="KGI30" s="1"/>
      <c r="KGJ30" s="1"/>
      <c r="KGK30" s="1"/>
      <c r="KGL30" s="1"/>
      <c r="KGM30" s="1"/>
      <c r="KGN30" s="1"/>
      <c r="KGO30" s="1"/>
      <c r="KGP30" s="1"/>
      <c r="KGQ30" s="1"/>
      <c r="KGR30" s="1"/>
      <c r="KGS30" s="1"/>
      <c r="KGT30" s="1"/>
      <c r="KGU30" s="1"/>
      <c r="KGV30" s="1"/>
      <c r="KGW30" s="1"/>
      <c r="KGX30" s="1"/>
      <c r="KGY30" s="1"/>
      <c r="KGZ30" s="1"/>
      <c r="KHA30" s="1"/>
      <c r="KHB30" s="1"/>
      <c r="KHC30" s="1"/>
      <c r="KHD30" s="1"/>
      <c r="KHE30" s="1"/>
      <c r="KHF30" s="1"/>
      <c r="KHG30" s="1"/>
      <c r="KHH30" s="1"/>
      <c r="KHI30" s="1"/>
      <c r="KHJ30" s="1"/>
      <c r="KHK30" s="1"/>
      <c r="KHL30" s="1"/>
      <c r="KHM30" s="1"/>
      <c r="KHN30" s="1"/>
      <c r="KHO30" s="1"/>
      <c r="KHP30" s="1"/>
      <c r="KHQ30" s="1"/>
      <c r="KHR30" s="1"/>
      <c r="KHS30" s="1"/>
      <c r="KHT30" s="1"/>
      <c r="KHU30" s="1"/>
      <c r="KHV30" s="1"/>
      <c r="KHW30" s="1"/>
      <c r="KHX30" s="1"/>
      <c r="KHY30" s="1"/>
      <c r="KHZ30" s="1"/>
      <c r="KIA30" s="1"/>
      <c r="KIB30" s="1"/>
      <c r="KIC30" s="1"/>
      <c r="KID30" s="1"/>
      <c r="KIE30" s="1"/>
      <c r="KIF30" s="1"/>
      <c r="KIG30" s="1"/>
      <c r="KIH30" s="1"/>
      <c r="KII30" s="1"/>
      <c r="KIJ30" s="1"/>
      <c r="KIK30" s="1"/>
      <c r="KIL30" s="1"/>
      <c r="KIM30" s="1"/>
      <c r="KIN30" s="1"/>
      <c r="KIO30" s="1"/>
      <c r="KIP30" s="1"/>
      <c r="KIQ30" s="1"/>
      <c r="KIR30" s="1"/>
      <c r="KIS30" s="1"/>
      <c r="KIT30" s="1"/>
      <c r="KIU30" s="1"/>
      <c r="KIV30" s="1"/>
      <c r="KIW30" s="1"/>
      <c r="KIX30" s="1"/>
      <c r="KIY30" s="1"/>
      <c r="KIZ30" s="1"/>
      <c r="KJA30" s="1"/>
      <c r="KJB30" s="1"/>
      <c r="KJC30" s="1"/>
      <c r="KJD30" s="1"/>
      <c r="KJE30" s="1"/>
      <c r="KJF30" s="1"/>
      <c r="KJG30" s="1"/>
      <c r="KJH30" s="1"/>
      <c r="KJI30" s="1"/>
      <c r="KJJ30" s="1"/>
      <c r="KJK30" s="1"/>
      <c r="KJL30" s="1"/>
      <c r="KJM30" s="1"/>
      <c r="KJN30" s="1"/>
      <c r="KJO30" s="1"/>
      <c r="KJP30" s="1"/>
      <c r="KJQ30" s="1"/>
      <c r="KJR30" s="1"/>
      <c r="KJS30" s="1"/>
      <c r="KJT30" s="1"/>
      <c r="KJU30" s="1"/>
      <c r="KJV30" s="1"/>
      <c r="KJW30" s="1"/>
      <c r="KJX30" s="1"/>
      <c r="KJY30" s="1"/>
      <c r="KJZ30" s="1"/>
      <c r="KKA30" s="1"/>
      <c r="KKB30" s="1"/>
      <c r="KKC30" s="1"/>
      <c r="KKD30" s="1"/>
      <c r="KKE30" s="1"/>
      <c r="KKF30" s="1"/>
      <c r="KKG30" s="1"/>
      <c r="KKH30" s="1"/>
      <c r="KKI30" s="1"/>
      <c r="KKJ30" s="1"/>
      <c r="KKK30" s="1"/>
      <c r="KKL30" s="1"/>
      <c r="KKM30" s="1"/>
      <c r="KKN30" s="1"/>
      <c r="KKO30" s="1"/>
      <c r="KKP30" s="1"/>
      <c r="KKQ30" s="1"/>
      <c r="KKR30" s="1"/>
      <c r="KKS30" s="1"/>
      <c r="KKT30" s="1"/>
      <c r="KKU30" s="1"/>
      <c r="KKV30" s="1"/>
      <c r="KKW30" s="1"/>
      <c r="KKX30" s="1"/>
      <c r="KKY30" s="1"/>
      <c r="KKZ30" s="1"/>
      <c r="KLA30" s="1"/>
      <c r="KLB30" s="1"/>
      <c r="KLC30" s="1"/>
      <c r="KLD30" s="1"/>
      <c r="KLE30" s="1"/>
      <c r="KLF30" s="1"/>
      <c r="KLG30" s="1"/>
      <c r="KLH30" s="1"/>
      <c r="KLI30" s="1"/>
      <c r="KLJ30" s="1"/>
      <c r="KLK30" s="1"/>
      <c r="KLL30" s="1"/>
      <c r="KLM30" s="1"/>
      <c r="KLN30" s="1"/>
      <c r="KLO30" s="1"/>
      <c r="KLP30" s="1"/>
      <c r="KLQ30" s="1"/>
      <c r="KLR30" s="1"/>
      <c r="KLS30" s="1"/>
      <c r="KLT30" s="1"/>
      <c r="KLU30" s="1"/>
      <c r="KLV30" s="1"/>
      <c r="KLW30" s="1"/>
      <c r="KLX30" s="1"/>
      <c r="KLY30" s="1"/>
      <c r="KLZ30" s="1"/>
      <c r="KMA30" s="1"/>
      <c r="KMB30" s="1"/>
      <c r="KMC30" s="1"/>
      <c r="KMD30" s="1"/>
      <c r="KME30" s="1"/>
      <c r="KMF30" s="1"/>
      <c r="KMG30" s="1"/>
      <c r="KMH30" s="1"/>
      <c r="KMI30" s="1"/>
      <c r="KMJ30" s="1"/>
      <c r="KMK30" s="1"/>
      <c r="KML30" s="1"/>
      <c r="KMM30" s="1"/>
      <c r="KMN30" s="1"/>
      <c r="KMO30" s="1"/>
      <c r="KMP30" s="1"/>
      <c r="KMQ30" s="1"/>
      <c r="KMR30" s="1"/>
      <c r="KMS30" s="1"/>
      <c r="KMT30" s="1"/>
      <c r="KMU30" s="1"/>
      <c r="KMV30" s="1"/>
      <c r="KMW30" s="1"/>
      <c r="KMX30" s="1"/>
      <c r="KMY30" s="1"/>
      <c r="KMZ30" s="1"/>
      <c r="KNA30" s="1"/>
      <c r="KNB30" s="1"/>
      <c r="KNC30" s="1"/>
      <c r="KND30" s="1"/>
      <c r="KNE30" s="1"/>
      <c r="KNF30" s="1"/>
      <c r="KNG30" s="1"/>
      <c r="KNH30" s="1"/>
      <c r="KNI30" s="1"/>
      <c r="KNJ30" s="1"/>
      <c r="KNK30" s="1"/>
      <c r="KNL30" s="1"/>
      <c r="KNM30" s="1"/>
      <c r="KNN30" s="1"/>
      <c r="KNO30" s="1"/>
      <c r="KNP30" s="1"/>
      <c r="KNQ30" s="1"/>
      <c r="KNR30" s="1"/>
      <c r="KNS30" s="1"/>
      <c r="KNT30" s="1"/>
      <c r="KNU30" s="1"/>
      <c r="KNV30" s="1"/>
      <c r="KNW30" s="1"/>
      <c r="KNX30" s="1"/>
      <c r="KNY30" s="1"/>
      <c r="KNZ30" s="1"/>
      <c r="KOA30" s="1"/>
      <c r="KOB30" s="1"/>
      <c r="KOC30" s="1"/>
      <c r="KOD30" s="1"/>
      <c r="KOE30" s="1"/>
      <c r="KOF30" s="1"/>
      <c r="KOG30" s="1"/>
      <c r="KOH30" s="1"/>
      <c r="KOI30" s="1"/>
      <c r="KOJ30" s="1"/>
      <c r="KOK30" s="1"/>
      <c r="KOL30" s="1"/>
      <c r="KOM30" s="1"/>
      <c r="KON30" s="1"/>
      <c r="KOO30" s="1"/>
      <c r="KOP30" s="1"/>
      <c r="KOQ30" s="1"/>
      <c r="KOR30" s="1"/>
      <c r="KOS30" s="1"/>
      <c r="KOT30" s="1"/>
      <c r="KOU30" s="1"/>
      <c r="KOV30" s="1"/>
      <c r="KOW30" s="1"/>
      <c r="KOX30" s="1"/>
      <c r="KOY30" s="1"/>
      <c r="KOZ30" s="1"/>
      <c r="KPA30" s="1"/>
      <c r="KPB30" s="1"/>
      <c r="KPC30" s="1"/>
      <c r="KPD30" s="1"/>
      <c r="KPE30" s="1"/>
      <c r="KPF30" s="1"/>
      <c r="KPG30" s="1"/>
      <c r="KPH30" s="1"/>
      <c r="KPI30" s="1"/>
      <c r="KPJ30" s="1"/>
      <c r="KPK30" s="1"/>
      <c r="KPL30" s="1"/>
      <c r="KPM30" s="1"/>
      <c r="KPN30" s="1"/>
      <c r="KPO30" s="1"/>
      <c r="KPP30" s="1"/>
      <c r="KPQ30" s="1"/>
      <c r="KPR30" s="1"/>
      <c r="KPS30" s="1"/>
      <c r="KPT30" s="1"/>
      <c r="KPU30" s="1"/>
      <c r="KPV30" s="1"/>
      <c r="KPW30" s="1"/>
      <c r="KPX30" s="1"/>
      <c r="KPY30" s="1"/>
      <c r="KPZ30" s="1"/>
      <c r="KQA30" s="1"/>
      <c r="KQB30" s="1"/>
      <c r="KQC30" s="1"/>
      <c r="KQD30" s="1"/>
      <c r="KQE30" s="1"/>
      <c r="KQF30" s="1"/>
      <c r="KQG30" s="1"/>
      <c r="KQH30" s="1"/>
      <c r="KQI30" s="1"/>
      <c r="KQJ30" s="1"/>
      <c r="KQK30" s="1"/>
      <c r="KQL30" s="1"/>
      <c r="KQM30" s="1"/>
      <c r="KQN30" s="1"/>
      <c r="KQO30" s="1"/>
      <c r="KQP30" s="1"/>
      <c r="KQQ30" s="1"/>
      <c r="KQR30" s="1"/>
      <c r="KQS30" s="1"/>
      <c r="KQT30" s="1"/>
      <c r="KQU30" s="1"/>
      <c r="KQV30" s="1"/>
      <c r="KQW30" s="1"/>
      <c r="KQX30" s="1"/>
      <c r="KQY30" s="1"/>
      <c r="KQZ30" s="1"/>
      <c r="KRA30" s="1"/>
      <c r="KRB30" s="1"/>
      <c r="KRC30" s="1"/>
      <c r="KRD30" s="1"/>
      <c r="KRE30" s="1"/>
      <c r="KRF30" s="1"/>
      <c r="KRG30" s="1"/>
      <c r="KRH30" s="1"/>
      <c r="KRI30" s="1"/>
      <c r="KRJ30" s="1"/>
      <c r="KRK30" s="1"/>
      <c r="KRL30" s="1"/>
      <c r="KRM30" s="1"/>
      <c r="KRN30" s="1"/>
      <c r="KRO30" s="1"/>
      <c r="KRP30" s="1"/>
      <c r="KRQ30" s="1"/>
      <c r="KRR30" s="1"/>
      <c r="KRS30" s="1"/>
      <c r="KRT30" s="1"/>
      <c r="KRU30" s="1"/>
      <c r="KRV30" s="1"/>
      <c r="KRW30" s="1"/>
      <c r="KRX30" s="1"/>
      <c r="KRY30" s="1"/>
      <c r="KRZ30" s="1"/>
      <c r="KSA30" s="1"/>
      <c r="KSB30" s="1"/>
      <c r="KSC30" s="1"/>
      <c r="KSD30" s="1"/>
      <c r="KSE30" s="1"/>
      <c r="KSF30" s="1"/>
      <c r="KSG30" s="1"/>
      <c r="KSH30" s="1"/>
      <c r="KSI30" s="1"/>
      <c r="KSJ30" s="1"/>
      <c r="KSK30" s="1"/>
      <c r="KSL30" s="1"/>
      <c r="KSM30" s="1"/>
      <c r="KSN30" s="1"/>
      <c r="KSO30" s="1"/>
      <c r="KSP30" s="1"/>
      <c r="KSQ30" s="1"/>
      <c r="KSR30" s="1"/>
      <c r="KSS30" s="1"/>
      <c r="KST30" s="1"/>
      <c r="KSU30" s="1"/>
      <c r="KSV30" s="1"/>
      <c r="KSW30" s="1"/>
      <c r="KSX30" s="1"/>
      <c r="KSY30" s="1"/>
      <c r="KSZ30" s="1"/>
      <c r="KTA30" s="1"/>
      <c r="KTB30" s="1"/>
      <c r="KTC30" s="1"/>
      <c r="KTD30" s="1"/>
      <c r="KTE30" s="1"/>
      <c r="KTF30" s="1"/>
      <c r="KTG30" s="1"/>
      <c r="KTH30" s="1"/>
      <c r="KTI30" s="1"/>
      <c r="KTJ30" s="1"/>
      <c r="KTK30" s="1"/>
      <c r="KTL30" s="1"/>
      <c r="KTM30" s="1"/>
      <c r="KTN30" s="1"/>
      <c r="KTO30" s="1"/>
      <c r="KTP30" s="1"/>
      <c r="KTQ30" s="1"/>
      <c r="KTR30" s="1"/>
      <c r="KTS30" s="1"/>
      <c r="KTT30" s="1"/>
      <c r="KTU30" s="1"/>
      <c r="KTV30" s="1"/>
      <c r="KTW30" s="1"/>
      <c r="KTX30" s="1"/>
      <c r="KTY30" s="1"/>
      <c r="KTZ30" s="1"/>
      <c r="KUA30" s="1"/>
      <c r="KUB30" s="1"/>
      <c r="KUC30" s="1"/>
      <c r="KUD30" s="1"/>
      <c r="KUE30" s="1"/>
      <c r="KUF30" s="1"/>
      <c r="KUG30" s="1"/>
      <c r="KUH30" s="1"/>
      <c r="KUI30" s="1"/>
      <c r="KUJ30" s="1"/>
      <c r="KUK30" s="1"/>
      <c r="KUL30" s="1"/>
      <c r="KUM30" s="1"/>
      <c r="KUN30" s="1"/>
      <c r="KUO30" s="1"/>
      <c r="KUP30" s="1"/>
      <c r="KUQ30" s="1"/>
      <c r="KUR30" s="1"/>
      <c r="KUS30" s="1"/>
      <c r="KUT30" s="1"/>
      <c r="KUU30" s="1"/>
      <c r="KUV30" s="1"/>
      <c r="KUW30" s="1"/>
      <c r="KUX30" s="1"/>
      <c r="KUY30" s="1"/>
      <c r="KUZ30" s="1"/>
      <c r="KVA30" s="1"/>
      <c r="KVB30" s="1"/>
      <c r="KVC30" s="1"/>
      <c r="KVD30" s="1"/>
      <c r="KVE30" s="1"/>
      <c r="KVF30" s="1"/>
      <c r="KVG30" s="1"/>
      <c r="KVH30" s="1"/>
      <c r="KVI30" s="1"/>
      <c r="KVJ30" s="1"/>
      <c r="KVK30" s="1"/>
      <c r="KVL30" s="1"/>
      <c r="KVM30" s="1"/>
      <c r="KVN30" s="1"/>
      <c r="KVO30" s="1"/>
      <c r="KVP30" s="1"/>
      <c r="KVQ30" s="1"/>
      <c r="KVR30" s="1"/>
      <c r="KVS30" s="1"/>
      <c r="KVT30" s="1"/>
      <c r="KVU30" s="1"/>
      <c r="KVV30" s="1"/>
      <c r="KVW30" s="1"/>
      <c r="KVX30" s="1"/>
      <c r="KVY30" s="1"/>
      <c r="KVZ30" s="1"/>
      <c r="KWA30" s="1"/>
      <c r="KWB30" s="1"/>
      <c r="KWC30" s="1"/>
      <c r="KWD30" s="1"/>
      <c r="KWE30" s="1"/>
      <c r="KWF30" s="1"/>
      <c r="KWG30" s="1"/>
      <c r="KWH30" s="1"/>
      <c r="KWI30" s="1"/>
      <c r="KWJ30" s="1"/>
      <c r="KWK30" s="1"/>
      <c r="KWL30" s="1"/>
      <c r="KWM30" s="1"/>
      <c r="KWN30" s="1"/>
      <c r="KWO30" s="1"/>
      <c r="KWP30" s="1"/>
      <c r="KWQ30" s="1"/>
      <c r="KWR30" s="1"/>
      <c r="KWS30" s="1"/>
      <c r="KWT30" s="1"/>
      <c r="KWU30" s="1"/>
      <c r="KWV30" s="1"/>
      <c r="KWW30" s="1"/>
      <c r="KWX30" s="1"/>
      <c r="KWY30" s="1"/>
      <c r="KWZ30" s="1"/>
      <c r="KXA30" s="1"/>
      <c r="KXB30" s="1"/>
      <c r="KXC30" s="1"/>
      <c r="KXD30" s="1"/>
      <c r="KXE30" s="1"/>
      <c r="KXF30" s="1"/>
      <c r="KXG30" s="1"/>
      <c r="KXH30" s="1"/>
      <c r="KXI30" s="1"/>
      <c r="KXJ30" s="1"/>
      <c r="KXK30" s="1"/>
      <c r="KXL30" s="1"/>
      <c r="KXM30" s="1"/>
      <c r="KXN30" s="1"/>
      <c r="KXO30" s="1"/>
      <c r="KXP30" s="1"/>
      <c r="KXQ30" s="1"/>
      <c r="KXR30" s="1"/>
      <c r="KXS30" s="1"/>
      <c r="KXT30" s="1"/>
      <c r="KXU30" s="1"/>
      <c r="KXV30" s="1"/>
      <c r="KXW30" s="1"/>
      <c r="KXX30" s="1"/>
      <c r="KXY30" s="1"/>
      <c r="KXZ30" s="1"/>
      <c r="KYA30" s="1"/>
      <c r="KYB30" s="1"/>
      <c r="KYC30" s="1"/>
      <c r="KYD30" s="1"/>
      <c r="KYE30" s="1"/>
      <c r="KYF30" s="1"/>
      <c r="KYG30" s="1"/>
      <c r="KYH30" s="1"/>
      <c r="KYI30" s="1"/>
      <c r="KYJ30" s="1"/>
      <c r="KYK30" s="1"/>
      <c r="KYL30" s="1"/>
      <c r="KYM30" s="1"/>
      <c r="KYN30" s="1"/>
      <c r="KYO30" s="1"/>
      <c r="KYP30" s="1"/>
      <c r="KYQ30" s="1"/>
      <c r="KYR30" s="1"/>
      <c r="KYS30" s="1"/>
      <c r="KYT30" s="1"/>
      <c r="KYU30" s="1"/>
      <c r="KYV30" s="1"/>
      <c r="KYW30" s="1"/>
      <c r="KYX30" s="1"/>
      <c r="KYY30" s="1"/>
      <c r="KYZ30" s="1"/>
      <c r="KZA30" s="1"/>
      <c r="KZB30" s="1"/>
      <c r="KZC30" s="1"/>
      <c r="KZD30" s="1"/>
      <c r="KZE30" s="1"/>
      <c r="KZF30" s="1"/>
      <c r="KZG30" s="1"/>
      <c r="KZH30" s="1"/>
      <c r="KZI30" s="1"/>
      <c r="KZJ30" s="1"/>
      <c r="KZK30" s="1"/>
      <c r="KZL30" s="1"/>
      <c r="KZM30" s="1"/>
      <c r="KZN30" s="1"/>
      <c r="KZO30" s="1"/>
      <c r="KZP30" s="1"/>
      <c r="KZQ30" s="1"/>
      <c r="KZR30" s="1"/>
      <c r="KZS30" s="1"/>
      <c r="KZT30" s="1"/>
      <c r="KZU30" s="1"/>
      <c r="KZV30" s="1"/>
      <c r="KZW30" s="1"/>
      <c r="KZX30" s="1"/>
      <c r="KZY30" s="1"/>
      <c r="KZZ30" s="1"/>
      <c r="LAA30" s="1"/>
      <c r="LAB30" s="1"/>
      <c r="LAC30" s="1"/>
      <c r="LAD30" s="1"/>
      <c r="LAE30" s="1"/>
      <c r="LAF30" s="1"/>
      <c r="LAG30" s="1"/>
      <c r="LAH30" s="1"/>
      <c r="LAI30" s="1"/>
      <c r="LAJ30" s="1"/>
      <c r="LAK30" s="1"/>
      <c r="LAL30" s="1"/>
      <c r="LAM30" s="1"/>
      <c r="LAN30" s="1"/>
      <c r="LAO30" s="1"/>
      <c r="LAP30" s="1"/>
      <c r="LAQ30" s="1"/>
      <c r="LAR30" s="1"/>
      <c r="LAS30" s="1"/>
      <c r="LAT30" s="1"/>
      <c r="LAU30" s="1"/>
      <c r="LAV30" s="1"/>
      <c r="LAW30" s="1"/>
      <c r="LAX30" s="1"/>
      <c r="LAY30" s="1"/>
      <c r="LAZ30" s="1"/>
      <c r="LBA30" s="1"/>
      <c r="LBB30" s="1"/>
      <c r="LBC30" s="1"/>
      <c r="LBD30" s="1"/>
      <c r="LBE30" s="1"/>
      <c r="LBF30" s="1"/>
      <c r="LBG30" s="1"/>
      <c r="LBH30" s="1"/>
      <c r="LBI30" s="1"/>
      <c r="LBJ30" s="1"/>
      <c r="LBK30" s="1"/>
      <c r="LBL30" s="1"/>
      <c r="LBM30" s="1"/>
      <c r="LBN30" s="1"/>
      <c r="LBO30" s="1"/>
      <c r="LBP30" s="1"/>
      <c r="LBQ30" s="1"/>
      <c r="LBR30" s="1"/>
      <c r="LBS30" s="1"/>
      <c r="LBT30" s="1"/>
      <c r="LBU30" s="1"/>
      <c r="LBV30" s="1"/>
      <c r="LBW30" s="1"/>
      <c r="LBX30" s="1"/>
      <c r="LBY30" s="1"/>
      <c r="LBZ30" s="1"/>
      <c r="LCA30" s="1"/>
      <c r="LCB30" s="1"/>
      <c r="LCC30" s="1"/>
      <c r="LCD30" s="1"/>
      <c r="LCE30" s="1"/>
      <c r="LCF30" s="1"/>
      <c r="LCG30" s="1"/>
      <c r="LCH30" s="1"/>
      <c r="LCI30" s="1"/>
      <c r="LCJ30" s="1"/>
      <c r="LCK30" s="1"/>
      <c r="LCL30" s="1"/>
      <c r="LCM30" s="1"/>
      <c r="LCN30" s="1"/>
      <c r="LCO30" s="1"/>
      <c r="LCP30" s="1"/>
      <c r="LCQ30" s="1"/>
      <c r="LCR30" s="1"/>
      <c r="LCS30" s="1"/>
      <c r="LCT30" s="1"/>
      <c r="LCU30" s="1"/>
      <c r="LCV30" s="1"/>
      <c r="LCW30" s="1"/>
      <c r="LCX30" s="1"/>
      <c r="LCY30" s="1"/>
      <c r="LCZ30" s="1"/>
      <c r="LDA30" s="1"/>
      <c r="LDB30" s="1"/>
      <c r="LDC30" s="1"/>
      <c r="LDD30" s="1"/>
      <c r="LDE30" s="1"/>
      <c r="LDF30" s="1"/>
      <c r="LDG30" s="1"/>
      <c r="LDH30" s="1"/>
      <c r="LDI30" s="1"/>
      <c r="LDJ30" s="1"/>
      <c r="LDK30" s="1"/>
      <c r="LDL30" s="1"/>
      <c r="LDM30" s="1"/>
      <c r="LDN30" s="1"/>
      <c r="LDO30" s="1"/>
      <c r="LDP30" s="1"/>
      <c r="LDQ30" s="1"/>
      <c r="LDR30" s="1"/>
      <c r="LDS30" s="1"/>
      <c r="LDT30" s="1"/>
      <c r="LDU30" s="1"/>
      <c r="LDV30" s="1"/>
      <c r="LDW30" s="1"/>
      <c r="LDX30" s="1"/>
      <c r="LDY30" s="1"/>
      <c r="LDZ30" s="1"/>
      <c r="LEA30" s="1"/>
      <c r="LEB30" s="1"/>
      <c r="LEC30" s="1"/>
      <c r="LED30" s="1"/>
      <c r="LEE30" s="1"/>
      <c r="LEF30" s="1"/>
      <c r="LEG30" s="1"/>
      <c r="LEH30" s="1"/>
      <c r="LEI30" s="1"/>
      <c r="LEJ30" s="1"/>
      <c r="LEK30" s="1"/>
      <c r="LEL30" s="1"/>
      <c r="LEM30" s="1"/>
      <c r="LEN30" s="1"/>
      <c r="LEO30" s="1"/>
      <c r="LEP30" s="1"/>
      <c r="LEQ30" s="1"/>
      <c r="LER30" s="1"/>
      <c r="LES30" s="1"/>
      <c r="LET30" s="1"/>
      <c r="LEU30" s="1"/>
      <c r="LEV30" s="1"/>
      <c r="LEW30" s="1"/>
      <c r="LEX30" s="1"/>
      <c r="LEY30" s="1"/>
      <c r="LEZ30" s="1"/>
      <c r="LFA30" s="1"/>
      <c r="LFB30" s="1"/>
      <c r="LFC30" s="1"/>
      <c r="LFD30" s="1"/>
      <c r="LFE30" s="1"/>
      <c r="LFF30" s="1"/>
      <c r="LFG30" s="1"/>
      <c r="LFH30" s="1"/>
      <c r="LFI30" s="1"/>
      <c r="LFJ30" s="1"/>
      <c r="LFK30" s="1"/>
      <c r="LFL30" s="1"/>
      <c r="LFM30" s="1"/>
      <c r="LFN30" s="1"/>
      <c r="LFO30" s="1"/>
      <c r="LFP30" s="1"/>
      <c r="LFQ30" s="1"/>
      <c r="LFR30" s="1"/>
      <c r="LFS30" s="1"/>
      <c r="LFT30" s="1"/>
      <c r="LFU30" s="1"/>
      <c r="LFV30" s="1"/>
      <c r="LFW30" s="1"/>
      <c r="LFX30" s="1"/>
      <c r="LFY30" s="1"/>
      <c r="LFZ30" s="1"/>
      <c r="LGA30" s="1"/>
      <c r="LGB30" s="1"/>
      <c r="LGC30" s="1"/>
      <c r="LGD30" s="1"/>
      <c r="LGE30" s="1"/>
      <c r="LGF30" s="1"/>
      <c r="LGG30" s="1"/>
      <c r="LGH30" s="1"/>
      <c r="LGI30" s="1"/>
      <c r="LGJ30" s="1"/>
      <c r="LGK30" s="1"/>
      <c r="LGL30" s="1"/>
      <c r="LGM30" s="1"/>
      <c r="LGN30" s="1"/>
      <c r="LGO30" s="1"/>
      <c r="LGP30" s="1"/>
      <c r="LGQ30" s="1"/>
      <c r="LGR30" s="1"/>
      <c r="LGS30" s="1"/>
      <c r="LGT30" s="1"/>
      <c r="LGU30" s="1"/>
      <c r="LGV30" s="1"/>
      <c r="LGW30" s="1"/>
      <c r="LGX30" s="1"/>
      <c r="LGY30" s="1"/>
      <c r="LGZ30" s="1"/>
      <c r="LHA30" s="1"/>
      <c r="LHB30" s="1"/>
      <c r="LHC30" s="1"/>
      <c r="LHD30" s="1"/>
      <c r="LHE30" s="1"/>
      <c r="LHF30" s="1"/>
      <c r="LHG30" s="1"/>
      <c r="LHH30" s="1"/>
      <c r="LHI30" s="1"/>
      <c r="LHJ30" s="1"/>
      <c r="LHK30" s="1"/>
      <c r="LHL30" s="1"/>
      <c r="LHM30" s="1"/>
      <c r="LHN30" s="1"/>
      <c r="LHO30" s="1"/>
      <c r="LHP30" s="1"/>
      <c r="LHQ30" s="1"/>
      <c r="LHR30" s="1"/>
      <c r="LHS30" s="1"/>
      <c r="LHT30" s="1"/>
      <c r="LHU30" s="1"/>
      <c r="LHV30" s="1"/>
      <c r="LHW30" s="1"/>
      <c r="LHX30" s="1"/>
      <c r="LHY30" s="1"/>
      <c r="LHZ30" s="1"/>
      <c r="LIA30" s="1"/>
      <c r="LIB30" s="1"/>
      <c r="LIC30" s="1"/>
      <c r="LID30" s="1"/>
      <c r="LIE30" s="1"/>
      <c r="LIF30" s="1"/>
      <c r="LIG30" s="1"/>
      <c r="LIH30" s="1"/>
      <c r="LII30" s="1"/>
      <c r="LIJ30" s="1"/>
      <c r="LIK30" s="1"/>
      <c r="LIL30" s="1"/>
      <c r="LIM30" s="1"/>
      <c r="LIN30" s="1"/>
      <c r="LIO30" s="1"/>
      <c r="LIP30" s="1"/>
      <c r="LIQ30" s="1"/>
      <c r="LIR30" s="1"/>
      <c r="LIS30" s="1"/>
      <c r="LIT30" s="1"/>
      <c r="LIU30" s="1"/>
      <c r="LIV30" s="1"/>
      <c r="LIW30" s="1"/>
      <c r="LIX30" s="1"/>
      <c r="LIY30" s="1"/>
      <c r="LIZ30" s="1"/>
      <c r="LJA30" s="1"/>
      <c r="LJB30" s="1"/>
      <c r="LJC30" s="1"/>
      <c r="LJD30" s="1"/>
      <c r="LJE30" s="1"/>
      <c r="LJF30" s="1"/>
      <c r="LJG30" s="1"/>
      <c r="LJH30" s="1"/>
      <c r="LJI30" s="1"/>
      <c r="LJJ30" s="1"/>
      <c r="LJK30" s="1"/>
      <c r="LJL30" s="1"/>
      <c r="LJM30" s="1"/>
      <c r="LJN30" s="1"/>
      <c r="LJO30" s="1"/>
      <c r="LJP30" s="1"/>
      <c r="LJQ30" s="1"/>
      <c r="LJR30" s="1"/>
      <c r="LJS30" s="1"/>
      <c r="LJT30" s="1"/>
      <c r="LJU30" s="1"/>
      <c r="LJV30" s="1"/>
      <c r="LJW30" s="1"/>
      <c r="LJX30" s="1"/>
      <c r="LJY30" s="1"/>
      <c r="LJZ30" s="1"/>
      <c r="LKA30" s="1"/>
      <c r="LKB30" s="1"/>
      <c r="LKC30" s="1"/>
      <c r="LKD30" s="1"/>
      <c r="LKE30" s="1"/>
      <c r="LKF30" s="1"/>
      <c r="LKG30" s="1"/>
      <c r="LKH30" s="1"/>
      <c r="LKI30" s="1"/>
      <c r="LKJ30" s="1"/>
      <c r="LKK30" s="1"/>
      <c r="LKL30" s="1"/>
      <c r="LKM30" s="1"/>
      <c r="LKN30" s="1"/>
      <c r="LKO30" s="1"/>
      <c r="LKP30" s="1"/>
      <c r="LKQ30" s="1"/>
      <c r="LKR30" s="1"/>
      <c r="LKS30" s="1"/>
      <c r="LKT30" s="1"/>
      <c r="LKU30" s="1"/>
      <c r="LKV30" s="1"/>
      <c r="LKW30" s="1"/>
      <c r="LKX30" s="1"/>
      <c r="LKY30" s="1"/>
      <c r="LKZ30" s="1"/>
      <c r="LLA30" s="1"/>
      <c r="LLB30" s="1"/>
      <c r="LLC30" s="1"/>
      <c r="LLD30" s="1"/>
      <c r="LLE30" s="1"/>
      <c r="LLF30" s="1"/>
      <c r="LLG30" s="1"/>
      <c r="LLH30" s="1"/>
      <c r="LLI30" s="1"/>
      <c r="LLJ30" s="1"/>
      <c r="LLK30" s="1"/>
      <c r="LLL30" s="1"/>
      <c r="LLM30" s="1"/>
      <c r="LLN30" s="1"/>
      <c r="LLO30" s="1"/>
      <c r="LLP30" s="1"/>
      <c r="LLQ30" s="1"/>
      <c r="LLR30" s="1"/>
      <c r="LLS30" s="1"/>
      <c r="LLT30" s="1"/>
      <c r="LLU30" s="1"/>
      <c r="LLV30" s="1"/>
      <c r="LLW30" s="1"/>
      <c r="LLX30" s="1"/>
      <c r="LLY30" s="1"/>
      <c r="LLZ30" s="1"/>
      <c r="LMA30" s="1"/>
      <c r="LMB30" s="1"/>
      <c r="LMC30" s="1"/>
      <c r="LMD30" s="1"/>
      <c r="LME30" s="1"/>
      <c r="LMF30" s="1"/>
      <c r="LMG30" s="1"/>
      <c r="LMH30" s="1"/>
      <c r="LMI30" s="1"/>
      <c r="LMJ30" s="1"/>
      <c r="LMK30" s="1"/>
      <c r="LML30" s="1"/>
      <c r="LMM30" s="1"/>
      <c r="LMN30" s="1"/>
      <c r="LMO30" s="1"/>
      <c r="LMP30" s="1"/>
      <c r="LMQ30" s="1"/>
      <c r="LMR30" s="1"/>
      <c r="LMS30" s="1"/>
      <c r="LMT30" s="1"/>
      <c r="LMU30" s="1"/>
      <c r="LMV30" s="1"/>
      <c r="LMW30" s="1"/>
      <c r="LMX30" s="1"/>
      <c r="LMY30" s="1"/>
      <c r="LMZ30" s="1"/>
      <c r="LNA30" s="1"/>
      <c r="LNB30" s="1"/>
      <c r="LNC30" s="1"/>
      <c r="LND30" s="1"/>
      <c r="LNE30" s="1"/>
      <c r="LNF30" s="1"/>
      <c r="LNG30" s="1"/>
      <c r="LNH30" s="1"/>
      <c r="LNI30" s="1"/>
      <c r="LNJ30" s="1"/>
      <c r="LNK30" s="1"/>
      <c r="LNL30" s="1"/>
      <c r="LNM30" s="1"/>
      <c r="LNN30" s="1"/>
      <c r="LNO30" s="1"/>
      <c r="LNP30" s="1"/>
      <c r="LNQ30" s="1"/>
      <c r="LNR30" s="1"/>
      <c r="LNS30" s="1"/>
      <c r="LNT30" s="1"/>
      <c r="LNU30" s="1"/>
      <c r="LNV30" s="1"/>
      <c r="LNW30" s="1"/>
      <c r="LNX30" s="1"/>
      <c r="LNY30" s="1"/>
      <c r="LNZ30" s="1"/>
      <c r="LOA30" s="1"/>
      <c r="LOB30" s="1"/>
      <c r="LOC30" s="1"/>
      <c r="LOD30" s="1"/>
      <c r="LOE30" s="1"/>
      <c r="LOF30" s="1"/>
      <c r="LOG30" s="1"/>
      <c r="LOH30" s="1"/>
      <c r="LOI30" s="1"/>
      <c r="LOJ30" s="1"/>
      <c r="LOK30" s="1"/>
      <c r="LOL30" s="1"/>
      <c r="LOM30" s="1"/>
      <c r="LON30" s="1"/>
      <c r="LOO30" s="1"/>
      <c r="LOP30" s="1"/>
      <c r="LOQ30" s="1"/>
      <c r="LOR30" s="1"/>
      <c r="LOS30" s="1"/>
      <c r="LOT30" s="1"/>
      <c r="LOU30" s="1"/>
      <c r="LOV30" s="1"/>
      <c r="LOW30" s="1"/>
      <c r="LOX30" s="1"/>
      <c r="LOY30" s="1"/>
      <c r="LOZ30" s="1"/>
      <c r="LPA30" s="1"/>
      <c r="LPB30" s="1"/>
      <c r="LPC30" s="1"/>
      <c r="LPD30" s="1"/>
      <c r="LPE30" s="1"/>
      <c r="LPF30" s="1"/>
      <c r="LPG30" s="1"/>
      <c r="LPH30" s="1"/>
      <c r="LPI30" s="1"/>
      <c r="LPJ30" s="1"/>
      <c r="LPK30" s="1"/>
      <c r="LPL30" s="1"/>
      <c r="LPM30" s="1"/>
      <c r="LPN30" s="1"/>
      <c r="LPO30" s="1"/>
      <c r="LPP30" s="1"/>
      <c r="LPQ30" s="1"/>
      <c r="LPR30" s="1"/>
      <c r="LPS30" s="1"/>
      <c r="LPT30" s="1"/>
      <c r="LPU30" s="1"/>
      <c r="LPV30" s="1"/>
      <c r="LPW30" s="1"/>
      <c r="LPX30" s="1"/>
      <c r="LPY30" s="1"/>
      <c r="LPZ30" s="1"/>
      <c r="LQA30" s="1"/>
      <c r="LQB30" s="1"/>
      <c r="LQC30" s="1"/>
      <c r="LQD30" s="1"/>
      <c r="LQE30" s="1"/>
      <c r="LQF30" s="1"/>
      <c r="LQG30" s="1"/>
      <c r="LQH30" s="1"/>
      <c r="LQI30" s="1"/>
      <c r="LQJ30" s="1"/>
      <c r="LQK30" s="1"/>
      <c r="LQL30" s="1"/>
      <c r="LQM30" s="1"/>
      <c r="LQN30" s="1"/>
      <c r="LQO30" s="1"/>
      <c r="LQP30" s="1"/>
      <c r="LQQ30" s="1"/>
      <c r="LQR30" s="1"/>
      <c r="LQS30" s="1"/>
      <c r="LQT30" s="1"/>
      <c r="LQU30" s="1"/>
      <c r="LQV30" s="1"/>
      <c r="LQW30" s="1"/>
      <c r="LQX30" s="1"/>
      <c r="LQY30" s="1"/>
      <c r="LQZ30" s="1"/>
      <c r="LRA30" s="1"/>
      <c r="LRB30" s="1"/>
      <c r="LRC30" s="1"/>
      <c r="LRD30" s="1"/>
      <c r="LRE30" s="1"/>
      <c r="LRF30" s="1"/>
      <c r="LRG30" s="1"/>
      <c r="LRH30" s="1"/>
      <c r="LRI30" s="1"/>
      <c r="LRJ30" s="1"/>
      <c r="LRK30" s="1"/>
      <c r="LRL30" s="1"/>
      <c r="LRM30" s="1"/>
      <c r="LRN30" s="1"/>
      <c r="LRO30" s="1"/>
      <c r="LRP30" s="1"/>
      <c r="LRQ30" s="1"/>
      <c r="LRR30" s="1"/>
      <c r="LRS30" s="1"/>
      <c r="LRT30" s="1"/>
      <c r="LRU30" s="1"/>
      <c r="LRV30" s="1"/>
      <c r="LRW30" s="1"/>
      <c r="LRX30" s="1"/>
      <c r="LRY30" s="1"/>
      <c r="LRZ30" s="1"/>
      <c r="LSA30" s="1"/>
      <c r="LSB30" s="1"/>
      <c r="LSC30" s="1"/>
      <c r="LSD30" s="1"/>
      <c r="LSE30" s="1"/>
      <c r="LSF30" s="1"/>
      <c r="LSG30" s="1"/>
      <c r="LSH30" s="1"/>
      <c r="LSI30" s="1"/>
      <c r="LSJ30" s="1"/>
      <c r="LSK30" s="1"/>
      <c r="LSL30" s="1"/>
      <c r="LSM30" s="1"/>
      <c r="LSN30" s="1"/>
      <c r="LSO30" s="1"/>
      <c r="LSP30" s="1"/>
      <c r="LSQ30" s="1"/>
      <c r="LSR30" s="1"/>
      <c r="LSS30" s="1"/>
      <c r="LST30" s="1"/>
      <c r="LSU30" s="1"/>
      <c r="LSV30" s="1"/>
      <c r="LSW30" s="1"/>
      <c r="LSX30" s="1"/>
      <c r="LSY30" s="1"/>
      <c r="LSZ30" s="1"/>
      <c r="LTA30" s="1"/>
      <c r="LTB30" s="1"/>
      <c r="LTC30" s="1"/>
      <c r="LTD30" s="1"/>
      <c r="LTE30" s="1"/>
      <c r="LTF30" s="1"/>
      <c r="LTG30" s="1"/>
      <c r="LTH30" s="1"/>
      <c r="LTI30" s="1"/>
      <c r="LTJ30" s="1"/>
      <c r="LTK30" s="1"/>
      <c r="LTL30" s="1"/>
      <c r="LTM30" s="1"/>
      <c r="LTN30" s="1"/>
      <c r="LTO30" s="1"/>
      <c r="LTP30" s="1"/>
      <c r="LTQ30" s="1"/>
      <c r="LTR30" s="1"/>
      <c r="LTS30" s="1"/>
      <c r="LTT30" s="1"/>
      <c r="LTU30" s="1"/>
      <c r="LTV30" s="1"/>
      <c r="LTW30" s="1"/>
      <c r="LTX30" s="1"/>
      <c r="LTY30" s="1"/>
      <c r="LTZ30" s="1"/>
      <c r="LUA30" s="1"/>
      <c r="LUB30" s="1"/>
      <c r="LUC30" s="1"/>
      <c r="LUD30" s="1"/>
      <c r="LUE30" s="1"/>
      <c r="LUF30" s="1"/>
      <c r="LUG30" s="1"/>
      <c r="LUH30" s="1"/>
      <c r="LUI30" s="1"/>
      <c r="LUJ30" s="1"/>
      <c r="LUK30" s="1"/>
      <c r="LUL30" s="1"/>
      <c r="LUM30" s="1"/>
      <c r="LUN30" s="1"/>
      <c r="LUO30" s="1"/>
      <c r="LUP30" s="1"/>
      <c r="LUQ30" s="1"/>
      <c r="LUR30" s="1"/>
      <c r="LUS30" s="1"/>
      <c r="LUT30" s="1"/>
      <c r="LUU30" s="1"/>
      <c r="LUV30" s="1"/>
      <c r="LUW30" s="1"/>
      <c r="LUX30" s="1"/>
      <c r="LUY30" s="1"/>
      <c r="LUZ30" s="1"/>
      <c r="LVA30" s="1"/>
      <c r="LVB30" s="1"/>
      <c r="LVC30" s="1"/>
      <c r="LVD30" s="1"/>
      <c r="LVE30" s="1"/>
      <c r="LVF30" s="1"/>
      <c r="LVG30" s="1"/>
      <c r="LVH30" s="1"/>
      <c r="LVI30" s="1"/>
      <c r="LVJ30" s="1"/>
      <c r="LVK30" s="1"/>
      <c r="LVL30" s="1"/>
      <c r="LVM30" s="1"/>
      <c r="LVN30" s="1"/>
      <c r="LVO30" s="1"/>
      <c r="LVP30" s="1"/>
      <c r="LVQ30" s="1"/>
      <c r="LVR30" s="1"/>
      <c r="LVS30" s="1"/>
      <c r="LVT30" s="1"/>
      <c r="LVU30" s="1"/>
      <c r="LVV30" s="1"/>
      <c r="LVW30" s="1"/>
      <c r="LVX30" s="1"/>
      <c r="LVY30" s="1"/>
      <c r="LVZ30" s="1"/>
      <c r="LWA30" s="1"/>
      <c r="LWB30" s="1"/>
      <c r="LWC30" s="1"/>
      <c r="LWD30" s="1"/>
      <c r="LWE30" s="1"/>
      <c r="LWF30" s="1"/>
      <c r="LWG30" s="1"/>
      <c r="LWH30" s="1"/>
      <c r="LWI30" s="1"/>
      <c r="LWJ30" s="1"/>
      <c r="LWK30" s="1"/>
      <c r="LWL30" s="1"/>
      <c r="LWM30" s="1"/>
      <c r="LWN30" s="1"/>
      <c r="LWO30" s="1"/>
      <c r="LWP30" s="1"/>
      <c r="LWQ30" s="1"/>
      <c r="LWR30" s="1"/>
      <c r="LWS30" s="1"/>
      <c r="LWT30" s="1"/>
      <c r="LWU30" s="1"/>
      <c r="LWV30" s="1"/>
      <c r="LWW30" s="1"/>
      <c r="LWX30" s="1"/>
      <c r="LWY30" s="1"/>
      <c r="LWZ30" s="1"/>
      <c r="LXA30" s="1"/>
      <c r="LXB30" s="1"/>
      <c r="LXC30" s="1"/>
      <c r="LXD30" s="1"/>
      <c r="LXE30" s="1"/>
      <c r="LXF30" s="1"/>
      <c r="LXG30" s="1"/>
      <c r="LXH30" s="1"/>
      <c r="LXI30" s="1"/>
      <c r="LXJ30" s="1"/>
      <c r="LXK30" s="1"/>
      <c r="LXL30" s="1"/>
      <c r="LXM30" s="1"/>
      <c r="LXN30" s="1"/>
      <c r="LXO30" s="1"/>
      <c r="LXP30" s="1"/>
      <c r="LXQ30" s="1"/>
      <c r="LXR30" s="1"/>
      <c r="LXS30" s="1"/>
      <c r="LXT30" s="1"/>
      <c r="LXU30" s="1"/>
      <c r="LXV30" s="1"/>
      <c r="LXW30" s="1"/>
      <c r="LXX30" s="1"/>
      <c r="LXY30" s="1"/>
      <c r="LXZ30" s="1"/>
      <c r="LYA30" s="1"/>
      <c r="LYB30" s="1"/>
      <c r="LYC30" s="1"/>
      <c r="LYD30" s="1"/>
      <c r="LYE30" s="1"/>
      <c r="LYF30" s="1"/>
      <c r="LYG30" s="1"/>
      <c r="LYH30" s="1"/>
      <c r="LYI30" s="1"/>
      <c r="LYJ30" s="1"/>
      <c r="LYK30" s="1"/>
      <c r="LYL30" s="1"/>
      <c r="LYM30" s="1"/>
      <c r="LYN30" s="1"/>
      <c r="LYO30" s="1"/>
      <c r="LYP30" s="1"/>
      <c r="LYQ30" s="1"/>
      <c r="LYR30" s="1"/>
      <c r="LYS30" s="1"/>
      <c r="LYT30" s="1"/>
      <c r="LYU30" s="1"/>
      <c r="LYV30" s="1"/>
      <c r="LYW30" s="1"/>
      <c r="LYX30" s="1"/>
      <c r="LYY30" s="1"/>
      <c r="LYZ30" s="1"/>
      <c r="LZA30" s="1"/>
      <c r="LZB30" s="1"/>
      <c r="LZC30" s="1"/>
      <c r="LZD30" s="1"/>
      <c r="LZE30" s="1"/>
      <c r="LZF30" s="1"/>
      <c r="LZG30" s="1"/>
      <c r="LZH30" s="1"/>
      <c r="LZI30" s="1"/>
      <c r="LZJ30" s="1"/>
      <c r="LZK30" s="1"/>
      <c r="LZL30" s="1"/>
      <c r="LZM30" s="1"/>
      <c r="LZN30" s="1"/>
      <c r="LZO30" s="1"/>
      <c r="LZP30" s="1"/>
      <c r="LZQ30" s="1"/>
      <c r="LZR30" s="1"/>
      <c r="LZS30" s="1"/>
      <c r="LZT30" s="1"/>
      <c r="LZU30" s="1"/>
      <c r="LZV30" s="1"/>
      <c r="LZW30" s="1"/>
      <c r="LZX30" s="1"/>
      <c r="LZY30" s="1"/>
      <c r="LZZ30" s="1"/>
      <c r="MAA30" s="1"/>
      <c r="MAB30" s="1"/>
      <c r="MAC30" s="1"/>
    </row>
    <row r="31" spans="1:8817" ht="16" x14ac:dyDescent="0.2">
      <c r="A31" s="33" t="s">
        <v>722</v>
      </c>
      <c r="B31" s="1">
        <v>0</v>
      </c>
      <c r="C31" s="1">
        <v>0</v>
      </c>
      <c r="D31" s="1">
        <v>0</v>
      </c>
      <c r="E31" s="1">
        <v>0</v>
      </c>
      <c r="F31" s="3"/>
      <c r="G31" s="3">
        <f>SUM(Table1878[[#This Row],[Q1 Y6]:[Q4 Y6]])</f>
        <v>0</v>
      </c>
      <c r="H31" s="1">
        <v>0</v>
      </c>
      <c r="I31" s="1">
        <v>0</v>
      </c>
      <c r="J31" s="1">
        <v>0</v>
      </c>
      <c r="K31" s="1">
        <v>0</v>
      </c>
      <c r="L31" s="3">
        <v>2</v>
      </c>
      <c r="M31" s="1" t="e">
        <f>SUM([2]!Table1878[[#This Row],[Q1 Y7]:[Q4 Y7]])</f>
        <v>#REF!</v>
      </c>
      <c r="N31" s="1">
        <v>0</v>
      </c>
      <c r="O31" s="1">
        <v>0</v>
      </c>
      <c r="P31" s="1">
        <v>0</v>
      </c>
      <c r="Q31" s="1" t="s">
        <v>73</v>
      </c>
      <c r="R31" s="431">
        <v>2</v>
      </c>
      <c r="S31" s="1"/>
      <c r="T31" s="1">
        <v>1</v>
      </c>
      <c r="U31" s="6">
        <v>0</v>
      </c>
      <c r="V31" s="1">
        <v>0</v>
      </c>
      <c r="W31" s="1"/>
      <c r="X31" s="1">
        <v>2</v>
      </c>
      <c r="Y31" s="1"/>
      <c r="Z31" s="1"/>
      <c r="AA31" s="1"/>
      <c r="AB31" s="1"/>
      <c r="AC31" s="1"/>
      <c r="AD31" s="1"/>
      <c r="AE31" s="1"/>
      <c r="AF31" s="1"/>
      <c r="AG31" s="259"/>
      <c r="AH31" s="259"/>
      <c r="AI31" s="39"/>
      <c r="AJ31" s="39"/>
      <c r="AK31" s="39"/>
      <c r="AL31" s="423"/>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c r="AMN31" s="1"/>
      <c r="AMO31" s="1"/>
      <c r="AMP31" s="1"/>
      <c r="AMQ31" s="1"/>
      <c r="AMR31" s="1"/>
      <c r="AMS31" s="1"/>
      <c r="AMT31" s="1"/>
      <c r="AMU31" s="1"/>
      <c r="AMV31" s="1"/>
      <c r="AMW31" s="1"/>
      <c r="AMX31" s="1"/>
      <c r="AMY31" s="1"/>
      <c r="AMZ31" s="1"/>
      <c r="ANA31" s="1"/>
      <c r="ANB31" s="1"/>
      <c r="ANC31" s="1"/>
      <c r="AND31" s="1"/>
      <c r="ANE31" s="1"/>
      <c r="ANF31" s="1"/>
      <c r="ANG31" s="1"/>
      <c r="ANH31" s="1"/>
      <c r="ANI31" s="1"/>
      <c r="ANJ31" s="1"/>
      <c r="ANK31" s="1"/>
      <c r="ANL31" s="1"/>
      <c r="ANM31" s="1"/>
      <c r="ANN31" s="1"/>
      <c r="ANO31" s="1"/>
      <c r="ANP31" s="1"/>
      <c r="ANQ31" s="1"/>
      <c r="ANR31" s="1"/>
      <c r="ANS31" s="1"/>
      <c r="ANT31" s="1"/>
      <c r="ANU31" s="1"/>
      <c r="ANV31" s="1"/>
      <c r="ANW31" s="1"/>
      <c r="ANX31" s="1"/>
      <c r="ANY31" s="1"/>
      <c r="ANZ31" s="1"/>
      <c r="AOA31" s="1"/>
      <c r="AOB31" s="1"/>
      <c r="AOC31" s="1"/>
      <c r="AOD31" s="1"/>
      <c r="AOE31" s="1"/>
      <c r="AOF31" s="1"/>
      <c r="AOG31" s="1"/>
      <c r="AOH31" s="1"/>
      <c r="AOI31" s="1"/>
      <c r="AOJ31" s="1"/>
      <c r="AOK31" s="1"/>
      <c r="AOL31" s="1"/>
      <c r="AOM31" s="1"/>
      <c r="AON31" s="1"/>
      <c r="AOO31" s="1"/>
      <c r="AOP31" s="1"/>
      <c r="AOQ31" s="1"/>
      <c r="AOR31" s="1"/>
      <c r="AOS31" s="1"/>
      <c r="AOT31" s="1"/>
      <c r="AOU31" s="1"/>
      <c r="AOV31" s="1"/>
      <c r="AOW31" s="1"/>
      <c r="AOX31" s="1"/>
      <c r="AOY31" s="1"/>
      <c r="AOZ31" s="1"/>
      <c r="APA31" s="1"/>
      <c r="APB31" s="1"/>
      <c r="APC31" s="1"/>
      <c r="APD31" s="1"/>
      <c r="APE31" s="1"/>
      <c r="APF31" s="1"/>
      <c r="APG31" s="1"/>
      <c r="APH31" s="1"/>
      <c r="API31" s="1"/>
      <c r="APJ31" s="1"/>
      <c r="APK31" s="1"/>
      <c r="APL31" s="1"/>
      <c r="APM31" s="1"/>
      <c r="APN31" s="1"/>
      <c r="APO31" s="1"/>
      <c r="APP31" s="1"/>
      <c r="APQ31" s="1"/>
      <c r="APR31" s="1"/>
      <c r="APS31" s="1"/>
      <c r="APT31" s="1"/>
      <c r="APU31" s="1"/>
      <c r="APV31" s="1"/>
      <c r="APW31" s="1"/>
      <c r="APX31" s="1"/>
      <c r="APY31" s="1"/>
      <c r="APZ31" s="1"/>
      <c r="AQA31" s="1"/>
      <c r="AQB31" s="1"/>
      <c r="AQC31" s="1"/>
      <c r="AQD31" s="1"/>
      <c r="AQE31" s="1"/>
      <c r="AQF31" s="1"/>
      <c r="AQG31" s="1"/>
      <c r="AQH31" s="1"/>
      <c r="AQI31" s="1"/>
      <c r="AQJ31" s="1"/>
      <c r="AQK31" s="1"/>
      <c r="AQL31" s="1"/>
      <c r="AQM31" s="1"/>
      <c r="AQN31" s="1"/>
      <c r="AQO31" s="1"/>
      <c r="AQP31" s="1"/>
      <c r="AQQ31" s="1"/>
      <c r="AQR31" s="1"/>
      <c r="AQS31" s="1"/>
      <c r="AQT31" s="1"/>
      <c r="AQU31" s="1"/>
      <c r="AQV31" s="1"/>
      <c r="AQW31" s="1"/>
      <c r="AQX31" s="1"/>
      <c r="AQY31" s="1"/>
      <c r="AQZ31" s="1"/>
      <c r="ARA31" s="1"/>
      <c r="ARB31" s="1"/>
      <c r="ARC31" s="1"/>
      <c r="ARD31" s="1"/>
      <c r="ARE31" s="1"/>
      <c r="ARF31" s="1"/>
      <c r="ARG31" s="1"/>
      <c r="ARH31" s="1"/>
      <c r="ARI31" s="1"/>
      <c r="ARJ31" s="1"/>
      <c r="ARK31" s="1"/>
      <c r="ARL31" s="1"/>
      <c r="ARM31" s="1"/>
      <c r="ARN31" s="1"/>
      <c r="ARO31" s="1"/>
      <c r="ARP31" s="1"/>
      <c r="ARQ31" s="1"/>
      <c r="ARR31" s="1"/>
      <c r="ARS31" s="1"/>
      <c r="ART31" s="1"/>
      <c r="ARU31" s="1"/>
      <c r="ARV31" s="1"/>
      <c r="ARW31" s="1"/>
      <c r="ARX31" s="1"/>
      <c r="ARY31" s="1"/>
      <c r="ARZ31" s="1"/>
      <c r="ASA31" s="1"/>
      <c r="ASB31" s="1"/>
      <c r="ASC31" s="1"/>
      <c r="ASD31" s="1"/>
      <c r="ASE31" s="1"/>
      <c r="ASF31" s="1"/>
      <c r="ASG31" s="1"/>
      <c r="ASH31" s="1"/>
      <c r="ASI31" s="1"/>
      <c r="ASJ31" s="1"/>
      <c r="ASK31" s="1"/>
      <c r="ASL31" s="1"/>
      <c r="ASM31" s="1"/>
      <c r="ASN31" s="1"/>
      <c r="ASO31" s="1"/>
      <c r="ASP31" s="1"/>
      <c r="ASQ31" s="1"/>
      <c r="ASR31" s="1"/>
      <c r="ASS31" s="1"/>
      <c r="AST31" s="1"/>
      <c r="ASU31" s="1"/>
      <c r="ASV31" s="1"/>
      <c r="ASW31" s="1"/>
      <c r="ASX31" s="1"/>
      <c r="ASY31" s="1"/>
      <c r="ASZ31" s="1"/>
      <c r="ATA31" s="1"/>
      <c r="ATB31" s="1"/>
      <c r="ATC31" s="1"/>
      <c r="ATD31" s="1"/>
      <c r="ATE31" s="1"/>
      <c r="ATF31" s="1"/>
      <c r="ATG31" s="1"/>
      <c r="ATH31" s="1"/>
      <c r="ATI31" s="1"/>
      <c r="ATJ31" s="1"/>
      <c r="ATK31" s="1"/>
      <c r="ATL31" s="1"/>
      <c r="ATM31" s="1"/>
      <c r="ATN31" s="1"/>
      <c r="ATO31" s="1"/>
      <c r="ATP31" s="1"/>
      <c r="ATQ31" s="1"/>
      <c r="ATR31" s="1"/>
      <c r="ATS31" s="1"/>
      <c r="ATT31" s="1"/>
      <c r="ATU31" s="1"/>
      <c r="ATV31" s="1"/>
      <c r="ATW31" s="1"/>
      <c r="ATX31" s="1"/>
      <c r="ATY31" s="1"/>
      <c r="ATZ31" s="1"/>
      <c r="AUA31" s="1"/>
      <c r="AUB31" s="1"/>
      <c r="AUC31" s="1"/>
      <c r="AUD31" s="1"/>
      <c r="AUE31" s="1"/>
      <c r="AUF31" s="1"/>
      <c r="AUG31" s="1"/>
      <c r="AUH31" s="1"/>
      <c r="AUI31" s="1"/>
      <c r="AUJ31" s="1"/>
      <c r="AUK31" s="1"/>
      <c r="AUL31" s="1"/>
      <c r="AUM31" s="1"/>
      <c r="AUN31" s="1"/>
      <c r="AUO31" s="1"/>
      <c r="AUP31" s="1"/>
      <c r="AUQ31" s="1"/>
      <c r="AUR31" s="1"/>
      <c r="AUS31" s="1"/>
      <c r="AUT31" s="1"/>
      <c r="AUU31" s="1"/>
      <c r="AUV31" s="1"/>
      <c r="AUW31" s="1"/>
      <c r="AUX31" s="1"/>
      <c r="AUY31" s="1"/>
      <c r="AUZ31" s="1"/>
      <c r="AVA31" s="1"/>
      <c r="AVB31" s="1"/>
      <c r="AVC31" s="1"/>
      <c r="AVD31" s="1"/>
      <c r="AVE31" s="1"/>
      <c r="AVF31" s="1"/>
      <c r="AVG31" s="1"/>
      <c r="AVH31" s="1"/>
      <c r="AVI31" s="1"/>
      <c r="AVJ31" s="1"/>
      <c r="AVK31" s="1"/>
      <c r="AVL31" s="1"/>
      <c r="AVM31" s="1"/>
      <c r="AVN31" s="1"/>
      <c r="AVO31" s="1"/>
      <c r="AVP31" s="1"/>
      <c r="AVQ31" s="1"/>
      <c r="AVR31" s="1"/>
      <c r="AVS31" s="1"/>
      <c r="AVT31" s="1"/>
      <c r="AVU31" s="1"/>
      <c r="AVV31" s="1"/>
      <c r="AVW31" s="1"/>
      <c r="AVX31" s="1"/>
      <c r="AVY31" s="1"/>
      <c r="AVZ31" s="1"/>
      <c r="AWA31" s="1"/>
      <c r="AWB31" s="1"/>
      <c r="AWC31" s="1"/>
      <c r="AWD31" s="1"/>
      <c r="AWE31" s="1"/>
      <c r="AWF31" s="1"/>
      <c r="AWG31" s="1"/>
      <c r="AWH31" s="1"/>
      <c r="AWI31" s="1"/>
      <c r="AWJ31" s="1"/>
      <c r="AWK31" s="1"/>
      <c r="AWL31" s="1"/>
      <c r="AWM31" s="1"/>
      <c r="AWN31" s="1"/>
      <c r="AWO31" s="1"/>
      <c r="AWP31" s="1"/>
      <c r="AWQ31" s="1"/>
      <c r="AWR31" s="1"/>
      <c r="AWS31" s="1"/>
      <c r="AWT31" s="1"/>
      <c r="AWU31" s="1"/>
      <c r="AWV31" s="1"/>
      <c r="AWW31" s="1"/>
      <c r="AWX31" s="1"/>
      <c r="AWY31" s="1"/>
      <c r="AWZ31" s="1"/>
      <c r="AXA31" s="1"/>
      <c r="AXB31" s="1"/>
      <c r="AXC31" s="1"/>
      <c r="AXD31" s="1"/>
      <c r="AXE31" s="1"/>
      <c r="AXF31" s="1"/>
      <c r="AXG31" s="1"/>
      <c r="AXH31" s="1"/>
      <c r="AXI31" s="1"/>
      <c r="AXJ31" s="1"/>
      <c r="AXK31" s="1"/>
      <c r="AXL31" s="1"/>
      <c r="AXM31" s="1"/>
      <c r="AXN31" s="1"/>
      <c r="AXO31" s="1"/>
      <c r="AXP31" s="1"/>
      <c r="AXQ31" s="1"/>
      <c r="AXR31" s="1"/>
      <c r="AXS31" s="1"/>
      <c r="AXT31" s="1"/>
      <c r="AXU31" s="1"/>
      <c r="AXV31" s="1"/>
      <c r="AXW31" s="1"/>
      <c r="AXX31" s="1"/>
      <c r="AXY31" s="1"/>
      <c r="AXZ31" s="1"/>
      <c r="AYA31" s="1"/>
      <c r="AYB31" s="1"/>
      <c r="AYC31" s="1"/>
      <c r="AYD31" s="1"/>
      <c r="AYE31" s="1"/>
      <c r="AYF31" s="1"/>
      <c r="AYG31" s="1"/>
      <c r="AYH31" s="1"/>
      <c r="AYI31" s="1"/>
      <c r="AYJ31" s="1"/>
      <c r="AYK31" s="1"/>
      <c r="AYL31" s="1"/>
      <c r="AYM31" s="1"/>
      <c r="AYN31" s="1"/>
      <c r="AYO31" s="1"/>
      <c r="AYP31" s="1"/>
      <c r="AYQ31" s="1"/>
      <c r="AYR31" s="1"/>
      <c r="AYS31" s="1"/>
      <c r="AYT31" s="1"/>
      <c r="AYU31" s="1"/>
      <c r="AYV31" s="1"/>
      <c r="AYW31" s="1"/>
      <c r="AYX31" s="1"/>
      <c r="AYY31" s="1"/>
      <c r="AYZ31" s="1"/>
      <c r="AZA31" s="1"/>
      <c r="AZB31" s="1"/>
      <c r="AZC31" s="1"/>
      <c r="AZD31" s="1"/>
      <c r="AZE31" s="1"/>
      <c r="AZF31" s="1"/>
      <c r="AZG31" s="1"/>
      <c r="AZH31" s="1"/>
      <c r="AZI31" s="1"/>
      <c r="AZJ31" s="1"/>
      <c r="AZK31" s="1"/>
      <c r="AZL31" s="1"/>
      <c r="AZM31" s="1"/>
      <c r="AZN31" s="1"/>
      <c r="AZO31" s="1"/>
      <c r="AZP31" s="1"/>
      <c r="AZQ31" s="1"/>
      <c r="AZR31" s="1"/>
      <c r="AZS31" s="1"/>
      <c r="AZT31" s="1"/>
      <c r="AZU31" s="1"/>
      <c r="AZV31" s="1"/>
      <c r="AZW31" s="1"/>
      <c r="AZX31" s="1"/>
      <c r="AZY31" s="1"/>
      <c r="AZZ31" s="1"/>
      <c r="BAA31" s="1"/>
      <c r="BAB31" s="1"/>
      <c r="BAC31" s="1"/>
      <c r="BAD31" s="1"/>
      <c r="BAE31" s="1"/>
      <c r="BAF31" s="1"/>
      <c r="BAG31" s="1"/>
      <c r="BAH31" s="1"/>
      <c r="BAI31" s="1"/>
      <c r="BAJ31" s="1"/>
      <c r="BAK31" s="1"/>
      <c r="BAL31" s="1"/>
      <c r="BAM31" s="1"/>
      <c r="BAN31" s="1"/>
      <c r="BAO31" s="1"/>
      <c r="BAP31" s="1"/>
      <c r="BAQ31" s="1"/>
      <c r="BAR31" s="1"/>
      <c r="BAS31" s="1"/>
      <c r="BAT31" s="1"/>
      <c r="BAU31" s="1"/>
      <c r="BAV31" s="1"/>
      <c r="BAW31" s="1"/>
      <c r="BAX31" s="1"/>
      <c r="BAY31" s="1"/>
      <c r="BAZ31" s="1"/>
      <c r="BBA31" s="1"/>
      <c r="BBB31" s="1"/>
      <c r="BBC31" s="1"/>
      <c r="BBD31" s="1"/>
      <c r="BBE31" s="1"/>
      <c r="BBF31" s="1"/>
      <c r="BBG31" s="1"/>
      <c r="BBH31" s="1"/>
      <c r="BBI31" s="1"/>
      <c r="BBJ31" s="1"/>
      <c r="BBK31" s="1"/>
      <c r="BBL31" s="1"/>
      <c r="BBM31" s="1"/>
      <c r="BBN31" s="1"/>
      <c r="BBO31" s="1"/>
      <c r="BBP31" s="1"/>
      <c r="BBQ31" s="1"/>
      <c r="BBR31" s="1"/>
      <c r="BBS31" s="1"/>
      <c r="BBT31" s="1"/>
      <c r="BBU31" s="1"/>
      <c r="BBV31" s="1"/>
      <c r="BBW31" s="1"/>
      <c r="BBX31" s="1"/>
      <c r="BBY31" s="1"/>
      <c r="BBZ31" s="1"/>
      <c r="BCA31" s="1"/>
      <c r="BCB31" s="1"/>
      <c r="BCC31" s="1"/>
      <c r="BCD31" s="1"/>
      <c r="BCE31" s="1"/>
      <c r="BCF31" s="1"/>
      <c r="BCG31" s="1"/>
      <c r="BCH31" s="1"/>
      <c r="BCI31" s="1"/>
      <c r="BCJ31" s="1"/>
      <c r="BCK31" s="1"/>
      <c r="BCL31" s="1"/>
      <c r="BCM31" s="1"/>
      <c r="BCN31" s="1"/>
      <c r="BCO31" s="1"/>
      <c r="BCP31" s="1"/>
      <c r="BCQ31" s="1"/>
      <c r="BCR31" s="1"/>
      <c r="BCS31" s="1"/>
      <c r="BCT31" s="1"/>
      <c r="BCU31" s="1"/>
      <c r="BCV31" s="1"/>
      <c r="BCW31" s="1"/>
      <c r="BCX31" s="1"/>
      <c r="BCY31" s="1"/>
      <c r="BCZ31" s="1"/>
      <c r="BDA31" s="1"/>
      <c r="BDB31" s="1"/>
      <c r="BDC31" s="1"/>
      <c r="BDD31" s="1"/>
      <c r="BDE31" s="1"/>
      <c r="BDF31" s="1"/>
      <c r="BDG31" s="1"/>
      <c r="BDH31" s="1"/>
      <c r="BDI31" s="1"/>
      <c r="BDJ31" s="1"/>
      <c r="BDK31" s="1"/>
      <c r="BDL31" s="1"/>
      <c r="BDM31" s="1"/>
      <c r="BDN31" s="1"/>
      <c r="BDO31" s="1"/>
      <c r="BDP31" s="1"/>
      <c r="BDQ31" s="1"/>
      <c r="BDR31" s="1"/>
      <c r="BDS31" s="1"/>
      <c r="BDT31" s="1"/>
      <c r="BDU31" s="1"/>
      <c r="BDV31" s="1"/>
      <c r="BDW31" s="1"/>
      <c r="BDX31" s="1"/>
      <c r="BDY31" s="1"/>
      <c r="BDZ31" s="1"/>
      <c r="BEA31" s="1"/>
      <c r="BEB31" s="1"/>
      <c r="BEC31" s="1"/>
      <c r="BED31" s="1"/>
      <c r="BEE31" s="1"/>
      <c r="BEF31" s="1"/>
      <c r="BEG31" s="1"/>
      <c r="BEH31" s="1"/>
      <c r="BEI31" s="1"/>
      <c r="BEJ31" s="1"/>
      <c r="BEK31" s="1"/>
      <c r="BEL31" s="1"/>
      <c r="BEM31" s="1"/>
      <c r="BEN31" s="1"/>
      <c r="BEO31" s="1"/>
      <c r="BEP31" s="1"/>
      <c r="BEQ31" s="1"/>
      <c r="BER31" s="1"/>
      <c r="BES31" s="1"/>
      <c r="BET31" s="1"/>
      <c r="BEU31" s="1"/>
      <c r="BEV31" s="1"/>
      <c r="BEW31" s="1"/>
      <c r="BEX31" s="1"/>
      <c r="BEY31" s="1"/>
      <c r="BEZ31" s="1"/>
      <c r="BFA31" s="1"/>
      <c r="BFB31" s="1"/>
      <c r="BFC31" s="1"/>
      <c r="BFD31" s="1"/>
      <c r="BFE31" s="1"/>
      <c r="BFF31" s="1"/>
      <c r="BFG31" s="1"/>
      <c r="BFH31" s="1"/>
      <c r="BFI31" s="1"/>
      <c r="BFJ31" s="1"/>
      <c r="BFK31" s="1"/>
      <c r="BFL31" s="1"/>
      <c r="BFM31" s="1"/>
      <c r="BFN31" s="1"/>
      <c r="BFO31" s="1"/>
      <c r="BFP31" s="1"/>
      <c r="BFQ31" s="1"/>
      <c r="BFR31" s="1"/>
      <c r="BFS31" s="1"/>
      <c r="BFT31" s="1"/>
      <c r="BFU31" s="1"/>
      <c r="BFV31" s="1"/>
      <c r="BFW31" s="1"/>
      <c r="BFX31" s="1"/>
      <c r="BFY31" s="1"/>
      <c r="BFZ31" s="1"/>
      <c r="BGA31" s="1"/>
      <c r="BGB31" s="1"/>
      <c r="BGC31" s="1"/>
      <c r="BGD31" s="1"/>
      <c r="BGE31" s="1"/>
      <c r="BGF31" s="1"/>
      <c r="BGG31" s="1"/>
      <c r="BGH31" s="1"/>
      <c r="BGI31" s="1"/>
      <c r="BGJ31" s="1"/>
      <c r="BGK31" s="1"/>
      <c r="BGL31" s="1"/>
      <c r="BGM31" s="1"/>
      <c r="BGN31" s="1"/>
      <c r="BGO31" s="1"/>
      <c r="BGP31" s="1"/>
      <c r="BGQ31" s="1"/>
      <c r="BGR31" s="1"/>
      <c r="BGS31" s="1"/>
      <c r="BGT31" s="1"/>
      <c r="BGU31" s="1"/>
      <c r="BGV31" s="1"/>
      <c r="BGW31" s="1"/>
      <c r="BGX31" s="1"/>
      <c r="BGY31" s="1"/>
      <c r="BGZ31" s="1"/>
      <c r="BHA31" s="1"/>
      <c r="BHB31" s="1"/>
      <c r="BHC31" s="1"/>
      <c r="BHD31" s="1"/>
      <c r="BHE31" s="1"/>
      <c r="BHF31" s="1"/>
      <c r="BHG31" s="1"/>
      <c r="BHH31" s="1"/>
      <c r="BHI31" s="1"/>
      <c r="BHJ31" s="1"/>
      <c r="BHK31" s="1"/>
      <c r="BHL31" s="1"/>
      <c r="BHM31" s="1"/>
      <c r="BHN31" s="1"/>
      <c r="BHO31" s="1"/>
      <c r="BHP31" s="1"/>
      <c r="BHQ31" s="1"/>
      <c r="BHR31" s="1"/>
      <c r="BHS31" s="1"/>
      <c r="BHT31" s="1"/>
      <c r="BHU31" s="1"/>
      <c r="BHV31" s="1"/>
      <c r="BHW31" s="1"/>
      <c r="BHX31" s="1"/>
      <c r="BHY31" s="1"/>
      <c r="BHZ31" s="1"/>
      <c r="BIA31" s="1"/>
      <c r="BIB31" s="1"/>
      <c r="BIC31" s="1"/>
      <c r="BID31" s="1"/>
      <c r="BIE31" s="1"/>
      <c r="BIF31" s="1"/>
      <c r="BIG31" s="1"/>
      <c r="BIH31" s="1"/>
      <c r="BII31" s="1"/>
      <c r="BIJ31" s="1"/>
      <c r="BIK31" s="1"/>
      <c r="BIL31" s="1"/>
      <c r="BIM31" s="1"/>
      <c r="BIN31" s="1"/>
      <c r="BIO31" s="1"/>
      <c r="BIP31" s="1"/>
      <c r="BIQ31" s="1"/>
      <c r="BIR31" s="1"/>
      <c r="BIS31" s="1"/>
      <c r="BIT31" s="1"/>
      <c r="BIU31" s="1"/>
      <c r="BIV31" s="1"/>
      <c r="BIW31" s="1"/>
      <c r="BIX31" s="1"/>
      <c r="BIY31" s="1"/>
      <c r="BIZ31" s="1"/>
      <c r="BJA31" s="1"/>
      <c r="BJB31" s="1"/>
      <c r="BJC31" s="1"/>
      <c r="BJD31" s="1"/>
      <c r="BJE31" s="1"/>
      <c r="BJF31" s="1"/>
      <c r="BJG31" s="1"/>
      <c r="BJH31" s="1"/>
      <c r="BJI31" s="1"/>
      <c r="BJJ31" s="1"/>
      <c r="BJK31" s="1"/>
      <c r="BJL31" s="1"/>
      <c r="BJM31" s="1"/>
      <c r="BJN31" s="1"/>
      <c r="BJO31" s="1"/>
      <c r="BJP31" s="1"/>
      <c r="BJQ31" s="1"/>
      <c r="BJR31" s="1"/>
      <c r="BJS31" s="1"/>
      <c r="BJT31" s="1"/>
      <c r="BJU31" s="1"/>
      <c r="BJV31" s="1"/>
      <c r="BJW31" s="1"/>
      <c r="BJX31" s="1"/>
      <c r="BJY31" s="1"/>
      <c r="BJZ31" s="1"/>
      <c r="BKA31" s="1"/>
      <c r="BKB31" s="1"/>
      <c r="BKC31" s="1"/>
      <c r="BKD31" s="1"/>
      <c r="BKE31" s="1"/>
      <c r="BKF31" s="1"/>
      <c r="BKG31" s="1"/>
      <c r="BKH31" s="1"/>
      <c r="BKI31" s="1"/>
      <c r="BKJ31" s="1"/>
      <c r="BKK31" s="1"/>
      <c r="BKL31" s="1"/>
      <c r="BKM31" s="1"/>
      <c r="BKN31" s="1"/>
      <c r="BKO31" s="1"/>
      <c r="BKP31" s="1"/>
      <c r="BKQ31" s="1"/>
      <c r="BKR31" s="1"/>
      <c r="BKS31" s="1"/>
      <c r="BKT31" s="1"/>
      <c r="BKU31" s="1"/>
      <c r="BKV31" s="1"/>
      <c r="BKW31" s="1"/>
      <c r="BKX31" s="1"/>
      <c r="BKY31" s="1"/>
      <c r="BKZ31" s="1"/>
      <c r="BLA31" s="1"/>
      <c r="BLB31" s="1"/>
      <c r="BLC31" s="1"/>
      <c r="BLD31" s="1"/>
      <c r="BLE31" s="1"/>
      <c r="BLF31" s="1"/>
      <c r="BLG31" s="1"/>
      <c r="BLH31" s="1"/>
      <c r="BLI31" s="1"/>
      <c r="BLJ31" s="1"/>
      <c r="BLK31" s="1"/>
      <c r="BLL31" s="1"/>
      <c r="BLM31" s="1"/>
      <c r="BLN31" s="1"/>
      <c r="BLO31" s="1"/>
      <c r="BLP31" s="1"/>
      <c r="BLQ31" s="1"/>
      <c r="BLR31" s="1"/>
      <c r="BLS31" s="1"/>
      <c r="BLT31" s="1"/>
      <c r="BLU31" s="1"/>
      <c r="BLV31" s="1"/>
      <c r="BLW31" s="1"/>
      <c r="BLX31" s="1"/>
      <c r="BLY31" s="1"/>
      <c r="BLZ31" s="1"/>
      <c r="BMA31" s="1"/>
      <c r="BMB31" s="1"/>
      <c r="BMC31" s="1"/>
      <c r="BMD31" s="1"/>
      <c r="BME31" s="1"/>
      <c r="BMF31" s="1"/>
      <c r="BMG31" s="1"/>
      <c r="BMH31" s="1"/>
      <c r="BMI31" s="1"/>
      <c r="BMJ31" s="1"/>
      <c r="BMK31" s="1"/>
      <c r="BML31" s="1"/>
      <c r="BMM31" s="1"/>
      <c r="BMN31" s="1"/>
      <c r="BMO31" s="1"/>
      <c r="BMP31" s="1"/>
      <c r="BMQ31" s="1"/>
      <c r="BMR31" s="1"/>
      <c r="BMS31" s="1"/>
      <c r="BMT31" s="1"/>
      <c r="BMU31" s="1"/>
      <c r="BMV31" s="1"/>
      <c r="BMW31" s="1"/>
      <c r="BMX31" s="1"/>
      <c r="BMY31" s="1"/>
      <c r="BMZ31" s="1"/>
      <c r="BNA31" s="1"/>
      <c r="BNB31" s="1"/>
      <c r="BNC31" s="1"/>
      <c r="BND31" s="1"/>
      <c r="BNE31" s="1"/>
      <c r="BNF31" s="1"/>
      <c r="BNG31" s="1"/>
      <c r="BNH31" s="1"/>
      <c r="BNI31" s="1"/>
      <c r="BNJ31" s="1"/>
      <c r="BNK31" s="1"/>
      <c r="BNL31" s="1"/>
      <c r="BNM31" s="1"/>
      <c r="BNN31" s="1"/>
      <c r="BNO31" s="1"/>
      <c r="BNP31" s="1"/>
      <c r="BNQ31" s="1"/>
      <c r="BNR31" s="1"/>
      <c r="BNS31" s="1"/>
      <c r="BNT31" s="1"/>
      <c r="BNU31" s="1"/>
      <c r="BNV31" s="1"/>
      <c r="BNW31" s="1"/>
      <c r="BNX31" s="1"/>
      <c r="BNY31" s="1"/>
      <c r="BNZ31" s="1"/>
      <c r="BOA31" s="1"/>
      <c r="BOB31" s="1"/>
      <c r="BOC31" s="1"/>
      <c r="BOD31" s="1"/>
      <c r="BOE31" s="1"/>
      <c r="BOF31" s="1"/>
      <c r="BOG31" s="1"/>
      <c r="BOH31" s="1"/>
      <c r="BOI31" s="1"/>
      <c r="BOJ31" s="1"/>
      <c r="BOK31" s="1"/>
      <c r="BOL31" s="1"/>
      <c r="BOM31" s="1"/>
      <c r="BON31" s="1"/>
      <c r="BOO31" s="1"/>
      <c r="BOP31" s="1"/>
      <c r="BOQ31" s="1"/>
      <c r="BOR31" s="1"/>
      <c r="BOS31" s="1"/>
      <c r="BOT31" s="1"/>
      <c r="BOU31" s="1"/>
      <c r="BOV31" s="1"/>
      <c r="BOW31" s="1"/>
      <c r="BOX31" s="1"/>
      <c r="BOY31" s="1"/>
      <c r="BOZ31" s="1"/>
      <c r="BPA31" s="1"/>
      <c r="BPB31" s="1"/>
      <c r="BPC31" s="1"/>
      <c r="BPD31" s="1"/>
      <c r="BPE31" s="1"/>
      <c r="BPF31" s="1"/>
      <c r="BPG31" s="1"/>
      <c r="BPH31" s="1"/>
      <c r="BPI31" s="1"/>
      <c r="BPJ31" s="1"/>
      <c r="BPK31" s="1"/>
      <c r="BPL31" s="1"/>
      <c r="BPM31" s="1"/>
      <c r="BPN31" s="1"/>
      <c r="BPO31" s="1"/>
      <c r="BPP31" s="1"/>
      <c r="BPQ31" s="1"/>
      <c r="BPR31" s="1"/>
      <c r="BPS31" s="1"/>
      <c r="BPT31" s="1"/>
      <c r="BPU31" s="1"/>
      <c r="BPV31" s="1"/>
      <c r="BPW31" s="1"/>
      <c r="BPX31" s="1"/>
      <c r="BPY31" s="1"/>
      <c r="BPZ31" s="1"/>
      <c r="BQA31" s="1"/>
      <c r="BQB31" s="1"/>
      <c r="BQC31" s="1"/>
      <c r="BQD31" s="1"/>
      <c r="BQE31" s="1"/>
      <c r="BQF31" s="1"/>
      <c r="BQG31" s="1"/>
      <c r="BQH31" s="1"/>
      <c r="BQI31" s="1"/>
      <c r="BQJ31" s="1"/>
      <c r="BQK31" s="1"/>
      <c r="BQL31" s="1"/>
      <c r="BQM31" s="1"/>
      <c r="BQN31" s="1"/>
      <c r="BQO31" s="1"/>
      <c r="BQP31" s="1"/>
      <c r="BQQ31" s="1"/>
      <c r="BQR31" s="1"/>
      <c r="BQS31" s="1"/>
      <c r="BQT31" s="1"/>
      <c r="BQU31" s="1"/>
      <c r="BQV31" s="1"/>
      <c r="BQW31" s="1"/>
      <c r="BQX31" s="1"/>
      <c r="BQY31" s="1"/>
      <c r="BQZ31" s="1"/>
      <c r="BRA31" s="1"/>
      <c r="BRB31" s="1"/>
      <c r="BRC31" s="1"/>
      <c r="BRD31" s="1"/>
      <c r="BRE31" s="1"/>
      <c r="BRF31" s="1"/>
      <c r="BRG31" s="1"/>
      <c r="BRH31" s="1"/>
      <c r="BRI31" s="1"/>
      <c r="BRJ31" s="1"/>
      <c r="BRK31" s="1"/>
      <c r="BRL31" s="1"/>
      <c r="BRM31" s="1"/>
      <c r="BRN31" s="1"/>
      <c r="BRO31" s="1"/>
      <c r="BRP31" s="1"/>
      <c r="BRQ31" s="1"/>
      <c r="BRR31" s="1"/>
      <c r="BRS31" s="1"/>
      <c r="BRT31" s="1"/>
      <c r="BRU31" s="1"/>
      <c r="BRV31" s="1"/>
      <c r="BRW31" s="1"/>
      <c r="BRX31" s="1"/>
      <c r="BRY31" s="1"/>
      <c r="BRZ31" s="1"/>
      <c r="BSA31" s="1"/>
      <c r="BSB31" s="1"/>
      <c r="BSC31" s="1"/>
      <c r="BSD31" s="1"/>
      <c r="BSE31" s="1"/>
      <c r="BSF31" s="1"/>
      <c r="BSG31" s="1"/>
      <c r="BSH31" s="1"/>
      <c r="BSI31" s="1"/>
      <c r="BSJ31" s="1"/>
      <c r="BSK31" s="1"/>
      <c r="BSL31" s="1"/>
      <c r="BSM31" s="1"/>
      <c r="BSN31" s="1"/>
      <c r="BSO31" s="1"/>
      <c r="BSP31" s="1"/>
      <c r="BSQ31" s="1"/>
      <c r="BSR31" s="1"/>
      <c r="BSS31" s="1"/>
      <c r="BST31" s="1"/>
      <c r="BSU31" s="1"/>
      <c r="BSV31" s="1"/>
      <c r="BSW31" s="1"/>
      <c r="BSX31" s="1"/>
      <c r="BSY31" s="1"/>
      <c r="BSZ31" s="1"/>
      <c r="BTA31" s="1"/>
      <c r="BTB31" s="1"/>
      <c r="BTC31" s="1"/>
      <c r="BTD31" s="1"/>
      <c r="BTE31" s="1"/>
      <c r="BTF31" s="1"/>
      <c r="BTG31" s="1"/>
      <c r="BTH31" s="1"/>
      <c r="BTI31" s="1"/>
      <c r="BTJ31" s="1"/>
      <c r="BTK31" s="1"/>
      <c r="BTL31" s="1"/>
      <c r="BTM31" s="1"/>
      <c r="BTN31" s="1"/>
      <c r="BTO31" s="1"/>
      <c r="BTP31" s="1"/>
      <c r="BTQ31" s="1"/>
      <c r="BTR31" s="1"/>
      <c r="BTS31" s="1"/>
      <c r="BTT31" s="1"/>
      <c r="BTU31" s="1"/>
      <c r="BTV31" s="1"/>
      <c r="BTW31" s="1"/>
      <c r="BTX31" s="1"/>
      <c r="BTY31" s="1"/>
      <c r="BTZ31" s="1"/>
      <c r="BUA31" s="1"/>
      <c r="BUB31" s="1"/>
      <c r="BUC31" s="1"/>
      <c r="BUD31" s="1"/>
      <c r="BUE31" s="1"/>
      <c r="BUF31" s="1"/>
      <c r="BUG31" s="1"/>
      <c r="BUH31" s="1"/>
      <c r="BUI31" s="1"/>
      <c r="BUJ31" s="1"/>
      <c r="BUK31" s="1"/>
      <c r="BUL31" s="1"/>
      <c r="BUM31" s="1"/>
      <c r="BUN31" s="1"/>
      <c r="BUO31" s="1"/>
      <c r="BUP31" s="1"/>
      <c r="BUQ31" s="1"/>
      <c r="BUR31" s="1"/>
      <c r="BUS31" s="1"/>
      <c r="BUT31" s="1"/>
      <c r="BUU31" s="1"/>
      <c r="BUV31" s="1"/>
      <c r="BUW31" s="1"/>
      <c r="BUX31" s="1"/>
      <c r="BUY31" s="1"/>
      <c r="BUZ31" s="1"/>
      <c r="BVA31" s="1"/>
      <c r="BVB31" s="1"/>
      <c r="BVC31" s="1"/>
      <c r="BVD31" s="1"/>
      <c r="BVE31" s="1"/>
      <c r="BVF31" s="1"/>
      <c r="BVG31" s="1"/>
      <c r="BVH31" s="1"/>
      <c r="BVI31" s="1"/>
      <c r="BVJ31" s="1"/>
      <c r="BVK31" s="1"/>
      <c r="BVL31" s="1"/>
      <c r="BVM31" s="1"/>
      <c r="BVN31" s="1"/>
      <c r="BVO31" s="1"/>
      <c r="BVP31" s="1"/>
      <c r="BVQ31" s="1"/>
      <c r="BVR31" s="1"/>
      <c r="BVS31" s="1"/>
      <c r="BVT31" s="1"/>
      <c r="BVU31" s="1"/>
      <c r="BVV31" s="1"/>
      <c r="BVW31" s="1"/>
      <c r="BVX31" s="1"/>
      <c r="BVY31" s="1"/>
      <c r="BVZ31" s="1"/>
      <c r="BWA31" s="1"/>
      <c r="BWB31" s="1"/>
      <c r="BWC31" s="1"/>
      <c r="BWD31" s="1"/>
      <c r="BWE31" s="1"/>
      <c r="BWF31" s="1"/>
      <c r="BWG31" s="1"/>
      <c r="BWH31" s="1"/>
      <c r="BWI31" s="1"/>
      <c r="BWJ31" s="1"/>
      <c r="BWK31" s="1"/>
      <c r="BWL31" s="1"/>
      <c r="BWM31" s="1"/>
      <c r="BWN31" s="1"/>
      <c r="BWO31" s="1"/>
      <c r="BWP31" s="1"/>
      <c r="BWQ31" s="1"/>
      <c r="BWR31" s="1"/>
      <c r="BWS31" s="1"/>
      <c r="BWT31" s="1"/>
      <c r="BWU31" s="1"/>
      <c r="BWV31" s="1"/>
      <c r="BWW31" s="1"/>
      <c r="BWX31" s="1"/>
      <c r="BWY31" s="1"/>
      <c r="BWZ31" s="1"/>
      <c r="BXA31" s="1"/>
      <c r="BXB31" s="1"/>
      <c r="BXC31" s="1"/>
      <c r="BXD31" s="1"/>
      <c r="BXE31" s="1"/>
      <c r="BXF31" s="1"/>
      <c r="BXG31" s="1"/>
      <c r="BXH31" s="1"/>
      <c r="BXI31" s="1"/>
      <c r="BXJ31" s="1"/>
      <c r="BXK31" s="1"/>
      <c r="BXL31" s="1"/>
      <c r="BXM31" s="1"/>
      <c r="BXN31" s="1"/>
      <c r="BXO31" s="1"/>
      <c r="BXP31" s="1"/>
      <c r="BXQ31" s="1"/>
      <c r="BXR31" s="1"/>
      <c r="BXS31" s="1"/>
      <c r="BXT31" s="1"/>
      <c r="BXU31" s="1"/>
      <c r="BXV31" s="1"/>
      <c r="BXW31" s="1"/>
      <c r="BXX31" s="1"/>
      <c r="BXY31" s="1"/>
      <c r="BXZ31" s="1"/>
      <c r="BYA31" s="1"/>
      <c r="BYB31" s="1"/>
      <c r="BYC31" s="1"/>
      <c r="BYD31" s="1"/>
      <c r="BYE31" s="1"/>
      <c r="BYF31" s="1"/>
      <c r="BYG31" s="1"/>
      <c r="BYH31" s="1"/>
      <c r="BYI31" s="1"/>
      <c r="BYJ31" s="1"/>
      <c r="BYK31" s="1"/>
      <c r="BYL31" s="1"/>
      <c r="BYM31" s="1"/>
      <c r="BYN31" s="1"/>
      <c r="BYO31" s="1"/>
      <c r="BYP31" s="1"/>
      <c r="BYQ31" s="1"/>
      <c r="BYR31" s="1"/>
      <c r="BYS31" s="1"/>
      <c r="BYT31" s="1"/>
      <c r="BYU31" s="1"/>
      <c r="BYV31" s="1"/>
      <c r="BYW31" s="1"/>
      <c r="BYX31" s="1"/>
      <c r="BYY31" s="1"/>
      <c r="BYZ31" s="1"/>
      <c r="BZA31" s="1"/>
      <c r="BZB31" s="1"/>
      <c r="BZC31" s="1"/>
      <c r="BZD31" s="1"/>
      <c r="BZE31" s="1"/>
      <c r="BZF31" s="1"/>
      <c r="BZG31" s="1"/>
      <c r="BZH31" s="1"/>
      <c r="BZI31" s="1"/>
      <c r="BZJ31" s="1"/>
      <c r="BZK31" s="1"/>
      <c r="BZL31" s="1"/>
      <c r="BZM31" s="1"/>
      <c r="BZN31" s="1"/>
      <c r="BZO31" s="1"/>
      <c r="BZP31" s="1"/>
      <c r="BZQ31" s="1"/>
      <c r="BZR31" s="1"/>
      <c r="BZS31" s="1"/>
      <c r="BZT31" s="1"/>
      <c r="BZU31" s="1"/>
      <c r="BZV31" s="1"/>
      <c r="BZW31" s="1"/>
      <c r="BZX31" s="1"/>
      <c r="BZY31" s="1"/>
      <c r="BZZ31" s="1"/>
      <c r="CAA31" s="1"/>
      <c r="CAB31" s="1"/>
      <c r="CAC31" s="1"/>
      <c r="CAD31" s="1"/>
      <c r="CAE31" s="1"/>
      <c r="CAF31" s="1"/>
      <c r="CAG31" s="1"/>
      <c r="CAH31" s="1"/>
      <c r="CAI31" s="1"/>
      <c r="CAJ31" s="1"/>
      <c r="CAK31" s="1"/>
      <c r="CAL31" s="1"/>
      <c r="CAM31" s="1"/>
      <c r="CAN31" s="1"/>
      <c r="CAO31" s="1"/>
      <c r="CAP31" s="1"/>
      <c r="CAQ31" s="1"/>
      <c r="CAR31" s="1"/>
      <c r="CAS31" s="1"/>
      <c r="CAT31" s="1"/>
      <c r="CAU31" s="1"/>
      <c r="CAV31" s="1"/>
      <c r="CAW31" s="1"/>
      <c r="CAX31" s="1"/>
      <c r="CAY31" s="1"/>
      <c r="CAZ31" s="1"/>
      <c r="CBA31" s="1"/>
      <c r="CBB31" s="1"/>
      <c r="CBC31" s="1"/>
      <c r="CBD31" s="1"/>
      <c r="CBE31" s="1"/>
      <c r="CBF31" s="1"/>
      <c r="CBG31" s="1"/>
      <c r="CBH31" s="1"/>
      <c r="CBI31" s="1"/>
      <c r="CBJ31" s="1"/>
      <c r="CBK31" s="1"/>
      <c r="CBL31" s="1"/>
      <c r="CBM31" s="1"/>
      <c r="CBN31" s="1"/>
      <c r="CBO31" s="1"/>
      <c r="CBP31" s="1"/>
      <c r="CBQ31" s="1"/>
      <c r="CBR31" s="1"/>
      <c r="CBS31" s="1"/>
      <c r="CBT31" s="1"/>
      <c r="CBU31" s="1"/>
      <c r="CBV31" s="1"/>
      <c r="CBW31" s="1"/>
      <c r="CBX31" s="1"/>
      <c r="CBY31" s="1"/>
      <c r="CBZ31" s="1"/>
      <c r="CCA31" s="1"/>
      <c r="CCB31" s="1"/>
      <c r="CCC31" s="1"/>
      <c r="CCD31" s="1"/>
      <c r="CCE31" s="1"/>
      <c r="CCF31" s="1"/>
      <c r="CCG31" s="1"/>
      <c r="CCH31" s="1"/>
      <c r="CCI31" s="1"/>
      <c r="CCJ31" s="1"/>
      <c r="CCK31" s="1"/>
      <c r="CCL31" s="1"/>
      <c r="CCM31" s="1"/>
      <c r="CCN31" s="1"/>
      <c r="CCO31" s="1"/>
      <c r="CCP31" s="1"/>
      <c r="CCQ31" s="1"/>
      <c r="CCR31" s="1"/>
      <c r="CCS31" s="1"/>
      <c r="CCT31" s="1"/>
      <c r="CCU31" s="1"/>
      <c r="CCV31" s="1"/>
      <c r="CCW31" s="1"/>
      <c r="CCX31" s="1"/>
      <c r="CCY31" s="1"/>
      <c r="CCZ31" s="1"/>
      <c r="CDA31" s="1"/>
      <c r="CDB31" s="1"/>
      <c r="CDC31" s="1"/>
      <c r="CDD31" s="1"/>
      <c r="CDE31" s="1"/>
      <c r="CDF31" s="1"/>
      <c r="CDG31" s="1"/>
      <c r="CDH31" s="1"/>
      <c r="CDI31" s="1"/>
      <c r="CDJ31" s="1"/>
      <c r="CDK31" s="1"/>
      <c r="CDL31" s="1"/>
      <c r="CDM31" s="1"/>
      <c r="CDN31" s="1"/>
      <c r="CDO31" s="1"/>
      <c r="CDP31" s="1"/>
      <c r="CDQ31" s="1"/>
      <c r="CDR31" s="1"/>
      <c r="CDS31" s="1"/>
      <c r="CDT31" s="1"/>
      <c r="CDU31" s="1"/>
      <c r="CDV31" s="1"/>
      <c r="CDW31" s="1"/>
      <c r="CDX31" s="1"/>
      <c r="CDY31" s="1"/>
      <c r="CDZ31" s="1"/>
      <c r="CEA31" s="1"/>
      <c r="CEB31" s="1"/>
      <c r="CEC31" s="1"/>
      <c r="CED31" s="1"/>
      <c r="CEE31" s="1"/>
      <c r="CEF31" s="1"/>
      <c r="CEG31" s="1"/>
      <c r="CEH31" s="1"/>
      <c r="CEI31" s="1"/>
      <c r="CEJ31" s="1"/>
      <c r="CEK31" s="1"/>
      <c r="CEL31" s="1"/>
      <c r="CEM31" s="1"/>
      <c r="CEN31" s="1"/>
      <c r="CEO31" s="1"/>
      <c r="CEP31" s="1"/>
      <c r="CEQ31" s="1"/>
      <c r="CER31" s="1"/>
      <c r="CES31" s="1"/>
      <c r="CET31" s="1"/>
      <c r="CEU31" s="1"/>
      <c r="CEV31" s="1"/>
      <c r="CEW31" s="1"/>
      <c r="CEX31" s="1"/>
      <c r="CEY31" s="1"/>
      <c r="CEZ31" s="1"/>
      <c r="CFA31" s="1"/>
      <c r="CFB31" s="1"/>
      <c r="CFC31" s="1"/>
      <c r="CFD31" s="1"/>
      <c r="CFE31" s="1"/>
      <c r="CFF31" s="1"/>
      <c r="CFG31" s="1"/>
      <c r="CFH31" s="1"/>
      <c r="CFI31" s="1"/>
      <c r="CFJ31" s="1"/>
      <c r="CFK31" s="1"/>
      <c r="CFL31" s="1"/>
      <c r="CFM31" s="1"/>
      <c r="CFN31" s="1"/>
      <c r="CFO31" s="1"/>
      <c r="CFP31" s="1"/>
      <c r="CFQ31" s="1"/>
      <c r="CFR31" s="1"/>
      <c r="CFS31" s="1"/>
      <c r="CFT31" s="1"/>
      <c r="CFU31" s="1"/>
      <c r="CFV31" s="1"/>
      <c r="CFW31" s="1"/>
      <c r="CFX31" s="1"/>
      <c r="CFY31" s="1"/>
      <c r="CFZ31" s="1"/>
      <c r="CGA31" s="1"/>
      <c r="CGB31" s="1"/>
      <c r="CGC31" s="1"/>
      <c r="CGD31" s="1"/>
      <c r="CGE31" s="1"/>
      <c r="CGF31" s="1"/>
      <c r="CGG31" s="1"/>
      <c r="CGH31" s="1"/>
      <c r="CGI31" s="1"/>
      <c r="CGJ31" s="1"/>
      <c r="CGK31" s="1"/>
      <c r="CGL31" s="1"/>
      <c r="CGM31" s="1"/>
      <c r="CGN31" s="1"/>
      <c r="CGO31" s="1"/>
      <c r="CGP31" s="1"/>
      <c r="CGQ31" s="1"/>
      <c r="CGR31" s="1"/>
      <c r="CGS31" s="1"/>
      <c r="CGT31" s="1"/>
      <c r="CGU31" s="1"/>
      <c r="CGV31" s="1"/>
      <c r="CGW31" s="1"/>
      <c r="CGX31" s="1"/>
      <c r="CGY31" s="1"/>
      <c r="CGZ31" s="1"/>
      <c r="CHA31" s="1"/>
      <c r="CHB31" s="1"/>
      <c r="CHC31" s="1"/>
      <c r="CHD31" s="1"/>
      <c r="CHE31" s="1"/>
      <c r="CHF31" s="1"/>
      <c r="CHG31" s="1"/>
      <c r="CHH31" s="1"/>
      <c r="CHI31" s="1"/>
      <c r="CHJ31" s="1"/>
      <c r="CHK31" s="1"/>
      <c r="CHL31" s="1"/>
      <c r="CHM31" s="1"/>
      <c r="CHN31" s="1"/>
      <c r="CHO31" s="1"/>
      <c r="CHP31" s="1"/>
      <c r="CHQ31" s="1"/>
      <c r="CHR31" s="1"/>
      <c r="CHS31" s="1"/>
      <c r="CHT31" s="1"/>
      <c r="CHU31" s="1"/>
      <c r="CHV31" s="1"/>
      <c r="CHW31" s="1"/>
      <c r="CHX31" s="1"/>
      <c r="CHY31" s="1"/>
      <c r="CHZ31" s="1"/>
      <c r="CIA31" s="1"/>
      <c r="CIB31" s="1"/>
      <c r="CIC31" s="1"/>
      <c r="CID31" s="1"/>
      <c r="CIE31" s="1"/>
      <c r="CIF31" s="1"/>
      <c r="CIG31" s="1"/>
      <c r="CIH31" s="1"/>
      <c r="CII31" s="1"/>
      <c r="CIJ31" s="1"/>
      <c r="CIK31" s="1"/>
      <c r="CIL31" s="1"/>
      <c r="CIM31" s="1"/>
      <c r="CIN31" s="1"/>
      <c r="CIO31" s="1"/>
      <c r="CIP31" s="1"/>
      <c r="CIQ31" s="1"/>
      <c r="CIR31" s="1"/>
      <c r="CIS31" s="1"/>
      <c r="CIT31" s="1"/>
      <c r="CIU31" s="1"/>
      <c r="CIV31" s="1"/>
      <c r="CIW31" s="1"/>
      <c r="CIX31" s="1"/>
      <c r="CIY31" s="1"/>
      <c r="CIZ31" s="1"/>
      <c r="CJA31" s="1"/>
      <c r="CJB31" s="1"/>
      <c r="CJC31" s="1"/>
      <c r="CJD31" s="1"/>
      <c r="CJE31" s="1"/>
      <c r="CJF31" s="1"/>
      <c r="CJG31" s="1"/>
      <c r="CJH31" s="1"/>
      <c r="CJI31" s="1"/>
      <c r="CJJ31" s="1"/>
      <c r="CJK31" s="1"/>
      <c r="CJL31" s="1"/>
      <c r="CJM31" s="1"/>
      <c r="CJN31" s="1"/>
      <c r="CJO31" s="1"/>
      <c r="CJP31" s="1"/>
      <c r="CJQ31" s="1"/>
      <c r="CJR31" s="1"/>
      <c r="CJS31" s="1"/>
      <c r="CJT31" s="1"/>
      <c r="CJU31" s="1"/>
      <c r="CJV31" s="1"/>
      <c r="CJW31" s="1"/>
      <c r="CJX31" s="1"/>
      <c r="CJY31" s="1"/>
      <c r="CJZ31" s="1"/>
      <c r="CKA31" s="1"/>
      <c r="CKB31" s="1"/>
      <c r="CKC31" s="1"/>
      <c r="CKD31" s="1"/>
      <c r="CKE31" s="1"/>
      <c r="CKF31" s="1"/>
      <c r="CKG31" s="1"/>
      <c r="CKH31" s="1"/>
      <c r="CKI31" s="1"/>
      <c r="CKJ31" s="1"/>
      <c r="CKK31" s="1"/>
      <c r="CKL31" s="1"/>
      <c r="CKM31" s="1"/>
      <c r="CKN31" s="1"/>
      <c r="CKO31" s="1"/>
      <c r="CKP31" s="1"/>
      <c r="CKQ31" s="1"/>
      <c r="CKR31" s="1"/>
      <c r="CKS31" s="1"/>
      <c r="CKT31" s="1"/>
      <c r="CKU31" s="1"/>
      <c r="CKV31" s="1"/>
      <c r="CKW31" s="1"/>
      <c r="CKX31" s="1"/>
      <c r="CKY31" s="1"/>
      <c r="CKZ31" s="1"/>
      <c r="CLA31" s="1"/>
      <c r="CLB31" s="1"/>
      <c r="CLC31" s="1"/>
      <c r="CLD31" s="1"/>
      <c r="CLE31" s="1"/>
      <c r="CLF31" s="1"/>
      <c r="CLG31" s="1"/>
      <c r="CLH31" s="1"/>
      <c r="CLI31" s="1"/>
      <c r="CLJ31" s="1"/>
      <c r="CLK31" s="1"/>
      <c r="CLL31" s="1"/>
      <c r="CLM31" s="1"/>
      <c r="CLN31" s="1"/>
      <c r="CLO31" s="1"/>
      <c r="CLP31" s="1"/>
      <c r="CLQ31" s="1"/>
      <c r="CLR31" s="1"/>
      <c r="CLS31" s="1"/>
      <c r="CLT31" s="1"/>
      <c r="CLU31" s="1"/>
      <c r="CLV31" s="1"/>
      <c r="CLW31" s="1"/>
      <c r="CLX31" s="1"/>
      <c r="CLY31" s="1"/>
      <c r="CLZ31" s="1"/>
      <c r="CMA31" s="1"/>
      <c r="CMB31" s="1"/>
      <c r="CMC31" s="1"/>
      <c r="CMD31" s="1"/>
      <c r="CME31" s="1"/>
      <c r="CMF31" s="1"/>
      <c r="CMG31" s="1"/>
      <c r="CMH31" s="1"/>
      <c r="CMI31" s="1"/>
      <c r="CMJ31" s="1"/>
      <c r="CMK31" s="1"/>
      <c r="CML31" s="1"/>
      <c r="CMM31" s="1"/>
      <c r="CMN31" s="1"/>
      <c r="CMO31" s="1"/>
      <c r="CMP31" s="1"/>
      <c r="CMQ31" s="1"/>
      <c r="CMR31" s="1"/>
      <c r="CMS31" s="1"/>
      <c r="CMT31" s="1"/>
      <c r="CMU31" s="1"/>
      <c r="CMV31" s="1"/>
      <c r="CMW31" s="1"/>
      <c r="CMX31" s="1"/>
      <c r="CMY31" s="1"/>
      <c r="CMZ31" s="1"/>
      <c r="CNA31" s="1"/>
      <c r="CNB31" s="1"/>
      <c r="CNC31" s="1"/>
      <c r="CND31" s="1"/>
      <c r="CNE31" s="1"/>
      <c r="CNF31" s="1"/>
      <c r="CNG31" s="1"/>
      <c r="CNH31" s="1"/>
      <c r="CNI31" s="1"/>
      <c r="CNJ31" s="1"/>
      <c r="CNK31" s="1"/>
      <c r="CNL31" s="1"/>
      <c r="CNM31" s="1"/>
      <c r="CNN31" s="1"/>
      <c r="CNO31" s="1"/>
      <c r="CNP31" s="1"/>
      <c r="CNQ31" s="1"/>
      <c r="CNR31" s="1"/>
      <c r="CNS31" s="1"/>
      <c r="CNT31" s="1"/>
      <c r="CNU31" s="1"/>
      <c r="CNV31" s="1"/>
      <c r="CNW31" s="1"/>
      <c r="CNX31" s="1"/>
      <c r="CNY31" s="1"/>
      <c r="CNZ31" s="1"/>
      <c r="COA31" s="1"/>
      <c r="COB31" s="1"/>
      <c r="COC31" s="1"/>
      <c r="COD31" s="1"/>
      <c r="COE31" s="1"/>
      <c r="COF31" s="1"/>
      <c r="COG31" s="1"/>
      <c r="COH31" s="1"/>
      <c r="COI31" s="1"/>
      <c r="COJ31" s="1"/>
      <c r="COK31" s="1"/>
      <c r="COL31" s="1"/>
      <c r="COM31" s="1"/>
      <c r="CON31" s="1"/>
      <c r="COO31" s="1"/>
      <c r="COP31" s="1"/>
      <c r="COQ31" s="1"/>
      <c r="COR31" s="1"/>
      <c r="COS31" s="1"/>
      <c r="COT31" s="1"/>
      <c r="COU31" s="1"/>
      <c r="COV31" s="1"/>
      <c r="COW31" s="1"/>
      <c r="COX31" s="1"/>
      <c r="COY31" s="1"/>
      <c r="COZ31" s="1"/>
      <c r="CPA31" s="1"/>
      <c r="CPB31" s="1"/>
      <c r="CPC31" s="1"/>
      <c r="CPD31" s="1"/>
      <c r="CPE31" s="1"/>
      <c r="CPF31" s="1"/>
      <c r="CPG31" s="1"/>
      <c r="CPH31" s="1"/>
      <c r="CPI31" s="1"/>
      <c r="CPJ31" s="1"/>
      <c r="CPK31" s="1"/>
      <c r="CPL31" s="1"/>
      <c r="CPM31" s="1"/>
      <c r="CPN31" s="1"/>
      <c r="CPO31" s="1"/>
      <c r="CPP31" s="1"/>
      <c r="CPQ31" s="1"/>
      <c r="CPR31" s="1"/>
      <c r="CPS31" s="1"/>
      <c r="CPT31" s="1"/>
      <c r="CPU31" s="1"/>
      <c r="CPV31" s="1"/>
      <c r="CPW31" s="1"/>
      <c r="CPX31" s="1"/>
      <c r="CPY31" s="1"/>
      <c r="CPZ31" s="1"/>
      <c r="CQA31" s="1"/>
      <c r="CQB31" s="1"/>
      <c r="CQC31" s="1"/>
      <c r="CQD31" s="1"/>
      <c r="CQE31" s="1"/>
      <c r="CQF31" s="1"/>
      <c r="CQG31" s="1"/>
      <c r="CQH31" s="1"/>
      <c r="CQI31" s="1"/>
      <c r="CQJ31" s="1"/>
      <c r="CQK31" s="1"/>
      <c r="CQL31" s="1"/>
      <c r="CQM31" s="1"/>
      <c r="CQN31" s="1"/>
      <c r="CQO31" s="1"/>
      <c r="CQP31" s="1"/>
      <c r="CQQ31" s="1"/>
      <c r="CQR31" s="1"/>
      <c r="CQS31" s="1"/>
      <c r="CQT31" s="1"/>
      <c r="CQU31" s="1"/>
      <c r="CQV31" s="1"/>
      <c r="CQW31" s="1"/>
      <c r="CQX31" s="1"/>
      <c r="CQY31" s="1"/>
      <c r="CQZ31" s="1"/>
      <c r="CRA31" s="1"/>
      <c r="CRB31" s="1"/>
      <c r="CRC31" s="1"/>
      <c r="CRD31" s="1"/>
      <c r="CRE31" s="1"/>
      <c r="CRF31" s="1"/>
      <c r="CRG31" s="1"/>
      <c r="CRH31" s="1"/>
      <c r="CRI31" s="1"/>
      <c r="CRJ31" s="1"/>
      <c r="CRK31" s="1"/>
      <c r="CRL31" s="1"/>
      <c r="CRM31" s="1"/>
      <c r="CRN31" s="1"/>
      <c r="CRO31" s="1"/>
      <c r="CRP31" s="1"/>
      <c r="CRQ31" s="1"/>
      <c r="CRR31" s="1"/>
      <c r="CRS31" s="1"/>
      <c r="CRT31" s="1"/>
      <c r="CRU31" s="1"/>
      <c r="CRV31" s="1"/>
      <c r="CRW31" s="1"/>
      <c r="CRX31" s="1"/>
      <c r="CRY31" s="1"/>
      <c r="CRZ31" s="1"/>
      <c r="CSA31" s="1"/>
      <c r="CSB31" s="1"/>
      <c r="CSC31" s="1"/>
      <c r="CSD31" s="1"/>
      <c r="CSE31" s="1"/>
      <c r="CSF31" s="1"/>
      <c r="CSG31" s="1"/>
      <c r="CSH31" s="1"/>
      <c r="CSI31" s="1"/>
      <c r="CSJ31" s="1"/>
      <c r="CSK31" s="1"/>
      <c r="CSL31" s="1"/>
      <c r="CSM31" s="1"/>
      <c r="CSN31" s="1"/>
      <c r="CSO31" s="1"/>
      <c r="CSP31" s="1"/>
      <c r="CSQ31" s="1"/>
      <c r="CSR31" s="1"/>
      <c r="CSS31" s="1"/>
      <c r="CST31" s="1"/>
      <c r="CSU31" s="1"/>
      <c r="CSV31" s="1"/>
      <c r="CSW31" s="1"/>
      <c r="CSX31" s="1"/>
      <c r="CSY31" s="1"/>
      <c r="CSZ31" s="1"/>
      <c r="CTA31" s="1"/>
      <c r="CTB31" s="1"/>
      <c r="CTC31" s="1"/>
      <c r="CTD31" s="1"/>
      <c r="CTE31" s="1"/>
      <c r="CTF31" s="1"/>
      <c r="CTG31" s="1"/>
      <c r="CTH31" s="1"/>
      <c r="CTI31" s="1"/>
      <c r="CTJ31" s="1"/>
      <c r="CTK31" s="1"/>
      <c r="CTL31" s="1"/>
      <c r="CTM31" s="1"/>
      <c r="CTN31" s="1"/>
      <c r="CTO31" s="1"/>
      <c r="CTP31" s="1"/>
      <c r="CTQ31" s="1"/>
      <c r="CTR31" s="1"/>
      <c r="CTS31" s="1"/>
      <c r="CTT31" s="1"/>
      <c r="CTU31" s="1"/>
      <c r="CTV31" s="1"/>
      <c r="CTW31" s="1"/>
      <c r="CTX31" s="1"/>
      <c r="CTY31" s="1"/>
      <c r="CTZ31" s="1"/>
      <c r="CUA31" s="1"/>
      <c r="CUB31" s="1"/>
      <c r="CUC31" s="1"/>
      <c r="CUD31" s="1"/>
      <c r="CUE31" s="1"/>
      <c r="CUF31" s="1"/>
      <c r="CUG31" s="1"/>
      <c r="CUH31" s="1"/>
      <c r="CUI31" s="1"/>
      <c r="CUJ31" s="1"/>
      <c r="CUK31" s="1"/>
      <c r="CUL31" s="1"/>
      <c r="CUM31" s="1"/>
      <c r="CUN31" s="1"/>
      <c r="CUO31" s="1"/>
      <c r="CUP31" s="1"/>
      <c r="CUQ31" s="1"/>
      <c r="CUR31" s="1"/>
      <c r="CUS31" s="1"/>
      <c r="CUT31" s="1"/>
      <c r="CUU31" s="1"/>
      <c r="CUV31" s="1"/>
      <c r="CUW31" s="1"/>
      <c r="CUX31" s="1"/>
      <c r="CUY31" s="1"/>
      <c r="CUZ31" s="1"/>
      <c r="CVA31" s="1"/>
      <c r="CVB31" s="1"/>
      <c r="CVC31" s="1"/>
      <c r="CVD31" s="1"/>
      <c r="CVE31" s="1"/>
      <c r="CVF31" s="1"/>
      <c r="CVG31" s="1"/>
      <c r="CVH31" s="1"/>
      <c r="CVI31" s="1"/>
      <c r="CVJ31" s="1"/>
      <c r="CVK31" s="1"/>
      <c r="CVL31" s="1"/>
      <c r="CVM31" s="1"/>
      <c r="CVN31" s="1"/>
      <c r="CVO31" s="1"/>
      <c r="CVP31" s="1"/>
      <c r="CVQ31" s="1"/>
      <c r="CVR31" s="1"/>
      <c r="CVS31" s="1"/>
      <c r="CVT31" s="1"/>
      <c r="CVU31" s="1"/>
      <c r="CVV31" s="1"/>
      <c r="CVW31" s="1"/>
      <c r="CVX31" s="1"/>
      <c r="CVY31" s="1"/>
      <c r="CVZ31" s="1"/>
      <c r="CWA31" s="1"/>
      <c r="CWB31" s="1"/>
      <c r="CWC31" s="1"/>
      <c r="CWD31" s="1"/>
      <c r="CWE31" s="1"/>
      <c r="CWF31" s="1"/>
      <c r="CWG31" s="1"/>
      <c r="CWH31" s="1"/>
      <c r="CWI31" s="1"/>
      <c r="CWJ31" s="1"/>
      <c r="CWK31" s="1"/>
      <c r="CWL31" s="1"/>
      <c r="CWM31" s="1"/>
      <c r="CWN31" s="1"/>
      <c r="CWO31" s="1"/>
      <c r="CWP31" s="1"/>
      <c r="CWQ31" s="1"/>
      <c r="CWR31" s="1"/>
      <c r="CWS31" s="1"/>
      <c r="CWT31" s="1"/>
      <c r="CWU31" s="1"/>
      <c r="CWV31" s="1"/>
      <c r="CWW31" s="1"/>
      <c r="CWX31" s="1"/>
      <c r="CWY31" s="1"/>
      <c r="CWZ31" s="1"/>
      <c r="CXA31" s="1"/>
      <c r="CXB31" s="1"/>
      <c r="CXC31" s="1"/>
      <c r="CXD31" s="1"/>
      <c r="CXE31" s="1"/>
      <c r="CXF31" s="1"/>
      <c r="CXG31" s="1"/>
      <c r="CXH31" s="1"/>
      <c r="CXI31" s="1"/>
      <c r="CXJ31" s="1"/>
      <c r="CXK31" s="1"/>
      <c r="CXL31" s="1"/>
      <c r="CXM31" s="1"/>
      <c r="CXN31" s="1"/>
      <c r="CXO31" s="1"/>
      <c r="CXP31" s="1"/>
      <c r="CXQ31" s="1"/>
      <c r="CXR31" s="1"/>
      <c r="CXS31" s="1"/>
      <c r="CXT31" s="1"/>
      <c r="CXU31" s="1"/>
      <c r="CXV31" s="1"/>
      <c r="CXW31" s="1"/>
      <c r="CXX31" s="1"/>
      <c r="CXY31" s="1"/>
      <c r="CXZ31" s="1"/>
      <c r="CYA31" s="1"/>
      <c r="CYB31" s="1"/>
      <c r="CYC31" s="1"/>
      <c r="CYD31" s="1"/>
      <c r="CYE31" s="1"/>
      <c r="CYF31" s="1"/>
      <c r="CYG31" s="1"/>
      <c r="CYH31" s="1"/>
      <c r="CYI31" s="1"/>
      <c r="CYJ31" s="1"/>
      <c r="CYK31" s="1"/>
      <c r="CYL31" s="1"/>
      <c r="CYM31" s="1"/>
      <c r="CYN31" s="1"/>
      <c r="CYO31" s="1"/>
      <c r="CYP31" s="1"/>
      <c r="CYQ31" s="1"/>
      <c r="CYR31" s="1"/>
      <c r="CYS31" s="1"/>
      <c r="CYT31" s="1"/>
      <c r="CYU31" s="1"/>
      <c r="CYV31" s="1"/>
      <c r="CYW31" s="1"/>
      <c r="CYX31" s="1"/>
      <c r="CYY31" s="1"/>
      <c r="CYZ31" s="1"/>
      <c r="CZA31" s="1"/>
      <c r="CZB31" s="1"/>
      <c r="CZC31" s="1"/>
      <c r="CZD31" s="1"/>
      <c r="CZE31" s="1"/>
      <c r="CZF31" s="1"/>
      <c r="CZG31" s="1"/>
      <c r="CZH31" s="1"/>
      <c r="CZI31" s="1"/>
      <c r="CZJ31" s="1"/>
      <c r="CZK31" s="1"/>
      <c r="CZL31" s="1"/>
      <c r="CZM31" s="1"/>
      <c r="CZN31" s="1"/>
      <c r="CZO31" s="1"/>
      <c r="CZP31" s="1"/>
      <c r="CZQ31" s="1"/>
      <c r="CZR31" s="1"/>
      <c r="CZS31" s="1"/>
      <c r="CZT31" s="1"/>
      <c r="CZU31" s="1"/>
      <c r="CZV31" s="1"/>
      <c r="CZW31" s="1"/>
      <c r="CZX31" s="1"/>
      <c r="CZY31" s="1"/>
      <c r="CZZ31" s="1"/>
      <c r="DAA31" s="1"/>
      <c r="DAB31" s="1"/>
      <c r="DAC31" s="1"/>
      <c r="DAD31" s="1"/>
      <c r="DAE31" s="1"/>
      <c r="DAF31" s="1"/>
      <c r="DAG31" s="1"/>
      <c r="DAH31" s="1"/>
      <c r="DAI31" s="1"/>
      <c r="DAJ31" s="1"/>
      <c r="DAK31" s="1"/>
      <c r="DAL31" s="1"/>
      <c r="DAM31" s="1"/>
      <c r="DAN31" s="1"/>
      <c r="DAO31" s="1"/>
      <c r="DAP31" s="1"/>
      <c r="DAQ31" s="1"/>
      <c r="DAR31" s="1"/>
      <c r="DAS31" s="1"/>
      <c r="DAT31" s="1"/>
      <c r="DAU31" s="1"/>
      <c r="DAV31" s="1"/>
      <c r="DAW31" s="1"/>
      <c r="DAX31" s="1"/>
      <c r="DAY31" s="1"/>
      <c r="DAZ31" s="1"/>
      <c r="DBA31" s="1"/>
      <c r="DBB31" s="1"/>
      <c r="DBC31" s="1"/>
      <c r="DBD31" s="1"/>
      <c r="DBE31" s="1"/>
      <c r="DBF31" s="1"/>
      <c r="DBG31" s="1"/>
      <c r="DBH31" s="1"/>
      <c r="DBI31" s="1"/>
      <c r="DBJ31" s="1"/>
      <c r="DBK31" s="1"/>
      <c r="DBL31" s="1"/>
      <c r="DBM31" s="1"/>
      <c r="DBN31" s="1"/>
      <c r="DBO31" s="1"/>
      <c r="DBP31" s="1"/>
      <c r="DBQ31" s="1"/>
      <c r="DBR31" s="1"/>
      <c r="DBS31" s="1"/>
      <c r="DBT31" s="1"/>
      <c r="DBU31" s="1"/>
      <c r="DBV31" s="1"/>
      <c r="DBW31" s="1"/>
      <c r="DBX31" s="1"/>
      <c r="DBY31" s="1"/>
      <c r="DBZ31" s="1"/>
      <c r="DCA31" s="1"/>
      <c r="DCB31" s="1"/>
      <c r="DCC31" s="1"/>
      <c r="DCD31" s="1"/>
      <c r="DCE31" s="1"/>
      <c r="DCF31" s="1"/>
      <c r="DCG31" s="1"/>
      <c r="DCH31" s="1"/>
      <c r="DCI31" s="1"/>
      <c r="DCJ31" s="1"/>
      <c r="DCK31" s="1"/>
      <c r="DCL31" s="1"/>
      <c r="DCM31" s="1"/>
      <c r="DCN31" s="1"/>
      <c r="DCO31" s="1"/>
      <c r="DCP31" s="1"/>
      <c r="DCQ31" s="1"/>
      <c r="DCR31" s="1"/>
      <c r="DCS31" s="1"/>
      <c r="DCT31" s="1"/>
      <c r="DCU31" s="1"/>
      <c r="DCV31" s="1"/>
      <c r="DCW31" s="1"/>
      <c r="DCX31" s="1"/>
      <c r="DCY31" s="1"/>
      <c r="DCZ31" s="1"/>
      <c r="DDA31" s="1"/>
      <c r="DDB31" s="1"/>
      <c r="DDC31" s="1"/>
      <c r="DDD31" s="1"/>
      <c r="DDE31" s="1"/>
      <c r="DDF31" s="1"/>
      <c r="DDG31" s="1"/>
      <c r="DDH31" s="1"/>
      <c r="DDI31" s="1"/>
      <c r="DDJ31" s="1"/>
      <c r="DDK31" s="1"/>
      <c r="DDL31" s="1"/>
      <c r="DDM31" s="1"/>
      <c r="DDN31" s="1"/>
      <c r="DDO31" s="1"/>
      <c r="DDP31" s="1"/>
      <c r="DDQ31" s="1"/>
      <c r="DDR31" s="1"/>
      <c r="DDS31" s="1"/>
      <c r="DDT31" s="1"/>
      <c r="DDU31" s="1"/>
      <c r="DDV31" s="1"/>
      <c r="DDW31" s="1"/>
      <c r="DDX31" s="1"/>
      <c r="DDY31" s="1"/>
      <c r="DDZ31" s="1"/>
      <c r="DEA31" s="1"/>
      <c r="DEB31" s="1"/>
      <c r="DEC31" s="1"/>
      <c r="DED31" s="1"/>
      <c r="DEE31" s="1"/>
      <c r="DEF31" s="1"/>
      <c r="DEG31" s="1"/>
      <c r="DEH31" s="1"/>
      <c r="DEI31" s="1"/>
      <c r="DEJ31" s="1"/>
      <c r="DEK31" s="1"/>
      <c r="DEL31" s="1"/>
      <c r="DEM31" s="1"/>
      <c r="DEN31" s="1"/>
      <c r="DEO31" s="1"/>
      <c r="DEP31" s="1"/>
      <c r="DEQ31" s="1"/>
      <c r="DER31" s="1"/>
      <c r="DES31" s="1"/>
      <c r="DET31" s="1"/>
      <c r="DEU31" s="1"/>
      <c r="DEV31" s="1"/>
      <c r="DEW31" s="1"/>
      <c r="DEX31" s="1"/>
      <c r="DEY31" s="1"/>
      <c r="DEZ31" s="1"/>
      <c r="DFA31" s="1"/>
      <c r="DFB31" s="1"/>
      <c r="DFC31" s="1"/>
      <c r="DFD31" s="1"/>
      <c r="DFE31" s="1"/>
      <c r="DFF31" s="1"/>
      <c r="DFG31" s="1"/>
      <c r="DFH31" s="1"/>
      <c r="DFI31" s="1"/>
      <c r="DFJ31" s="1"/>
      <c r="DFK31" s="1"/>
      <c r="DFL31" s="1"/>
      <c r="DFM31" s="1"/>
      <c r="DFN31" s="1"/>
      <c r="DFO31" s="1"/>
      <c r="DFP31" s="1"/>
      <c r="DFQ31" s="1"/>
      <c r="DFR31" s="1"/>
      <c r="DFS31" s="1"/>
      <c r="DFT31" s="1"/>
      <c r="DFU31" s="1"/>
      <c r="DFV31" s="1"/>
      <c r="DFW31" s="1"/>
      <c r="DFX31" s="1"/>
      <c r="DFY31" s="1"/>
      <c r="DFZ31" s="1"/>
      <c r="DGA31" s="1"/>
      <c r="DGB31" s="1"/>
      <c r="DGC31" s="1"/>
      <c r="DGD31" s="1"/>
      <c r="DGE31" s="1"/>
      <c r="DGF31" s="1"/>
      <c r="DGG31" s="1"/>
      <c r="DGH31" s="1"/>
      <c r="DGI31" s="1"/>
      <c r="DGJ31" s="1"/>
      <c r="DGK31" s="1"/>
      <c r="DGL31" s="1"/>
      <c r="DGM31" s="1"/>
      <c r="DGN31" s="1"/>
      <c r="DGO31" s="1"/>
      <c r="DGP31" s="1"/>
      <c r="DGQ31" s="1"/>
      <c r="DGR31" s="1"/>
      <c r="DGS31" s="1"/>
      <c r="DGT31" s="1"/>
      <c r="DGU31" s="1"/>
      <c r="DGV31" s="1"/>
      <c r="DGW31" s="1"/>
      <c r="DGX31" s="1"/>
      <c r="DGY31" s="1"/>
      <c r="DGZ31" s="1"/>
      <c r="DHA31" s="1"/>
      <c r="DHB31" s="1"/>
      <c r="DHC31" s="1"/>
      <c r="DHD31" s="1"/>
      <c r="DHE31" s="1"/>
      <c r="DHF31" s="1"/>
      <c r="DHG31" s="1"/>
      <c r="DHH31" s="1"/>
      <c r="DHI31" s="1"/>
      <c r="DHJ31" s="1"/>
      <c r="DHK31" s="1"/>
      <c r="DHL31" s="1"/>
      <c r="DHM31" s="1"/>
      <c r="DHN31" s="1"/>
      <c r="DHO31" s="1"/>
      <c r="DHP31" s="1"/>
      <c r="DHQ31" s="1"/>
      <c r="DHR31" s="1"/>
      <c r="DHS31" s="1"/>
      <c r="DHT31" s="1"/>
      <c r="DHU31" s="1"/>
      <c r="DHV31" s="1"/>
      <c r="DHW31" s="1"/>
      <c r="DHX31" s="1"/>
      <c r="DHY31" s="1"/>
      <c r="DHZ31" s="1"/>
      <c r="DIA31" s="1"/>
      <c r="DIB31" s="1"/>
      <c r="DIC31" s="1"/>
      <c r="DID31" s="1"/>
      <c r="DIE31" s="1"/>
      <c r="DIF31" s="1"/>
      <c r="DIG31" s="1"/>
      <c r="DIH31" s="1"/>
      <c r="DII31" s="1"/>
      <c r="DIJ31" s="1"/>
      <c r="DIK31" s="1"/>
      <c r="DIL31" s="1"/>
      <c r="DIM31" s="1"/>
      <c r="DIN31" s="1"/>
      <c r="DIO31" s="1"/>
      <c r="DIP31" s="1"/>
      <c r="DIQ31" s="1"/>
      <c r="DIR31" s="1"/>
      <c r="DIS31" s="1"/>
      <c r="DIT31" s="1"/>
      <c r="DIU31" s="1"/>
      <c r="DIV31" s="1"/>
      <c r="DIW31" s="1"/>
      <c r="DIX31" s="1"/>
      <c r="DIY31" s="1"/>
      <c r="DIZ31" s="1"/>
      <c r="DJA31" s="1"/>
      <c r="DJB31" s="1"/>
      <c r="DJC31" s="1"/>
      <c r="DJD31" s="1"/>
      <c r="DJE31" s="1"/>
      <c r="DJF31" s="1"/>
      <c r="DJG31" s="1"/>
      <c r="DJH31" s="1"/>
      <c r="DJI31" s="1"/>
      <c r="DJJ31" s="1"/>
      <c r="DJK31" s="1"/>
      <c r="DJL31" s="1"/>
      <c r="DJM31" s="1"/>
      <c r="DJN31" s="1"/>
      <c r="DJO31" s="1"/>
      <c r="DJP31" s="1"/>
      <c r="DJQ31" s="1"/>
      <c r="DJR31" s="1"/>
      <c r="DJS31" s="1"/>
      <c r="DJT31" s="1"/>
      <c r="DJU31" s="1"/>
      <c r="DJV31" s="1"/>
      <c r="DJW31" s="1"/>
      <c r="DJX31" s="1"/>
      <c r="DJY31" s="1"/>
      <c r="DJZ31" s="1"/>
      <c r="DKA31" s="1"/>
      <c r="DKB31" s="1"/>
      <c r="DKC31" s="1"/>
      <c r="DKD31" s="1"/>
      <c r="DKE31" s="1"/>
      <c r="DKF31" s="1"/>
      <c r="DKG31" s="1"/>
      <c r="DKH31" s="1"/>
      <c r="DKI31" s="1"/>
      <c r="DKJ31" s="1"/>
      <c r="DKK31" s="1"/>
      <c r="DKL31" s="1"/>
      <c r="DKM31" s="1"/>
      <c r="DKN31" s="1"/>
      <c r="DKO31" s="1"/>
      <c r="DKP31" s="1"/>
      <c r="DKQ31" s="1"/>
      <c r="DKR31" s="1"/>
      <c r="DKS31" s="1"/>
      <c r="DKT31" s="1"/>
      <c r="DKU31" s="1"/>
      <c r="DKV31" s="1"/>
      <c r="DKW31" s="1"/>
      <c r="DKX31" s="1"/>
      <c r="DKY31" s="1"/>
      <c r="DKZ31" s="1"/>
      <c r="DLA31" s="1"/>
      <c r="DLB31" s="1"/>
      <c r="DLC31" s="1"/>
      <c r="DLD31" s="1"/>
      <c r="DLE31" s="1"/>
      <c r="DLF31" s="1"/>
      <c r="DLG31" s="1"/>
      <c r="DLH31" s="1"/>
      <c r="DLI31" s="1"/>
      <c r="DLJ31" s="1"/>
      <c r="DLK31" s="1"/>
      <c r="DLL31" s="1"/>
      <c r="DLM31" s="1"/>
      <c r="DLN31" s="1"/>
      <c r="DLO31" s="1"/>
      <c r="DLP31" s="1"/>
      <c r="DLQ31" s="1"/>
      <c r="DLR31" s="1"/>
      <c r="DLS31" s="1"/>
      <c r="DLT31" s="1"/>
      <c r="DLU31" s="1"/>
      <c r="DLV31" s="1"/>
      <c r="DLW31" s="1"/>
      <c r="DLX31" s="1"/>
      <c r="DLY31" s="1"/>
      <c r="DLZ31" s="1"/>
      <c r="DMA31" s="1"/>
      <c r="DMB31" s="1"/>
      <c r="DMC31" s="1"/>
      <c r="DMD31" s="1"/>
      <c r="DME31" s="1"/>
      <c r="DMF31" s="1"/>
      <c r="DMG31" s="1"/>
      <c r="DMH31" s="1"/>
      <c r="DMI31" s="1"/>
      <c r="DMJ31" s="1"/>
      <c r="DMK31" s="1"/>
      <c r="DML31" s="1"/>
      <c r="DMM31" s="1"/>
      <c r="DMN31" s="1"/>
      <c r="DMO31" s="1"/>
      <c r="DMP31" s="1"/>
      <c r="DMQ31" s="1"/>
      <c r="DMR31" s="1"/>
      <c r="DMS31" s="1"/>
      <c r="DMT31" s="1"/>
      <c r="DMU31" s="1"/>
      <c r="DMV31" s="1"/>
      <c r="DMW31" s="1"/>
      <c r="DMX31" s="1"/>
      <c r="DMY31" s="1"/>
      <c r="DMZ31" s="1"/>
      <c r="DNA31" s="1"/>
      <c r="DNB31" s="1"/>
      <c r="DNC31" s="1"/>
      <c r="DND31" s="1"/>
      <c r="DNE31" s="1"/>
      <c r="DNF31" s="1"/>
      <c r="DNG31" s="1"/>
      <c r="DNH31" s="1"/>
      <c r="DNI31" s="1"/>
      <c r="DNJ31" s="1"/>
      <c r="DNK31" s="1"/>
      <c r="DNL31" s="1"/>
      <c r="DNM31" s="1"/>
      <c r="DNN31" s="1"/>
      <c r="DNO31" s="1"/>
      <c r="DNP31" s="1"/>
      <c r="DNQ31" s="1"/>
      <c r="DNR31" s="1"/>
      <c r="DNS31" s="1"/>
      <c r="DNT31" s="1"/>
      <c r="DNU31" s="1"/>
      <c r="DNV31" s="1"/>
      <c r="DNW31" s="1"/>
      <c r="DNX31" s="1"/>
      <c r="DNY31" s="1"/>
      <c r="DNZ31" s="1"/>
      <c r="DOA31" s="1"/>
      <c r="DOB31" s="1"/>
      <c r="DOC31" s="1"/>
      <c r="DOD31" s="1"/>
      <c r="DOE31" s="1"/>
      <c r="DOF31" s="1"/>
      <c r="DOG31" s="1"/>
      <c r="DOH31" s="1"/>
      <c r="DOI31" s="1"/>
      <c r="DOJ31" s="1"/>
      <c r="DOK31" s="1"/>
      <c r="DOL31" s="1"/>
      <c r="DOM31" s="1"/>
      <c r="DON31" s="1"/>
      <c r="DOO31" s="1"/>
      <c r="DOP31" s="1"/>
      <c r="DOQ31" s="1"/>
      <c r="DOR31" s="1"/>
      <c r="DOS31" s="1"/>
      <c r="DOT31" s="1"/>
      <c r="DOU31" s="1"/>
      <c r="DOV31" s="1"/>
      <c r="DOW31" s="1"/>
      <c r="DOX31" s="1"/>
      <c r="DOY31" s="1"/>
      <c r="DOZ31" s="1"/>
      <c r="DPA31" s="1"/>
      <c r="DPB31" s="1"/>
      <c r="DPC31" s="1"/>
      <c r="DPD31" s="1"/>
      <c r="DPE31" s="1"/>
      <c r="DPF31" s="1"/>
      <c r="DPG31" s="1"/>
      <c r="DPH31" s="1"/>
      <c r="DPI31" s="1"/>
      <c r="DPJ31" s="1"/>
      <c r="DPK31" s="1"/>
      <c r="DPL31" s="1"/>
      <c r="DPM31" s="1"/>
      <c r="DPN31" s="1"/>
      <c r="DPO31" s="1"/>
      <c r="DPP31" s="1"/>
      <c r="DPQ31" s="1"/>
      <c r="DPR31" s="1"/>
      <c r="DPS31" s="1"/>
      <c r="DPT31" s="1"/>
      <c r="DPU31" s="1"/>
      <c r="DPV31" s="1"/>
      <c r="DPW31" s="1"/>
      <c r="DPX31" s="1"/>
      <c r="DPY31" s="1"/>
      <c r="DPZ31" s="1"/>
      <c r="DQA31" s="1"/>
      <c r="DQB31" s="1"/>
      <c r="DQC31" s="1"/>
      <c r="DQD31" s="1"/>
      <c r="DQE31" s="1"/>
      <c r="DQF31" s="1"/>
      <c r="DQG31" s="1"/>
      <c r="DQH31" s="1"/>
      <c r="DQI31" s="1"/>
      <c r="DQJ31" s="1"/>
      <c r="DQK31" s="1"/>
      <c r="DQL31" s="1"/>
      <c r="DQM31" s="1"/>
      <c r="DQN31" s="1"/>
      <c r="DQO31" s="1"/>
      <c r="DQP31" s="1"/>
      <c r="DQQ31" s="1"/>
      <c r="DQR31" s="1"/>
      <c r="DQS31" s="1"/>
      <c r="DQT31" s="1"/>
      <c r="DQU31" s="1"/>
      <c r="DQV31" s="1"/>
      <c r="DQW31" s="1"/>
      <c r="DQX31" s="1"/>
      <c r="DQY31" s="1"/>
      <c r="DQZ31" s="1"/>
      <c r="DRA31" s="1"/>
      <c r="DRB31" s="1"/>
      <c r="DRC31" s="1"/>
      <c r="DRD31" s="1"/>
      <c r="DRE31" s="1"/>
      <c r="DRF31" s="1"/>
      <c r="DRG31" s="1"/>
      <c r="DRH31" s="1"/>
      <c r="DRI31" s="1"/>
      <c r="DRJ31" s="1"/>
      <c r="DRK31" s="1"/>
      <c r="DRL31" s="1"/>
      <c r="DRM31" s="1"/>
      <c r="DRN31" s="1"/>
      <c r="DRO31" s="1"/>
      <c r="DRP31" s="1"/>
      <c r="DRQ31" s="1"/>
      <c r="DRR31" s="1"/>
      <c r="DRS31" s="1"/>
      <c r="DRT31" s="1"/>
      <c r="DRU31" s="1"/>
      <c r="DRV31" s="1"/>
      <c r="DRW31" s="1"/>
      <c r="DRX31" s="1"/>
      <c r="DRY31" s="1"/>
      <c r="DRZ31" s="1"/>
      <c r="DSA31" s="1"/>
      <c r="DSB31" s="1"/>
      <c r="DSC31" s="1"/>
      <c r="DSD31" s="1"/>
      <c r="DSE31" s="1"/>
      <c r="DSF31" s="1"/>
      <c r="DSG31" s="1"/>
      <c r="DSH31" s="1"/>
      <c r="DSI31" s="1"/>
      <c r="DSJ31" s="1"/>
      <c r="DSK31" s="1"/>
      <c r="DSL31" s="1"/>
      <c r="DSM31" s="1"/>
      <c r="DSN31" s="1"/>
      <c r="DSO31" s="1"/>
      <c r="DSP31" s="1"/>
      <c r="DSQ31" s="1"/>
      <c r="DSR31" s="1"/>
      <c r="DSS31" s="1"/>
      <c r="DST31" s="1"/>
      <c r="DSU31" s="1"/>
      <c r="DSV31" s="1"/>
      <c r="DSW31" s="1"/>
      <c r="DSX31" s="1"/>
      <c r="DSY31" s="1"/>
      <c r="DSZ31" s="1"/>
      <c r="DTA31" s="1"/>
      <c r="DTB31" s="1"/>
      <c r="DTC31" s="1"/>
      <c r="DTD31" s="1"/>
      <c r="DTE31" s="1"/>
      <c r="DTF31" s="1"/>
      <c r="DTG31" s="1"/>
      <c r="DTH31" s="1"/>
      <c r="DTI31" s="1"/>
      <c r="DTJ31" s="1"/>
      <c r="DTK31" s="1"/>
      <c r="DTL31" s="1"/>
      <c r="DTM31" s="1"/>
      <c r="DTN31" s="1"/>
      <c r="DTO31" s="1"/>
      <c r="DTP31" s="1"/>
      <c r="DTQ31" s="1"/>
      <c r="DTR31" s="1"/>
      <c r="DTS31" s="1"/>
      <c r="DTT31" s="1"/>
      <c r="DTU31" s="1"/>
      <c r="DTV31" s="1"/>
      <c r="DTW31" s="1"/>
      <c r="DTX31" s="1"/>
      <c r="DTY31" s="1"/>
      <c r="DTZ31" s="1"/>
      <c r="DUA31" s="1"/>
      <c r="DUB31" s="1"/>
      <c r="DUC31" s="1"/>
      <c r="DUD31" s="1"/>
      <c r="DUE31" s="1"/>
      <c r="DUF31" s="1"/>
      <c r="DUG31" s="1"/>
      <c r="DUH31" s="1"/>
      <c r="DUI31" s="1"/>
      <c r="DUJ31" s="1"/>
      <c r="DUK31" s="1"/>
      <c r="DUL31" s="1"/>
      <c r="DUM31" s="1"/>
      <c r="DUN31" s="1"/>
      <c r="DUO31" s="1"/>
      <c r="DUP31" s="1"/>
      <c r="DUQ31" s="1"/>
      <c r="DUR31" s="1"/>
      <c r="DUS31" s="1"/>
      <c r="DUT31" s="1"/>
      <c r="DUU31" s="1"/>
      <c r="DUV31" s="1"/>
      <c r="DUW31" s="1"/>
      <c r="DUX31" s="1"/>
      <c r="DUY31" s="1"/>
      <c r="DUZ31" s="1"/>
      <c r="DVA31" s="1"/>
      <c r="DVB31" s="1"/>
      <c r="DVC31" s="1"/>
      <c r="DVD31" s="1"/>
      <c r="DVE31" s="1"/>
      <c r="DVF31" s="1"/>
      <c r="DVG31" s="1"/>
      <c r="DVH31" s="1"/>
      <c r="DVI31" s="1"/>
      <c r="DVJ31" s="1"/>
      <c r="DVK31" s="1"/>
      <c r="DVL31" s="1"/>
      <c r="DVM31" s="1"/>
      <c r="DVN31" s="1"/>
      <c r="DVO31" s="1"/>
      <c r="DVP31" s="1"/>
      <c r="DVQ31" s="1"/>
      <c r="DVR31" s="1"/>
      <c r="DVS31" s="1"/>
      <c r="DVT31" s="1"/>
      <c r="DVU31" s="1"/>
      <c r="DVV31" s="1"/>
      <c r="DVW31" s="1"/>
      <c r="DVX31" s="1"/>
      <c r="DVY31" s="1"/>
      <c r="DVZ31" s="1"/>
      <c r="DWA31" s="1"/>
      <c r="DWB31" s="1"/>
      <c r="DWC31" s="1"/>
      <c r="DWD31" s="1"/>
      <c r="DWE31" s="1"/>
      <c r="DWF31" s="1"/>
      <c r="DWG31" s="1"/>
      <c r="DWH31" s="1"/>
      <c r="DWI31" s="1"/>
      <c r="DWJ31" s="1"/>
      <c r="DWK31" s="1"/>
      <c r="DWL31" s="1"/>
      <c r="DWM31" s="1"/>
      <c r="DWN31" s="1"/>
      <c r="DWO31" s="1"/>
      <c r="DWP31" s="1"/>
      <c r="DWQ31" s="1"/>
      <c r="DWR31" s="1"/>
      <c r="DWS31" s="1"/>
      <c r="DWT31" s="1"/>
      <c r="DWU31" s="1"/>
      <c r="DWV31" s="1"/>
      <c r="DWW31" s="1"/>
      <c r="DWX31" s="1"/>
      <c r="DWY31" s="1"/>
      <c r="DWZ31" s="1"/>
      <c r="DXA31" s="1"/>
      <c r="DXB31" s="1"/>
      <c r="DXC31" s="1"/>
      <c r="DXD31" s="1"/>
      <c r="DXE31" s="1"/>
      <c r="DXF31" s="1"/>
      <c r="DXG31" s="1"/>
      <c r="DXH31" s="1"/>
      <c r="DXI31" s="1"/>
      <c r="DXJ31" s="1"/>
      <c r="DXK31" s="1"/>
      <c r="DXL31" s="1"/>
      <c r="DXM31" s="1"/>
      <c r="DXN31" s="1"/>
      <c r="DXO31" s="1"/>
      <c r="DXP31" s="1"/>
      <c r="DXQ31" s="1"/>
      <c r="DXR31" s="1"/>
      <c r="DXS31" s="1"/>
      <c r="DXT31" s="1"/>
      <c r="DXU31" s="1"/>
      <c r="DXV31" s="1"/>
      <c r="DXW31" s="1"/>
      <c r="DXX31" s="1"/>
      <c r="DXY31" s="1"/>
      <c r="DXZ31" s="1"/>
      <c r="DYA31" s="1"/>
      <c r="DYB31" s="1"/>
      <c r="DYC31" s="1"/>
      <c r="DYD31" s="1"/>
      <c r="DYE31" s="1"/>
      <c r="DYF31" s="1"/>
      <c r="DYG31" s="1"/>
      <c r="DYH31" s="1"/>
      <c r="DYI31" s="1"/>
      <c r="DYJ31" s="1"/>
      <c r="DYK31" s="1"/>
      <c r="DYL31" s="1"/>
      <c r="DYM31" s="1"/>
      <c r="DYN31" s="1"/>
      <c r="DYO31" s="1"/>
      <c r="DYP31" s="1"/>
      <c r="DYQ31" s="1"/>
      <c r="DYR31" s="1"/>
      <c r="DYS31" s="1"/>
      <c r="DYT31" s="1"/>
      <c r="DYU31" s="1"/>
      <c r="DYV31" s="1"/>
      <c r="DYW31" s="1"/>
      <c r="DYX31" s="1"/>
      <c r="DYY31" s="1"/>
      <c r="DYZ31" s="1"/>
      <c r="DZA31" s="1"/>
      <c r="DZB31" s="1"/>
      <c r="DZC31" s="1"/>
      <c r="DZD31" s="1"/>
      <c r="DZE31" s="1"/>
      <c r="DZF31" s="1"/>
      <c r="DZG31" s="1"/>
      <c r="DZH31" s="1"/>
      <c r="DZI31" s="1"/>
      <c r="DZJ31" s="1"/>
      <c r="DZK31" s="1"/>
      <c r="DZL31" s="1"/>
      <c r="DZM31" s="1"/>
      <c r="DZN31" s="1"/>
      <c r="DZO31" s="1"/>
      <c r="DZP31" s="1"/>
      <c r="DZQ31" s="1"/>
      <c r="DZR31" s="1"/>
      <c r="DZS31" s="1"/>
      <c r="DZT31" s="1"/>
      <c r="DZU31" s="1"/>
      <c r="DZV31" s="1"/>
      <c r="DZW31" s="1"/>
      <c r="DZX31" s="1"/>
      <c r="DZY31" s="1"/>
      <c r="DZZ31" s="1"/>
      <c r="EAA31" s="1"/>
      <c r="EAB31" s="1"/>
      <c r="EAC31" s="1"/>
      <c r="EAD31" s="1"/>
      <c r="EAE31" s="1"/>
      <c r="EAF31" s="1"/>
      <c r="EAG31" s="1"/>
      <c r="EAH31" s="1"/>
      <c r="EAI31" s="1"/>
      <c r="EAJ31" s="1"/>
      <c r="EAK31" s="1"/>
      <c r="EAL31" s="1"/>
      <c r="EAM31" s="1"/>
      <c r="EAN31" s="1"/>
      <c r="EAO31" s="1"/>
      <c r="EAP31" s="1"/>
      <c r="EAQ31" s="1"/>
      <c r="EAR31" s="1"/>
      <c r="EAS31" s="1"/>
      <c r="EAT31" s="1"/>
      <c r="EAU31" s="1"/>
      <c r="EAV31" s="1"/>
      <c r="EAW31" s="1"/>
      <c r="EAX31" s="1"/>
      <c r="EAY31" s="1"/>
      <c r="EAZ31" s="1"/>
      <c r="EBA31" s="1"/>
      <c r="EBB31" s="1"/>
      <c r="EBC31" s="1"/>
      <c r="EBD31" s="1"/>
      <c r="EBE31" s="1"/>
      <c r="EBF31" s="1"/>
      <c r="EBG31" s="1"/>
      <c r="EBH31" s="1"/>
      <c r="EBI31" s="1"/>
      <c r="EBJ31" s="1"/>
      <c r="EBK31" s="1"/>
      <c r="EBL31" s="1"/>
      <c r="EBM31" s="1"/>
      <c r="EBN31" s="1"/>
      <c r="EBO31" s="1"/>
      <c r="EBP31" s="1"/>
      <c r="EBQ31" s="1"/>
      <c r="EBR31" s="1"/>
      <c r="EBS31" s="1"/>
      <c r="EBT31" s="1"/>
      <c r="EBU31" s="1"/>
      <c r="EBV31" s="1"/>
      <c r="EBW31" s="1"/>
      <c r="EBX31" s="1"/>
      <c r="EBY31" s="1"/>
      <c r="EBZ31" s="1"/>
      <c r="ECA31" s="1"/>
      <c r="ECB31" s="1"/>
      <c r="ECC31" s="1"/>
      <c r="ECD31" s="1"/>
      <c r="ECE31" s="1"/>
      <c r="ECF31" s="1"/>
      <c r="ECG31" s="1"/>
      <c r="ECH31" s="1"/>
      <c r="ECI31" s="1"/>
      <c r="ECJ31" s="1"/>
      <c r="ECK31" s="1"/>
      <c r="ECL31" s="1"/>
      <c r="ECM31" s="1"/>
      <c r="ECN31" s="1"/>
      <c r="ECO31" s="1"/>
      <c r="ECP31" s="1"/>
      <c r="ECQ31" s="1"/>
      <c r="ECR31" s="1"/>
      <c r="ECS31" s="1"/>
      <c r="ECT31" s="1"/>
      <c r="ECU31" s="1"/>
      <c r="ECV31" s="1"/>
      <c r="ECW31" s="1"/>
      <c r="ECX31" s="1"/>
      <c r="ECY31" s="1"/>
      <c r="ECZ31" s="1"/>
      <c r="EDA31" s="1"/>
      <c r="EDB31" s="1"/>
      <c r="EDC31" s="1"/>
      <c r="EDD31" s="1"/>
      <c r="EDE31" s="1"/>
      <c r="EDF31" s="1"/>
      <c r="EDG31" s="1"/>
      <c r="EDH31" s="1"/>
      <c r="EDI31" s="1"/>
      <c r="EDJ31" s="1"/>
      <c r="EDK31" s="1"/>
      <c r="EDL31" s="1"/>
      <c r="EDM31" s="1"/>
      <c r="EDN31" s="1"/>
      <c r="EDO31" s="1"/>
      <c r="EDP31" s="1"/>
      <c r="EDQ31" s="1"/>
      <c r="EDR31" s="1"/>
      <c r="EDS31" s="1"/>
      <c r="EDT31" s="1"/>
      <c r="EDU31" s="1"/>
      <c r="EDV31" s="1"/>
      <c r="EDW31" s="1"/>
      <c r="EDX31" s="1"/>
      <c r="EDY31" s="1"/>
      <c r="EDZ31" s="1"/>
      <c r="EEA31" s="1"/>
      <c r="EEB31" s="1"/>
      <c r="EEC31" s="1"/>
      <c r="EED31" s="1"/>
      <c r="EEE31" s="1"/>
      <c r="EEF31" s="1"/>
      <c r="EEG31" s="1"/>
      <c r="EEH31" s="1"/>
      <c r="EEI31" s="1"/>
      <c r="EEJ31" s="1"/>
      <c r="EEK31" s="1"/>
      <c r="EEL31" s="1"/>
      <c r="EEM31" s="1"/>
      <c r="EEN31" s="1"/>
      <c r="EEO31" s="1"/>
      <c r="EEP31" s="1"/>
      <c r="EEQ31" s="1"/>
      <c r="EER31" s="1"/>
      <c r="EES31" s="1"/>
      <c r="EET31" s="1"/>
      <c r="EEU31" s="1"/>
      <c r="EEV31" s="1"/>
      <c r="EEW31" s="1"/>
      <c r="EEX31" s="1"/>
      <c r="EEY31" s="1"/>
      <c r="EEZ31" s="1"/>
      <c r="EFA31" s="1"/>
      <c r="EFB31" s="1"/>
      <c r="EFC31" s="1"/>
      <c r="EFD31" s="1"/>
      <c r="EFE31" s="1"/>
      <c r="EFF31" s="1"/>
      <c r="EFG31" s="1"/>
      <c r="EFH31" s="1"/>
      <c r="EFI31" s="1"/>
      <c r="EFJ31" s="1"/>
      <c r="EFK31" s="1"/>
      <c r="EFL31" s="1"/>
      <c r="EFM31" s="1"/>
      <c r="EFN31" s="1"/>
      <c r="EFO31" s="1"/>
      <c r="EFP31" s="1"/>
      <c r="EFQ31" s="1"/>
      <c r="EFR31" s="1"/>
      <c r="EFS31" s="1"/>
      <c r="EFT31" s="1"/>
      <c r="EFU31" s="1"/>
      <c r="EFV31" s="1"/>
      <c r="EFW31" s="1"/>
      <c r="EFX31" s="1"/>
      <c r="EFY31" s="1"/>
      <c r="EFZ31" s="1"/>
      <c r="EGA31" s="1"/>
      <c r="EGB31" s="1"/>
      <c r="EGC31" s="1"/>
      <c r="EGD31" s="1"/>
      <c r="EGE31" s="1"/>
      <c r="EGF31" s="1"/>
      <c r="EGG31" s="1"/>
      <c r="EGH31" s="1"/>
      <c r="EGI31" s="1"/>
      <c r="EGJ31" s="1"/>
      <c r="EGK31" s="1"/>
      <c r="EGL31" s="1"/>
      <c r="EGM31" s="1"/>
      <c r="EGN31" s="1"/>
      <c r="EGO31" s="1"/>
      <c r="EGP31" s="1"/>
      <c r="EGQ31" s="1"/>
      <c r="EGR31" s="1"/>
      <c r="EGS31" s="1"/>
      <c r="EGT31" s="1"/>
      <c r="EGU31" s="1"/>
      <c r="EGV31" s="1"/>
      <c r="EGW31" s="1"/>
      <c r="EGX31" s="1"/>
      <c r="EGY31" s="1"/>
      <c r="EGZ31" s="1"/>
      <c r="EHA31" s="1"/>
      <c r="EHB31" s="1"/>
      <c r="EHC31" s="1"/>
      <c r="EHD31" s="1"/>
      <c r="EHE31" s="1"/>
      <c r="EHF31" s="1"/>
      <c r="EHG31" s="1"/>
      <c r="EHH31" s="1"/>
      <c r="EHI31" s="1"/>
      <c r="EHJ31" s="1"/>
      <c r="EHK31" s="1"/>
      <c r="EHL31" s="1"/>
      <c r="EHM31" s="1"/>
      <c r="EHN31" s="1"/>
      <c r="EHO31" s="1"/>
      <c r="EHP31" s="1"/>
      <c r="EHQ31" s="1"/>
      <c r="EHR31" s="1"/>
      <c r="EHS31" s="1"/>
      <c r="EHT31" s="1"/>
      <c r="EHU31" s="1"/>
      <c r="EHV31" s="1"/>
      <c r="EHW31" s="1"/>
      <c r="EHX31" s="1"/>
      <c r="EHY31" s="1"/>
      <c r="EHZ31" s="1"/>
      <c r="EIA31" s="1"/>
      <c r="EIB31" s="1"/>
      <c r="EIC31" s="1"/>
      <c r="EID31" s="1"/>
      <c r="EIE31" s="1"/>
      <c r="EIF31" s="1"/>
      <c r="EIG31" s="1"/>
      <c r="EIH31" s="1"/>
      <c r="EII31" s="1"/>
      <c r="EIJ31" s="1"/>
      <c r="EIK31" s="1"/>
      <c r="EIL31" s="1"/>
      <c r="EIM31" s="1"/>
      <c r="EIN31" s="1"/>
      <c r="EIO31" s="1"/>
      <c r="EIP31" s="1"/>
      <c r="EIQ31" s="1"/>
      <c r="EIR31" s="1"/>
      <c r="EIS31" s="1"/>
      <c r="EIT31" s="1"/>
      <c r="EIU31" s="1"/>
      <c r="EIV31" s="1"/>
      <c r="EIW31" s="1"/>
      <c r="EIX31" s="1"/>
      <c r="EIY31" s="1"/>
      <c r="EIZ31" s="1"/>
      <c r="EJA31" s="1"/>
      <c r="EJB31" s="1"/>
      <c r="EJC31" s="1"/>
      <c r="EJD31" s="1"/>
      <c r="EJE31" s="1"/>
      <c r="EJF31" s="1"/>
      <c r="EJG31" s="1"/>
      <c r="EJH31" s="1"/>
      <c r="EJI31" s="1"/>
      <c r="EJJ31" s="1"/>
      <c r="EJK31" s="1"/>
      <c r="EJL31" s="1"/>
      <c r="EJM31" s="1"/>
      <c r="EJN31" s="1"/>
      <c r="EJO31" s="1"/>
      <c r="EJP31" s="1"/>
      <c r="EJQ31" s="1"/>
      <c r="EJR31" s="1"/>
      <c r="EJS31" s="1"/>
      <c r="EJT31" s="1"/>
      <c r="EJU31" s="1"/>
      <c r="EJV31" s="1"/>
      <c r="EJW31" s="1"/>
      <c r="EJX31" s="1"/>
      <c r="EJY31" s="1"/>
      <c r="EJZ31" s="1"/>
      <c r="EKA31" s="1"/>
      <c r="EKB31" s="1"/>
      <c r="EKC31" s="1"/>
      <c r="EKD31" s="1"/>
      <c r="EKE31" s="1"/>
      <c r="EKF31" s="1"/>
      <c r="EKG31" s="1"/>
      <c r="EKH31" s="1"/>
      <c r="EKI31" s="1"/>
      <c r="EKJ31" s="1"/>
      <c r="EKK31" s="1"/>
      <c r="EKL31" s="1"/>
      <c r="EKM31" s="1"/>
      <c r="EKN31" s="1"/>
      <c r="EKO31" s="1"/>
      <c r="EKP31" s="1"/>
      <c r="EKQ31" s="1"/>
      <c r="EKR31" s="1"/>
      <c r="EKS31" s="1"/>
      <c r="EKT31" s="1"/>
      <c r="EKU31" s="1"/>
      <c r="EKV31" s="1"/>
      <c r="EKW31" s="1"/>
      <c r="EKX31" s="1"/>
      <c r="EKY31" s="1"/>
      <c r="EKZ31" s="1"/>
      <c r="ELA31" s="1"/>
      <c r="ELB31" s="1"/>
      <c r="ELC31" s="1"/>
      <c r="ELD31" s="1"/>
      <c r="ELE31" s="1"/>
      <c r="ELF31" s="1"/>
      <c r="ELG31" s="1"/>
      <c r="ELH31" s="1"/>
      <c r="ELI31" s="1"/>
      <c r="ELJ31" s="1"/>
      <c r="ELK31" s="1"/>
      <c r="ELL31" s="1"/>
      <c r="ELM31" s="1"/>
      <c r="ELN31" s="1"/>
      <c r="ELO31" s="1"/>
      <c r="ELP31" s="1"/>
      <c r="ELQ31" s="1"/>
      <c r="ELR31" s="1"/>
      <c r="ELS31" s="1"/>
      <c r="ELT31" s="1"/>
      <c r="ELU31" s="1"/>
      <c r="ELV31" s="1"/>
      <c r="ELW31" s="1"/>
      <c r="ELX31" s="1"/>
      <c r="ELY31" s="1"/>
      <c r="ELZ31" s="1"/>
      <c r="EMA31" s="1"/>
      <c r="EMB31" s="1"/>
      <c r="EMC31" s="1"/>
      <c r="EMD31" s="1"/>
      <c r="EME31" s="1"/>
      <c r="EMF31" s="1"/>
      <c r="EMG31" s="1"/>
      <c r="EMH31" s="1"/>
      <c r="EMI31" s="1"/>
      <c r="EMJ31" s="1"/>
      <c r="EMK31" s="1"/>
      <c r="EML31" s="1"/>
      <c r="EMM31" s="1"/>
      <c r="EMN31" s="1"/>
      <c r="EMO31" s="1"/>
      <c r="EMP31" s="1"/>
      <c r="EMQ31" s="1"/>
      <c r="EMR31" s="1"/>
      <c r="EMS31" s="1"/>
      <c r="EMT31" s="1"/>
      <c r="EMU31" s="1"/>
      <c r="EMV31" s="1"/>
      <c r="EMW31" s="1"/>
      <c r="EMX31" s="1"/>
      <c r="EMY31" s="1"/>
      <c r="EMZ31" s="1"/>
      <c r="ENA31" s="1"/>
      <c r="ENB31" s="1"/>
      <c r="ENC31" s="1"/>
      <c r="END31" s="1"/>
      <c r="ENE31" s="1"/>
      <c r="ENF31" s="1"/>
      <c r="ENG31" s="1"/>
      <c r="ENH31" s="1"/>
      <c r="ENI31" s="1"/>
      <c r="ENJ31" s="1"/>
      <c r="ENK31" s="1"/>
      <c r="ENL31" s="1"/>
      <c r="ENM31" s="1"/>
      <c r="ENN31" s="1"/>
      <c r="ENO31" s="1"/>
      <c r="ENP31" s="1"/>
      <c r="ENQ31" s="1"/>
      <c r="ENR31" s="1"/>
      <c r="ENS31" s="1"/>
      <c r="ENT31" s="1"/>
      <c r="ENU31" s="1"/>
      <c r="ENV31" s="1"/>
      <c r="ENW31" s="1"/>
      <c r="ENX31" s="1"/>
      <c r="ENY31" s="1"/>
      <c r="ENZ31" s="1"/>
      <c r="EOA31" s="1"/>
      <c r="EOB31" s="1"/>
      <c r="EOC31" s="1"/>
      <c r="EOD31" s="1"/>
      <c r="EOE31" s="1"/>
      <c r="EOF31" s="1"/>
      <c r="EOG31" s="1"/>
      <c r="EOH31" s="1"/>
      <c r="EOI31" s="1"/>
      <c r="EOJ31" s="1"/>
      <c r="EOK31" s="1"/>
      <c r="EOL31" s="1"/>
      <c r="EOM31" s="1"/>
      <c r="EON31" s="1"/>
      <c r="EOO31" s="1"/>
      <c r="EOP31" s="1"/>
      <c r="EOQ31" s="1"/>
      <c r="EOR31" s="1"/>
      <c r="EOS31" s="1"/>
      <c r="EOT31" s="1"/>
      <c r="EOU31" s="1"/>
      <c r="EOV31" s="1"/>
      <c r="EOW31" s="1"/>
      <c r="EOX31" s="1"/>
      <c r="EOY31" s="1"/>
      <c r="EOZ31" s="1"/>
      <c r="EPA31" s="1"/>
      <c r="EPB31" s="1"/>
      <c r="EPC31" s="1"/>
      <c r="EPD31" s="1"/>
      <c r="EPE31" s="1"/>
      <c r="EPF31" s="1"/>
      <c r="EPG31" s="1"/>
      <c r="EPH31" s="1"/>
      <c r="EPI31" s="1"/>
      <c r="EPJ31" s="1"/>
      <c r="EPK31" s="1"/>
      <c r="EPL31" s="1"/>
      <c r="EPM31" s="1"/>
      <c r="EPN31" s="1"/>
      <c r="EPO31" s="1"/>
      <c r="EPP31" s="1"/>
      <c r="EPQ31" s="1"/>
      <c r="EPR31" s="1"/>
      <c r="EPS31" s="1"/>
      <c r="EPT31" s="1"/>
      <c r="EPU31" s="1"/>
      <c r="EPV31" s="1"/>
      <c r="EPW31" s="1"/>
      <c r="EPX31" s="1"/>
      <c r="EPY31" s="1"/>
      <c r="EPZ31" s="1"/>
      <c r="EQA31" s="1"/>
      <c r="EQB31" s="1"/>
      <c r="EQC31" s="1"/>
      <c r="EQD31" s="1"/>
      <c r="EQE31" s="1"/>
      <c r="EQF31" s="1"/>
      <c r="EQG31" s="1"/>
      <c r="EQH31" s="1"/>
      <c r="EQI31" s="1"/>
      <c r="EQJ31" s="1"/>
      <c r="EQK31" s="1"/>
      <c r="EQL31" s="1"/>
      <c r="EQM31" s="1"/>
      <c r="EQN31" s="1"/>
      <c r="EQO31" s="1"/>
      <c r="EQP31" s="1"/>
      <c r="EQQ31" s="1"/>
      <c r="EQR31" s="1"/>
      <c r="EQS31" s="1"/>
      <c r="EQT31" s="1"/>
      <c r="EQU31" s="1"/>
      <c r="EQV31" s="1"/>
      <c r="EQW31" s="1"/>
      <c r="EQX31" s="1"/>
      <c r="EQY31" s="1"/>
      <c r="EQZ31" s="1"/>
      <c r="ERA31" s="1"/>
      <c r="ERB31" s="1"/>
      <c r="ERC31" s="1"/>
      <c r="ERD31" s="1"/>
      <c r="ERE31" s="1"/>
      <c r="ERF31" s="1"/>
      <c r="ERG31" s="1"/>
      <c r="ERH31" s="1"/>
      <c r="ERI31" s="1"/>
      <c r="ERJ31" s="1"/>
      <c r="ERK31" s="1"/>
      <c r="ERL31" s="1"/>
      <c r="ERM31" s="1"/>
      <c r="ERN31" s="1"/>
      <c r="ERO31" s="1"/>
      <c r="ERP31" s="1"/>
      <c r="ERQ31" s="1"/>
      <c r="ERR31" s="1"/>
      <c r="ERS31" s="1"/>
      <c r="ERT31" s="1"/>
      <c r="ERU31" s="1"/>
      <c r="ERV31" s="1"/>
      <c r="ERW31" s="1"/>
      <c r="ERX31" s="1"/>
      <c r="ERY31" s="1"/>
      <c r="ERZ31" s="1"/>
      <c r="ESA31" s="1"/>
      <c r="ESB31" s="1"/>
      <c r="ESC31" s="1"/>
      <c r="ESD31" s="1"/>
      <c r="ESE31" s="1"/>
      <c r="ESF31" s="1"/>
      <c r="ESG31" s="1"/>
      <c r="ESH31" s="1"/>
      <c r="ESI31" s="1"/>
      <c r="ESJ31" s="1"/>
      <c r="ESK31" s="1"/>
      <c r="ESL31" s="1"/>
      <c r="ESM31" s="1"/>
      <c r="ESN31" s="1"/>
      <c r="ESO31" s="1"/>
      <c r="ESP31" s="1"/>
      <c r="ESQ31" s="1"/>
      <c r="ESR31" s="1"/>
      <c r="ESS31" s="1"/>
      <c r="EST31" s="1"/>
      <c r="ESU31" s="1"/>
      <c r="ESV31" s="1"/>
      <c r="ESW31" s="1"/>
      <c r="ESX31" s="1"/>
      <c r="ESY31" s="1"/>
      <c r="ESZ31" s="1"/>
      <c r="ETA31" s="1"/>
      <c r="ETB31" s="1"/>
      <c r="ETC31" s="1"/>
      <c r="ETD31" s="1"/>
      <c r="ETE31" s="1"/>
      <c r="ETF31" s="1"/>
      <c r="ETG31" s="1"/>
      <c r="ETH31" s="1"/>
      <c r="ETI31" s="1"/>
      <c r="ETJ31" s="1"/>
      <c r="ETK31" s="1"/>
      <c r="ETL31" s="1"/>
      <c r="ETM31" s="1"/>
      <c r="ETN31" s="1"/>
      <c r="ETO31" s="1"/>
      <c r="ETP31" s="1"/>
      <c r="ETQ31" s="1"/>
      <c r="ETR31" s="1"/>
      <c r="ETS31" s="1"/>
      <c r="ETT31" s="1"/>
      <c r="ETU31" s="1"/>
      <c r="ETV31" s="1"/>
      <c r="ETW31" s="1"/>
      <c r="ETX31" s="1"/>
      <c r="ETY31" s="1"/>
      <c r="ETZ31" s="1"/>
      <c r="EUA31" s="1"/>
      <c r="EUB31" s="1"/>
      <c r="EUC31" s="1"/>
      <c r="EUD31" s="1"/>
      <c r="EUE31" s="1"/>
      <c r="EUF31" s="1"/>
      <c r="EUG31" s="1"/>
      <c r="EUH31" s="1"/>
      <c r="EUI31" s="1"/>
      <c r="EUJ31" s="1"/>
      <c r="EUK31" s="1"/>
      <c r="EUL31" s="1"/>
      <c r="EUM31" s="1"/>
      <c r="EUN31" s="1"/>
      <c r="EUO31" s="1"/>
      <c r="EUP31" s="1"/>
      <c r="EUQ31" s="1"/>
      <c r="EUR31" s="1"/>
      <c r="EUS31" s="1"/>
      <c r="EUT31" s="1"/>
      <c r="EUU31" s="1"/>
      <c r="EUV31" s="1"/>
      <c r="EUW31" s="1"/>
      <c r="EUX31" s="1"/>
      <c r="EUY31" s="1"/>
      <c r="EUZ31" s="1"/>
      <c r="EVA31" s="1"/>
      <c r="EVB31" s="1"/>
      <c r="EVC31" s="1"/>
      <c r="EVD31" s="1"/>
      <c r="EVE31" s="1"/>
      <c r="EVF31" s="1"/>
      <c r="EVG31" s="1"/>
      <c r="EVH31" s="1"/>
      <c r="EVI31" s="1"/>
      <c r="EVJ31" s="1"/>
      <c r="EVK31" s="1"/>
      <c r="EVL31" s="1"/>
      <c r="EVM31" s="1"/>
      <c r="EVN31" s="1"/>
      <c r="EVO31" s="1"/>
      <c r="EVP31" s="1"/>
      <c r="EVQ31" s="1"/>
      <c r="EVR31" s="1"/>
      <c r="EVS31" s="1"/>
      <c r="EVT31" s="1"/>
      <c r="EVU31" s="1"/>
      <c r="EVV31" s="1"/>
      <c r="EVW31" s="1"/>
      <c r="EVX31" s="1"/>
      <c r="EVY31" s="1"/>
      <c r="EVZ31" s="1"/>
      <c r="EWA31" s="1"/>
      <c r="EWB31" s="1"/>
      <c r="EWC31" s="1"/>
      <c r="EWD31" s="1"/>
      <c r="EWE31" s="1"/>
      <c r="EWF31" s="1"/>
      <c r="EWG31" s="1"/>
      <c r="EWH31" s="1"/>
      <c r="EWI31" s="1"/>
      <c r="EWJ31" s="1"/>
      <c r="EWK31" s="1"/>
      <c r="EWL31" s="1"/>
      <c r="EWM31" s="1"/>
      <c r="EWN31" s="1"/>
      <c r="EWO31" s="1"/>
      <c r="EWP31" s="1"/>
      <c r="EWQ31" s="1"/>
      <c r="EWR31" s="1"/>
      <c r="EWS31" s="1"/>
      <c r="EWT31" s="1"/>
      <c r="EWU31" s="1"/>
      <c r="EWV31" s="1"/>
      <c r="EWW31" s="1"/>
      <c r="EWX31" s="1"/>
      <c r="EWY31" s="1"/>
      <c r="EWZ31" s="1"/>
      <c r="EXA31" s="1"/>
      <c r="EXB31" s="1"/>
      <c r="EXC31" s="1"/>
      <c r="EXD31" s="1"/>
      <c r="EXE31" s="1"/>
      <c r="EXF31" s="1"/>
      <c r="EXG31" s="1"/>
      <c r="EXH31" s="1"/>
      <c r="EXI31" s="1"/>
      <c r="EXJ31" s="1"/>
      <c r="EXK31" s="1"/>
      <c r="EXL31" s="1"/>
      <c r="EXM31" s="1"/>
      <c r="EXN31" s="1"/>
      <c r="EXO31" s="1"/>
      <c r="EXP31" s="1"/>
      <c r="EXQ31" s="1"/>
      <c r="EXR31" s="1"/>
      <c r="EXS31" s="1"/>
      <c r="EXT31" s="1"/>
      <c r="EXU31" s="1"/>
      <c r="EXV31" s="1"/>
      <c r="EXW31" s="1"/>
      <c r="EXX31" s="1"/>
      <c r="EXY31" s="1"/>
      <c r="EXZ31" s="1"/>
      <c r="EYA31" s="1"/>
      <c r="EYB31" s="1"/>
      <c r="EYC31" s="1"/>
      <c r="EYD31" s="1"/>
      <c r="EYE31" s="1"/>
      <c r="EYF31" s="1"/>
      <c r="EYG31" s="1"/>
      <c r="EYH31" s="1"/>
      <c r="EYI31" s="1"/>
      <c r="EYJ31" s="1"/>
      <c r="EYK31" s="1"/>
      <c r="EYL31" s="1"/>
      <c r="EYM31" s="1"/>
      <c r="EYN31" s="1"/>
      <c r="EYO31" s="1"/>
      <c r="EYP31" s="1"/>
      <c r="EYQ31" s="1"/>
      <c r="EYR31" s="1"/>
      <c r="EYS31" s="1"/>
      <c r="EYT31" s="1"/>
      <c r="EYU31" s="1"/>
      <c r="EYV31" s="1"/>
      <c r="EYW31" s="1"/>
      <c r="EYX31" s="1"/>
      <c r="EYY31" s="1"/>
      <c r="EYZ31" s="1"/>
      <c r="EZA31" s="1"/>
      <c r="EZB31" s="1"/>
      <c r="EZC31" s="1"/>
      <c r="EZD31" s="1"/>
      <c r="EZE31" s="1"/>
      <c r="EZF31" s="1"/>
      <c r="EZG31" s="1"/>
      <c r="EZH31" s="1"/>
      <c r="EZI31" s="1"/>
      <c r="EZJ31" s="1"/>
      <c r="EZK31" s="1"/>
      <c r="EZL31" s="1"/>
      <c r="EZM31" s="1"/>
      <c r="EZN31" s="1"/>
      <c r="EZO31" s="1"/>
      <c r="EZP31" s="1"/>
      <c r="EZQ31" s="1"/>
      <c r="EZR31" s="1"/>
      <c r="EZS31" s="1"/>
      <c r="EZT31" s="1"/>
      <c r="EZU31" s="1"/>
      <c r="EZV31" s="1"/>
      <c r="EZW31" s="1"/>
      <c r="EZX31" s="1"/>
      <c r="EZY31" s="1"/>
      <c r="EZZ31" s="1"/>
      <c r="FAA31" s="1"/>
      <c r="FAB31" s="1"/>
      <c r="FAC31" s="1"/>
      <c r="FAD31" s="1"/>
      <c r="FAE31" s="1"/>
      <c r="FAF31" s="1"/>
      <c r="FAG31" s="1"/>
      <c r="FAH31" s="1"/>
      <c r="FAI31" s="1"/>
      <c r="FAJ31" s="1"/>
      <c r="FAK31" s="1"/>
      <c r="FAL31" s="1"/>
      <c r="FAM31" s="1"/>
      <c r="FAN31" s="1"/>
      <c r="FAO31" s="1"/>
      <c r="FAP31" s="1"/>
      <c r="FAQ31" s="1"/>
      <c r="FAR31" s="1"/>
      <c r="FAS31" s="1"/>
      <c r="FAT31" s="1"/>
      <c r="FAU31" s="1"/>
      <c r="FAV31" s="1"/>
      <c r="FAW31" s="1"/>
      <c r="FAX31" s="1"/>
      <c r="FAY31" s="1"/>
      <c r="FAZ31" s="1"/>
      <c r="FBA31" s="1"/>
      <c r="FBB31" s="1"/>
      <c r="FBC31" s="1"/>
      <c r="FBD31" s="1"/>
      <c r="FBE31" s="1"/>
      <c r="FBF31" s="1"/>
      <c r="FBG31" s="1"/>
      <c r="FBH31" s="1"/>
      <c r="FBI31" s="1"/>
      <c r="FBJ31" s="1"/>
      <c r="FBK31" s="1"/>
      <c r="FBL31" s="1"/>
      <c r="FBM31" s="1"/>
      <c r="FBN31" s="1"/>
      <c r="FBO31" s="1"/>
      <c r="FBP31" s="1"/>
      <c r="FBQ31" s="1"/>
      <c r="FBR31" s="1"/>
      <c r="FBS31" s="1"/>
      <c r="FBT31" s="1"/>
      <c r="FBU31" s="1"/>
      <c r="FBV31" s="1"/>
      <c r="FBW31" s="1"/>
      <c r="FBX31" s="1"/>
      <c r="FBY31" s="1"/>
      <c r="FBZ31" s="1"/>
      <c r="FCA31" s="1"/>
      <c r="FCB31" s="1"/>
      <c r="FCC31" s="1"/>
      <c r="FCD31" s="1"/>
      <c r="FCE31" s="1"/>
      <c r="FCF31" s="1"/>
      <c r="FCG31" s="1"/>
      <c r="FCH31" s="1"/>
      <c r="FCI31" s="1"/>
      <c r="FCJ31" s="1"/>
      <c r="FCK31" s="1"/>
      <c r="FCL31" s="1"/>
      <c r="FCM31" s="1"/>
      <c r="FCN31" s="1"/>
      <c r="FCO31" s="1"/>
      <c r="FCP31" s="1"/>
      <c r="FCQ31" s="1"/>
      <c r="FCR31" s="1"/>
      <c r="FCS31" s="1"/>
      <c r="FCT31" s="1"/>
      <c r="FCU31" s="1"/>
      <c r="FCV31" s="1"/>
      <c r="FCW31" s="1"/>
      <c r="FCX31" s="1"/>
      <c r="FCY31" s="1"/>
      <c r="FCZ31" s="1"/>
      <c r="FDA31" s="1"/>
      <c r="FDB31" s="1"/>
      <c r="FDC31" s="1"/>
      <c r="FDD31" s="1"/>
      <c r="FDE31" s="1"/>
      <c r="FDF31" s="1"/>
      <c r="FDG31" s="1"/>
      <c r="FDH31" s="1"/>
      <c r="FDI31" s="1"/>
      <c r="FDJ31" s="1"/>
      <c r="FDK31" s="1"/>
      <c r="FDL31" s="1"/>
      <c r="FDM31" s="1"/>
      <c r="FDN31" s="1"/>
      <c r="FDO31" s="1"/>
      <c r="FDP31" s="1"/>
      <c r="FDQ31" s="1"/>
      <c r="FDR31" s="1"/>
      <c r="FDS31" s="1"/>
      <c r="FDT31" s="1"/>
      <c r="FDU31" s="1"/>
      <c r="FDV31" s="1"/>
      <c r="FDW31" s="1"/>
      <c r="FDX31" s="1"/>
      <c r="FDY31" s="1"/>
      <c r="FDZ31" s="1"/>
      <c r="FEA31" s="1"/>
      <c r="FEB31" s="1"/>
      <c r="FEC31" s="1"/>
      <c r="FED31" s="1"/>
      <c r="FEE31" s="1"/>
      <c r="FEF31" s="1"/>
      <c r="FEG31" s="1"/>
      <c r="FEH31" s="1"/>
      <c r="FEI31" s="1"/>
      <c r="FEJ31" s="1"/>
      <c r="FEK31" s="1"/>
      <c r="FEL31" s="1"/>
      <c r="FEM31" s="1"/>
      <c r="FEN31" s="1"/>
      <c r="FEO31" s="1"/>
      <c r="FEP31" s="1"/>
      <c r="FEQ31" s="1"/>
      <c r="FER31" s="1"/>
      <c r="FES31" s="1"/>
      <c r="FET31" s="1"/>
      <c r="FEU31" s="1"/>
      <c r="FEV31" s="1"/>
      <c r="FEW31" s="1"/>
      <c r="FEX31" s="1"/>
      <c r="FEY31" s="1"/>
      <c r="FEZ31" s="1"/>
      <c r="FFA31" s="1"/>
      <c r="FFB31" s="1"/>
      <c r="FFC31" s="1"/>
      <c r="FFD31" s="1"/>
      <c r="FFE31" s="1"/>
      <c r="FFF31" s="1"/>
      <c r="FFG31" s="1"/>
      <c r="FFH31" s="1"/>
      <c r="FFI31" s="1"/>
      <c r="FFJ31" s="1"/>
      <c r="FFK31" s="1"/>
      <c r="FFL31" s="1"/>
      <c r="FFM31" s="1"/>
      <c r="FFN31" s="1"/>
      <c r="FFO31" s="1"/>
      <c r="FFP31" s="1"/>
      <c r="FFQ31" s="1"/>
      <c r="FFR31" s="1"/>
      <c r="FFS31" s="1"/>
      <c r="FFT31" s="1"/>
      <c r="FFU31" s="1"/>
      <c r="FFV31" s="1"/>
      <c r="FFW31" s="1"/>
      <c r="FFX31" s="1"/>
      <c r="FFY31" s="1"/>
      <c r="FFZ31" s="1"/>
      <c r="FGA31" s="1"/>
      <c r="FGB31" s="1"/>
      <c r="FGC31" s="1"/>
      <c r="FGD31" s="1"/>
      <c r="FGE31" s="1"/>
      <c r="FGF31" s="1"/>
      <c r="FGG31" s="1"/>
      <c r="FGH31" s="1"/>
      <c r="FGI31" s="1"/>
      <c r="FGJ31" s="1"/>
      <c r="FGK31" s="1"/>
      <c r="FGL31" s="1"/>
      <c r="FGM31" s="1"/>
      <c r="FGN31" s="1"/>
      <c r="FGO31" s="1"/>
      <c r="FGP31" s="1"/>
      <c r="FGQ31" s="1"/>
      <c r="FGR31" s="1"/>
      <c r="FGS31" s="1"/>
      <c r="FGT31" s="1"/>
      <c r="FGU31" s="1"/>
      <c r="FGV31" s="1"/>
      <c r="FGW31" s="1"/>
      <c r="FGX31" s="1"/>
      <c r="FGY31" s="1"/>
      <c r="FGZ31" s="1"/>
      <c r="FHA31" s="1"/>
      <c r="FHB31" s="1"/>
      <c r="FHC31" s="1"/>
      <c r="FHD31" s="1"/>
      <c r="FHE31" s="1"/>
      <c r="FHF31" s="1"/>
      <c r="FHG31" s="1"/>
      <c r="FHH31" s="1"/>
      <c r="FHI31" s="1"/>
      <c r="FHJ31" s="1"/>
      <c r="FHK31" s="1"/>
      <c r="FHL31" s="1"/>
      <c r="FHM31" s="1"/>
      <c r="FHN31" s="1"/>
      <c r="FHO31" s="1"/>
      <c r="FHP31" s="1"/>
      <c r="FHQ31" s="1"/>
      <c r="FHR31" s="1"/>
      <c r="FHS31" s="1"/>
      <c r="FHT31" s="1"/>
      <c r="FHU31" s="1"/>
      <c r="FHV31" s="1"/>
      <c r="FHW31" s="1"/>
      <c r="FHX31" s="1"/>
      <c r="FHY31" s="1"/>
      <c r="FHZ31" s="1"/>
      <c r="FIA31" s="1"/>
      <c r="FIB31" s="1"/>
      <c r="FIC31" s="1"/>
      <c r="FID31" s="1"/>
      <c r="FIE31" s="1"/>
      <c r="FIF31" s="1"/>
      <c r="FIG31" s="1"/>
      <c r="FIH31" s="1"/>
      <c r="FII31" s="1"/>
      <c r="FIJ31" s="1"/>
      <c r="FIK31" s="1"/>
      <c r="FIL31" s="1"/>
      <c r="FIM31" s="1"/>
      <c r="FIN31" s="1"/>
      <c r="FIO31" s="1"/>
      <c r="FIP31" s="1"/>
      <c r="FIQ31" s="1"/>
      <c r="FIR31" s="1"/>
      <c r="FIS31" s="1"/>
      <c r="FIT31" s="1"/>
      <c r="FIU31" s="1"/>
      <c r="FIV31" s="1"/>
      <c r="FIW31" s="1"/>
      <c r="FIX31" s="1"/>
      <c r="FIY31" s="1"/>
      <c r="FIZ31" s="1"/>
      <c r="FJA31" s="1"/>
      <c r="FJB31" s="1"/>
      <c r="FJC31" s="1"/>
      <c r="FJD31" s="1"/>
      <c r="FJE31" s="1"/>
      <c r="FJF31" s="1"/>
      <c r="FJG31" s="1"/>
      <c r="FJH31" s="1"/>
      <c r="FJI31" s="1"/>
      <c r="FJJ31" s="1"/>
      <c r="FJK31" s="1"/>
      <c r="FJL31" s="1"/>
      <c r="FJM31" s="1"/>
      <c r="FJN31" s="1"/>
      <c r="FJO31" s="1"/>
      <c r="FJP31" s="1"/>
      <c r="FJQ31" s="1"/>
      <c r="FJR31" s="1"/>
      <c r="FJS31" s="1"/>
      <c r="FJT31" s="1"/>
      <c r="FJU31" s="1"/>
      <c r="FJV31" s="1"/>
      <c r="FJW31" s="1"/>
      <c r="FJX31" s="1"/>
      <c r="FJY31" s="1"/>
      <c r="FJZ31" s="1"/>
      <c r="FKA31" s="1"/>
      <c r="FKB31" s="1"/>
      <c r="FKC31" s="1"/>
      <c r="FKD31" s="1"/>
      <c r="FKE31" s="1"/>
      <c r="FKF31" s="1"/>
      <c r="FKG31" s="1"/>
      <c r="FKH31" s="1"/>
      <c r="FKI31" s="1"/>
      <c r="FKJ31" s="1"/>
      <c r="FKK31" s="1"/>
      <c r="FKL31" s="1"/>
      <c r="FKM31" s="1"/>
      <c r="FKN31" s="1"/>
      <c r="FKO31" s="1"/>
      <c r="FKP31" s="1"/>
      <c r="FKQ31" s="1"/>
      <c r="FKR31" s="1"/>
      <c r="FKS31" s="1"/>
      <c r="FKT31" s="1"/>
      <c r="FKU31" s="1"/>
      <c r="FKV31" s="1"/>
      <c r="FKW31" s="1"/>
      <c r="FKX31" s="1"/>
      <c r="FKY31" s="1"/>
      <c r="FKZ31" s="1"/>
      <c r="FLA31" s="1"/>
      <c r="FLB31" s="1"/>
      <c r="FLC31" s="1"/>
      <c r="FLD31" s="1"/>
      <c r="FLE31" s="1"/>
      <c r="FLF31" s="1"/>
      <c r="FLG31" s="1"/>
      <c r="FLH31" s="1"/>
      <c r="FLI31" s="1"/>
      <c r="FLJ31" s="1"/>
      <c r="FLK31" s="1"/>
      <c r="FLL31" s="1"/>
      <c r="FLM31" s="1"/>
      <c r="FLN31" s="1"/>
      <c r="FLO31" s="1"/>
      <c r="FLP31" s="1"/>
      <c r="FLQ31" s="1"/>
      <c r="FLR31" s="1"/>
      <c r="FLS31" s="1"/>
      <c r="FLT31" s="1"/>
      <c r="FLU31" s="1"/>
      <c r="FLV31" s="1"/>
      <c r="FLW31" s="1"/>
      <c r="FLX31" s="1"/>
      <c r="FLY31" s="1"/>
      <c r="FLZ31" s="1"/>
      <c r="FMA31" s="1"/>
      <c r="FMB31" s="1"/>
      <c r="FMC31" s="1"/>
      <c r="FMD31" s="1"/>
      <c r="FME31" s="1"/>
      <c r="FMF31" s="1"/>
      <c r="FMG31" s="1"/>
      <c r="FMH31" s="1"/>
      <c r="FMI31" s="1"/>
      <c r="FMJ31" s="1"/>
      <c r="FMK31" s="1"/>
      <c r="FML31" s="1"/>
      <c r="FMM31" s="1"/>
      <c r="FMN31" s="1"/>
      <c r="FMO31" s="1"/>
      <c r="FMP31" s="1"/>
      <c r="FMQ31" s="1"/>
      <c r="FMR31" s="1"/>
      <c r="FMS31" s="1"/>
      <c r="FMT31" s="1"/>
      <c r="FMU31" s="1"/>
      <c r="FMV31" s="1"/>
      <c r="FMW31" s="1"/>
      <c r="FMX31" s="1"/>
      <c r="FMY31" s="1"/>
      <c r="FMZ31" s="1"/>
      <c r="FNA31" s="1"/>
      <c r="FNB31" s="1"/>
      <c r="FNC31" s="1"/>
      <c r="FND31" s="1"/>
      <c r="FNE31" s="1"/>
      <c r="FNF31" s="1"/>
      <c r="FNG31" s="1"/>
      <c r="FNH31" s="1"/>
      <c r="FNI31" s="1"/>
      <c r="FNJ31" s="1"/>
      <c r="FNK31" s="1"/>
      <c r="FNL31" s="1"/>
      <c r="FNM31" s="1"/>
      <c r="FNN31" s="1"/>
      <c r="FNO31" s="1"/>
      <c r="FNP31" s="1"/>
      <c r="FNQ31" s="1"/>
      <c r="FNR31" s="1"/>
      <c r="FNS31" s="1"/>
      <c r="FNT31" s="1"/>
      <c r="FNU31" s="1"/>
      <c r="FNV31" s="1"/>
      <c r="FNW31" s="1"/>
      <c r="FNX31" s="1"/>
      <c r="FNY31" s="1"/>
      <c r="FNZ31" s="1"/>
      <c r="FOA31" s="1"/>
      <c r="FOB31" s="1"/>
      <c r="FOC31" s="1"/>
      <c r="FOD31" s="1"/>
      <c r="FOE31" s="1"/>
      <c r="FOF31" s="1"/>
      <c r="FOG31" s="1"/>
      <c r="FOH31" s="1"/>
      <c r="FOI31" s="1"/>
      <c r="FOJ31" s="1"/>
      <c r="FOK31" s="1"/>
      <c r="FOL31" s="1"/>
      <c r="FOM31" s="1"/>
      <c r="FON31" s="1"/>
      <c r="FOO31" s="1"/>
      <c r="FOP31" s="1"/>
      <c r="FOQ31" s="1"/>
      <c r="FOR31" s="1"/>
      <c r="FOS31" s="1"/>
      <c r="FOT31" s="1"/>
      <c r="FOU31" s="1"/>
      <c r="FOV31" s="1"/>
      <c r="FOW31" s="1"/>
      <c r="FOX31" s="1"/>
      <c r="FOY31" s="1"/>
      <c r="FOZ31" s="1"/>
      <c r="FPA31" s="1"/>
      <c r="FPB31" s="1"/>
      <c r="FPC31" s="1"/>
      <c r="FPD31" s="1"/>
      <c r="FPE31" s="1"/>
      <c r="FPF31" s="1"/>
      <c r="FPG31" s="1"/>
      <c r="FPH31" s="1"/>
      <c r="FPI31" s="1"/>
      <c r="FPJ31" s="1"/>
      <c r="FPK31" s="1"/>
      <c r="FPL31" s="1"/>
      <c r="FPM31" s="1"/>
      <c r="FPN31" s="1"/>
      <c r="FPO31" s="1"/>
      <c r="FPP31" s="1"/>
      <c r="FPQ31" s="1"/>
      <c r="FPR31" s="1"/>
      <c r="FPS31" s="1"/>
      <c r="FPT31" s="1"/>
      <c r="FPU31" s="1"/>
      <c r="FPV31" s="1"/>
      <c r="FPW31" s="1"/>
      <c r="FPX31" s="1"/>
      <c r="FPY31" s="1"/>
      <c r="FPZ31" s="1"/>
      <c r="FQA31" s="1"/>
      <c r="FQB31" s="1"/>
      <c r="FQC31" s="1"/>
      <c r="FQD31" s="1"/>
      <c r="FQE31" s="1"/>
      <c r="FQF31" s="1"/>
      <c r="FQG31" s="1"/>
      <c r="FQH31" s="1"/>
      <c r="FQI31" s="1"/>
      <c r="FQJ31" s="1"/>
      <c r="FQK31" s="1"/>
      <c r="FQL31" s="1"/>
      <c r="FQM31" s="1"/>
      <c r="FQN31" s="1"/>
      <c r="FQO31" s="1"/>
      <c r="FQP31" s="1"/>
      <c r="FQQ31" s="1"/>
      <c r="FQR31" s="1"/>
      <c r="FQS31" s="1"/>
      <c r="FQT31" s="1"/>
      <c r="FQU31" s="1"/>
      <c r="FQV31" s="1"/>
      <c r="FQW31" s="1"/>
      <c r="FQX31" s="1"/>
      <c r="FQY31" s="1"/>
      <c r="FQZ31" s="1"/>
      <c r="FRA31" s="1"/>
      <c r="FRB31" s="1"/>
      <c r="FRC31" s="1"/>
      <c r="FRD31" s="1"/>
      <c r="FRE31" s="1"/>
      <c r="FRF31" s="1"/>
      <c r="FRG31" s="1"/>
      <c r="FRH31" s="1"/>
      <c r="FRI31" s="1"/>
      <c r="FRJ31" s="1"/>
      <c r="FRK31" s="1"/>
      <c r="FRL31" s="1"/>
      <c r="FRM31" s="1"/>
      <c r="FRN31" s="1"/>
      <c r="FRO31" s="1"/>
      <c r="FRP31" s="1"/>
      <c r="FRQ31" s="1"/>
      <c r="FRR31" s="1"/>
      <c r="FRS31" s="1"/>
      <c r="FRT31" s="1"/>
      <c r="FRU31" s="1"/>
      <c r="FRV31" s="1"/>
      <c r="FRW31" s="1"/>
      <c r="FRX31" s="1"/>
      <c r="FRY31" s="1"/>
      <c r="FRZ31" s="1"/>
      <c r="FSA31" s="1"/>
      <c r="FSB31" s="1"/>
      <c r="FSC31" s="1"/>
      <c r="FSD31" s="1"/>
      <c r="FSE31" s="1"/>
      <c r="FSF31" s="1"/>
      <c r="FSG31" s="1"/>
      <c r="FSH31" s="1"/>
      <c r="FSI31" s="1"/>
      <c r="FSJ31" s="1"/>
      <c r="FSK31" s="1"/>
      <c r="FSL31" s="1"/>
      <c r="FSM31" s="1"/>
      <c r="FSN31" s="1"/>
      <c r="FSO31" s="1"/>
      <c r="FSP31" s="1"/>
      <c r="FSQ31" s="1"/>
      <c r="FSR31" s="1"/>
      <c r="FSS31" s="1"/>
      <c r="FST31" s="1"/>
      <c r="FSU31" s="1"/>
      <c r="FSV31" s="1"/>
      <c r="FSW31" s="1"/>
      <c r="FSX31" s="1"/>
      <c r="FSY31" s="1"/>
      <c r="FSZ31" s="1"/>
      <c r="FTA31" s="1"/>
      <c r="FTB31" s="1"/>
      <c r="FTC31" s="1"/>
      <c r="FTD31" s="1"/>
      <c r="FTE31" s="1"/>
      <c r="FTF31" s="1"/>
      <c r="FTG31" s="1"/>
      <c r="FTH31" s="1"/>
      <c r="FTI31" s="1"/>
      <c r="FTJ31" s="1"/>
      <c r="FTK31" s="1"/>
      <c r="FTL31" s="1"/>
      <c r="FTM31" s="1"/>
      <c r="FTN31" s="1"/>
      <c r="FTO31" s="1"/>
      <c r="FTP31" s="1"/>
      <c r="FTQ31" s="1"/>
      <c r="FTR31" s="1"/>
      <c r="FTS31" s="1"/>
      <c r="FTT31" s="1"/>
      <c r="FTU31" s="1"/>
      <c r="FTV31" s="1"/>
      <c r="FTW31" s="1"/>
      <c r="FTX31" s="1"/>
      <c r="FTY31" s="1"/>
      <c r="FTZ31" s="1"/>
      <c r="FUA31" s="1"/>
      <c r="FUB31" s="1"/>
      <c r="FUC31" s="1"/>
      <c r="FUD31" s="1"/>
      <c r="FUE31" s="1"/>
      <c r="FUF31" s="1"/>
      <c r="FUG31" s="1"/>
      <c r="FUH31" s="1"/>
      <c r="FUI31" s="1"/>
      <c r="FUJ31" s="1"/>
      <c r="FUK31" s="1"/>
      <c r="FUL31" s="1"/>
      <c r="FUM31" s="1"/>
      <c r="FUN31" s="1"/>
      <c r="FUO31" s="1"/>
      <c r="FUP31" s="1"/>
      <c r="FUQ31" s="1"/>
      <c r="FUR31" s="1"/>
      <c r="FUS31" s="1"/>
      <c r="FUT31" s="1"/>
      <c r="FUU31" s="1"/>
      <c r="FUV31" s="1"/>
      <c r="FUW31" s="1"/>
      <c r="FUX31" s="1"/>
      <c r="FUY31" s="1"/>
      <c r="FUZ31" s="1"/>
      <c r="FVA31" s="1"/>
      <c r="FVB31" s="1"/>
      <c r="FVC31" s="1"/>
      <c r="FVD31" s="1"/>
      <c r="FVE31" s="1"/>
      <c r="FVF31" s="1"/>
      <c r="FVG31" s="1"/>
      <c r="FVH31" s="1"/>
      <c r="FVI31" s="1"/>
      <c r="FVJ31" s="1"/>
      <c r="FVK31" s="1"/>
      <c r="FVL31" s="1"/>
      <c r="FVM31" s="1"/>
      <c r="FVN31" s="1"/>
      <c r="FVO31" s="1"/>
      <c r="FVP31" s="1"/>
      <c r="FVQ31" s="1"/>
      <c r="FVR31" s="1"/>
      <c r="FVS31" s="1"/>
      <c r="FVT31" s="1"/>
      <c r="FVU31" s="1"/>
      <c r="FVV31" s="1"/>
      <c r="FVW31" s="1"/>
      <c r="FVX31" s="1"/>
      <c r="FVY31" s="1"/>
      <c r="FVZ31" s="1"/>
      <c r="FWA31" s="1"/>
      <c r="FWB31" s="1"/>
      <c r="FWC31" s="1"/>
      <c r="FWD31" s="1"/>
      <c r="FWE31" s="1"/>
      <c r="FWF31" s="1"/>
      <c r="FWG31" s="1"/>
      <c r="FWH31" s="1"/>
      <c r="FWI31" s="1"/>
      <c r="FWJ31" s="1"/>
      <c r="FWK31" s="1"/>
      <c r="FWL31" s="1"/>
      <c r="FWM31" s="1"/>
      <c r="FWN31" s="1"/>
      <c r="FWO31" s="1"/>
      <c r="FWP31" s="1"/>
      <c r="FWQ31" s="1"/>
      <c r="FWR31" s="1"/>
      <c r="FWS31" s="1"/>
      <c r="FWT31" s="1"/>
      <c r="FWU31" s="1"/>
      <c r="FWV31" s="1"/>
      <c r="FWW31" s="1"/>
      <c r="FWX31" s="1"/>
      <c r="FWY31" s="1"/>
      <c r="FWZ31" s="1"/>
      <c r="FXA31" s="1"/>
      <c r="FXB31" s="1"/>
      <c r="FXC31" s="1"/>
      <c r="FXD31" s="1"/>
      <c r="FXE31" s="1"/>
      <c r="FXF31" s="1"/>
      <c r="FXG31" s="1"/>
      <c r="FXH31" s="1"/>
      <c r="FXI31" s="1"/>
      <c r="FXJ31" s="1"/>
      <c r="FXK31" s="1"/>
      <c r="FXL31" s="1"/>
      <c r="FXM31" s="1"/>
      <c r="FXN31" s="1"/>
      <c r="FXO31" s="1"/>
      <c r="FXP31" s="1"/>
      <c r="FXQ31" s="1"/>
      <c r="FXR31" s="1"/>
      <c r="FXS31" s="1"/>
      <c r="FXT31" s="1"/>
      <c r="FXU31" s="1"/>
      <c r="FXV31" s="1"/>
      <c r="FXW31" s="1"/>
      <c r="FXX31" s="1"/>
      <c r="FXY31" s="1"/>
      <c r="FXZ31" s="1"/>
      <c r="FYA31" s="1"/>
      <c r="FYB31" s="1"/>
      <c r="FYC31" s="1"/>
      <c r="FYD31" s="1"/>
      <c r="FYE31" s="1"/>
      <c r="FYF31" s="1"/>
      <c r="FYG31" s="1"/>
      <c r="FYH31" s="1"/>
      <c r="FYI31" s="1"/>
      <c r="FYJ31" s="1"/>
      <c r="FYK31" s="1"/>
      <c r="FYL31" s="1"/>
      <c r="FYM31" s="1"/>
      <c r="FYN31" s="1"/>
      <c r="FYO31" s="1"/>
      <c r="FYP31" s="1"/>
      <c r="FYQ31" s="1"/>
      <c r="FYR31" s="1"/>
      <c r="FYS31" s="1"/>
      <c r="FYT31" s="1"/>
      <c r="FYU31" s="1"/>
      <c r="FYV31" s="1"/>
      <c r="FYW31" s="1"/>
      <c r="FYX31" s="1"/>
      <c r="FYY31" s="1"/>
      <c r="FYZ31" s="1"/>
      <c r="FZA31" s="1"/>
      <c r="FZB31" s="1"/>
      <c r="FZC31" s="1"/>
      <c r="FZD31" s="1"/>
      <c r="FZE31" s="1"/>
      <c r="FZF31" s="1"/>
      <c r="FZG31" s="1"/>
      <c r="FZH31" s="1"/>
      <c r="FZI31" s="1"/>
      <c r="FZJ31" s="1"/>
      <c r="FZK31" s="1"/>
      <c r="FZL31" s="1"/>
      <c r="FZM31" s="1"/>
      <c r="FZN31" s="1"/>
      <c r="FZO31" s="1"/>
      <c r="FZP31" s="1"/>
      <c r="FZQ31" s="1"/>
      <c r="FZR31" s="1"/>
      <c r="FZS31" s="1"/>
      <c r="FZT31" s="1"/>
      <c r="FZU31" s="1"/>
      <c r="FZV31" s="1"/>
      <c r="FZW31" s="1"/>
      <c r="FZX31" s="1"/>
      <c r="FZY31" s="1"/>
      <c r="FZZ31" s="1"/>
      <c r="GAA31" s="1"/>
      <c r="GAB31" s="1"/>
      <c r="GAC31" s="1"/>
      <c r="GAD31" s="1"/>
      <c r="GAE31" s="1"/>
      <c r="GAF31" s="1"/>
      <c r="GAG31" s="1"/>
      <c r="GAH31" s="1"/>
      <c r="GAI31" s="1"/>
      <c r="GAJ31" s="1"/>
      <c r="GAK31" s="1"/>
      <c r="GAL31" s="1"/>
      <c r="GAM31" s="1"/>
      <c r="GAN31" s="1"/>
      <c r="GAO31" s="1"/>
      <c r="GAP31" s="1"/>
      <c r="GAQ31" s="1"/>
      <c r="GAR31" s="1"/>
      <c r="GAS31" s="1"/>
      <c r="GAT31" s="1"/>
      <c r="GAU31" s="1"/>
      <c r="GAV31" s="1"/>
      <c r="GAW31" s="1"/>
      <c r="GAX31" s="1"/>
      <c r="GAY31" s="1"/>
      <c r="GAZ31" s="1"/>
      <c r="GBA31" s="1"/>
      <c r="GBB31" s="1"/>
      <c r="GBC31" s="1"/>
      <c r="GBD31" s="1"/>
      <c r="GBE31" s="1"/>
      <c r="GBF31" s="1"/>
      <c r="GBG31" s="1"/>
      <c r="GBH31" s="1"/>
      <c r="GBI31" s="1"/>
      <c r="GBJ31" s="1"/>
      <c r="GBK31" s="1"/>
      <c r="GBL31" s="1"/>
      <c r="GBM31" s="1"/>
      <c r="GBN31" s="1"/>
      <c r="GBO31" s="1"/>
      <c r="GBP31" s="1"/>
      <c r="GBQ31" s="1"/>
      <c r="GBR31" s="1"/>
      <c r="GBS31" s="1"/>
      <c r="GBT31" s="1"/>
      <c r="GBU31" s="1"/>
      <c r="GBV31" s="1"/>
      <c r="GBW31" s="1"/>
      <c r="GBX31" s="1"/>
      <c r="GBY31" s="1"/>
      <c r="GBZ31" s="1"/>
      <c r="GCA31" s="1"/>
      <c r="GCB31" s="1"/>
      <c r="GCC31" s="1"/>
      <c r="GCD31" s="1"/>
      <c r="GCE31" s="1"/>
      <c r="GCF31" s="1"/>
      <c r="GCG31" s="1"/>
      <c r="GCH31" s="1"/>
      <c r="GCI31" s="1"/>
      <c r="GCJ31" s="1"/>
      <c r="GCK31" s="1"/>
      <c r="GCL31" s="1"/>
      <c r="GCM31" s="1"/>
      <c r="GCN31" s="1"/>
      <c r="GCO31" s="1"/>
      <c r="GCP31" s="1"/>
      <c r="GCQ31" s="1"/>
      <c r="GCR31" s="1"/>
      <c r="GCS31" s="1"/>
      <c r="GCT31" s="1"/>
      <c r="GCU31" s="1"/>
      <c r="GCV31" s="1"/>
      <c r="GCW31" s="1"/>
      <c r="GCX31" s="1"/>
      <c r="GCY31" s="1"/>
      <c r="GCZ31" s="1"/>
      <c r="GDA31" s="1"/>
      <c r="GDB31" s="1"/>
      <c r="GDC31" s="1"/>
      <c r="GDD31" s="1"/>
      <c r="GDE31" s="1"/>
      <c r="GDF31" s="1"/>
      <c r="GDG31" s="1"/>
      <c r="GDH31" s="1"/>
      <c r="GDI31" s="1"/>
      <c r="GDJ31" s="1"/>
      <c r="GDK31" s="1"/>
      <c r="GDL31" s="1"/>
      <c r="GDM31" s="1"/>
      <c r="GDN31" s="1"/>
      <c r="GDO31" s="1"/>
      <c r="GDP31" s="1"/>
      <c r="GDQ31" s="1"/>
      <c r="GDR31" s="1"/>
      <c r="GDS31" s="1"/>
      <c r="GDT31" s="1"/>
      <c r="GDU31" s="1"/>
      <c r="GDV31" s="1"/>
      <c r="GDW31" s="1"/>
      <c r="GDX31" s="1"/>
      <c r="GDY31" s="1"/>
      <c r="GDZ31" s="1"/>
      <c r="GEA31" s="1"/>
      <c r="GEB31" s="1"/>
      <c r="GEC31" s="1"/>
      <c r="GED31" s="1"/>
      <c r="GEE31" s="1"/>
      <c r="GEF31" s="1"/>
      <c r="GEG31" s="1"/>
      <c r="GEH31" s="1"/>
      <c r="GEI31" s="1"/>
      <c r="GEJ31" s="1"/>
      <c r="GEK31" s="1"/>
      <c r="GEL31" s="1"/>
      <c r="GEM31" s="1"/>
      <c r="GEN31" s="1"/>
      <c r="GEO31" s="1"/>
      <c r="GEP31" s="1"/>
      <c r="GEQ31" s="1"/>
      <c r="GER31" s="1"/>
      <c r="GES31" s="1"/>
      <c r="GET31" s="1"/>
      <c r="GEU31" s="1"/>
      <c r="GEV31" s="1"/>
      <c r="GEW31" s="1"/>
      <c r="GEX31" s="1"/>
      <c r="GEY31" s="1"/>
      <c r="GEZ31" s="1"/>
      <c r="GFA31" s="1"/>
      <c r="GFB31" s="1"/>
      <c r="GFC31" s="1"/>
      <c r="GFD31" s="1"/>
      <c r="GFE31" s="1"/>
      <c r="GFF31" s="1"/>
      <c r="GFG31" s="1"/>
      <c r="GFH31" s="1"/>
      <c r="GFI31" s="1"/>
      <c r="GFJ31" s="1"/>
      <c r="GFK31" s="1"/>
      <c r="GFL31" s="1"/>
      <c r="GFM31" s="1"/>
      <c r="GFN31" s="1"/>
      <c r="GFO31" s="1"/>
      <c r="GFP31" s="1"/>
      <c r="GFQ31" s="1"/>
      <c r="GFR31" s="1"/>
      <c r="GFS31" s="1"/>
      <c r="GFT31" s="1"/>
      <c r="GFU31" s="1"/>
      <c r="GFV31" s="1"/>
      <c r="GFW31" s="1"/>
      <c r="GFX31" s="1"/>
      <c r="GFY31" s="1"/>
      <c r="GFZ31" s="1"/>
      <c r="GGA31" s="1"/>
      <c r="GGB31" s="1"/>
      <c r="GGC31" s="1"/>
      <c r="GGD31" s="1"/>
      <c r="GGE31" s="1"/>
      <c r="GGF31" s="1"/>
      <c r="GGG31" s="1"/>
      <c r="GGH31" s="1"/>
      <c r="GGI31" s="1"/>
      <c r="GGJ31" s="1"/>
      <c r="GGK31" s="1"/>
      <c r="GGL31" s="1"/>
      <c r="GGM31" s="1"/>
      <c r="GGN31" s="1"/>
      <c r="GGO31" s="1"/>
      <c r="GGP31" s="1"/>
      <c r="GGQ31" s="1"/>
      <c r="GGR31" s="1"/>
      <c r="GGS31" s="1"/>
      <c r="GGT31" s="1"/>
      <c r="GGU31" s="1"/>
      <c r="GGV31" s="1"/>
      <c r="GGW31" s="1"/>
      <c r="GGX31" s="1"/>
      <c r="GGY31" s="1"/>
      <c r="GGZ31" s="1"/>
      <c r="GHA31" s="1"/>
      <c r="GHB31" s="1"/>
      <c r="GHC31" s="1"/>
      <c r="GHD31" s="1"/>
      <c r="GHE31" s="1"/>
      <c r="GHF31" s="1"/>
      <c r="GHG31" s="1"/>
      <c r="GHH31" s="1"/>
      <c r="GHI31" s="1"/>
      <c r="GHJ31" s="1"/>
      <c r="GHK31" s="1"/>
      <c r="GHL31" s="1"/>
      <c r="GHM31" s="1"/>
      <c r="GHN31" s="1"/>
      <c r="GHO31" s="1"/>
      <c r="GHP31" s="1"/>
      <c r="GHQ31" s="1"/>
      <c r="GHR31" s="1"/>
      <c r="GHS31" s="1"/>
      <c r="GHT31" s="1"/>
      <c r="GHU31" s="1"/>
      <c r="GHV31" s="1"/>
      <c r="GHW31" s="1"/>
      <c r="GHX31" s="1"/>
      <c r="GHY31" s="1"/>
      <c r="GHZ31" s="1"/>
      <c r="GIA31" s="1"/>
      <c r="GIB31" s="1"/>
      <c r="GIC31" s="1"/>
      <c r="GID31" s="1"/>
      <c r="GIE31" s="1"/>
      <c r="GIF31" s="1"/>
      <c r="GIG31" s="1"/>
      <c r="GIH31" s="1"/>
      <c r="GII31" s="1"/>
      <c r="GIJ31" s="1"/>
      <c r="GIK31" s="1"/>
      <c r="GIL31" s="1"/>
      <c r="GIM31" s="1"/>
      <c r="GIN31" s="1"/>
      <c r="GIO31" s="1"/>
      <c r="GIP31" s="1"/>
      <c r="GIQ31" s="1"/>
      <c r="GIR31" s="1"/>
      <c r="GIS31" s="1"/>
      <c r="GIT31" s="1"/>
      <c r="GIU31" s="1"/>
      <c r="GIV31" s="1"/>
      <c r="GIW31" s="1"/>
      <c r="GIX31" s="1"/>
      <c r="GIY31" s="1"/>
      <c r="GIZ31" s="1"/>
      <c r="GJA31" s="1"/>
      <c r="GJB31" s="1"/>
      <c r="GJC31" s="1"/>
      <c r="GJD31" s="1"/>
      <c r="GJE31" s="1"/>
      <c r="GJF31" s="1"/>
      <c r="GJG31" s="1"/>
      <c r="GJH31" s="1"/>
      <c r="GJI31" s="1"/>
      <c r="GJJ31" s="1"/>
      <c r="GJK31" s="1"/>
      <c r="GJL31" s="1"/>
      <c r="GJM31" s="1"/>
      <c r="GJN31" s="1"/>
      <c r="GJO31" s="1"/>
      <c r="GJP31" s="1"/>
      <c r="GJQ31" s="1"/>
      <c r="GJR31" s="1"/>
      <c r="GJS31" s="1"/>
      <c r="GJT31" s="1"/>
      <c r="GJU31" s="1"/>
      <c r="GJV31" s="1"/>
      <c r="GJW31" s="1"/>
      <c r="GJX31" s="1"/>
      <c r="GJY31" s="1"/>
      <c r="GJZ31" s="1"/>
      <c r="GKA31" s="1"/>
      <c r="GKB31" s="1"/>
      <c r="GKC31" s="1"/>
      <c r="GKD31" s="1"/>
      <c r="GKE31" s="1"/>
      <c r="GKF31" s="1"/>
      <c r="GKG31" s="1"/>
      <c r="GKH31" s="1"/>
      <c r="GKI31" s="1"/>
      <c r="GKJ31" s="1"/>
      <c r="GKK31" s="1"/>
      <c r="GKL31" s="1"/>
      <c r="GKM31" s="1"/>
      <c r="GKN31" s="1"/>
      <c r="GKO31" s="1"/>
      <c r="GKP31" s="1"/>
      <c r="GKQ31" s="1"/>
      <c r="GKR31" s="1"/>
      <c r="GKS31" s="1"/>
      <c r="GKT31" s="1"/>
      <c r="GKU31" s="1"/>
      <c r="GKV31" s="1"/>
      <c r="GKW31" s="1"/>
      <c r="GKX31" s="1"/>
      <c r="GKY31" s="1"/>
      <c r="GKZ31" s="1"/>
      <c r="GLA31" s="1"/>
      <c r="GLB31" s="1"/>
      <c r="GLC31" s="1"/>
      <c r="GLD31" s="1"/>
      <c r="GLE31" s="1"/>
      <c r="GLF31" s="1"/>
      <c r="GLG31" s="1"/>
      <c r="GLH31" s="1"/>
      <c r="GLI31" s="1"/>
      <c r="GLJ31" s="1"/>
      <c r="GLK31" s="1"/>
      <c r="GLL31" s="1"/>
      <c r="GLM31" s="1"/>
      <c r="GLN31" s="1"/>
      <c r="GLO31" s="1"/>
      <c r="GLP31" s="1"/>
      <c r="GLQ31" s="1"/>
      <c r="GLR31" s="1"/>
      <c r="GLS31" s="1"/>
      <c r="GLT31" s="1"/>
      <c r="GLU31" s="1"/>
      <c r="GLV31" s="1"/>
      <c r="GLW31" s="1"/>
      <c r="GLX31" s="1"/>
      <c r="GLY31" s="1"/>
      <c r="GLZ31" s="1"/>
      <c r="GMA31" s="1"/>
      <c r="GMB31" s="1"/>
      <c r="GMC31" s="1"/>
      <c r="GMD31" s="1"/>
      <c r="GME31" s="1"/>
      <c r="GMF31" s="1"/>
      <c r="GMG31" s="1"/>
      <c r="GMH31" s="1"/>
      <c r="GMI31" s="1"/>
      <c r="GMJ31" s="1"/>
      <c r="GMK31" s="1"/>
      <c r="GML31" s="1"/>
      <c r="GMM31" s="1"/>
      <c r="GMN31" s="1"/>
      <c r="GMO31" s="1"/>
      <c r="GMP31" s="1"/>
      <c r="GMQ31" s="1"/>
      <c r="GMR31" s="1"/>
      <c r="GMS31" s="1"/>
      <c r="GMT31" s="1"/>
      <c r="GMU31" s="1"/>
      <c r="GMV31" s="1"/>
      <c r="GMW31" s="1"/>
      <c r="GMX31" s="1"/>
      <c r="GMY31" s="1"/>
      <c r="GMZ31" s="1"/>
      <c r="GNA31" s="1"/>
      <c r="GNB31" s="1"/>
      <c r="GNC31" s="1"/>
      <c r="GND31" s="1"/>
      <c r="GNE31" s="1"/>
      <c r="GNF31" s="1"/>
      <c r="GNG31" s="1"/>
      <c r="GNH31" s="1"/>
      <c r="GNI31" s="1"/>
      <c r="GNJ31" s="1"/>
      <c r="GNK31" s="1"/>
      <c r="GNL31" s="1"/>
      <c r="GNM31" s="1"/>
      <c r="GNN31" s="1"/>
      <c r="GNO31" s="1"/>
      <c r="GNP31" s="1"/>
      <c r="GNQ31" s="1"/>
      <c r="GNR31" s="1"/>
      <c r="GNS31" s="1"/>
      <c r="GNT31" s="1"/>
      <c r="GNU31" s="1"/>
      <c r="GNV31" s="1"/>
      <c r="GNW31" s="1"/>
      <c r="GNX31" s="1"/>
      <c r="GNY31" s="1"/>
      <c r="GNZ31" s="1"/>
      <c r="GOA31" s="1"/>
      <c r="GOB31" s="1"/>
      <c r="GOC31" s="1"/>
      <c r="GOD31" s="1"/>
      <c r="GOE31" s="1"/>
      <c r="GOF31" s="1"/>
      <c r="GOG31" s="1"/>
      <c r="GOH31" s="1"/>
      <c r="GOI31" s="1"/>
      <c r="GOJ31" s="1"/>
      <c r="GOK31" s="1"/>
      <c r="GOL31" s="1"/>
      <c r="GOM31" s="1"/>
      <c r="GON31" s="1"/>
      <c r="GOO31" s="1"/>
      <c r="GOP31" s="1"/>
      <c r="GOQ31" s="1"/>
      <c r="GOR31" s="1"/>
      <c r="GOS31" s="1"/>
      <c r="GOT31" s="1"/>
      <c r="GOU31" s="1"/>
      <c r="GOV31" s="1"/>
      <c r="GOW31" s="1"/>
      <c r="GOX31" s="1"/>
      <c r="GOY31" s="1"/>
      <c r="GOZ31" s="1"/>
      <c r="GPA31" s="1"/>
      <c r="GPB31" s="1"/>
      <c r="GPC31" s="1"/>
      <c r="GPD31" s="1"/>
      <c r="GPE31" s="1"/>
      <c r="GPF31" s="1"/>
      <c r="GPG31" s="1"/>
      <c r="GPH31" s="1"/>
      <c r="GPI31" s="1"/>
      <c r="GPJ31" s="1"/>
      <c r="GPK31" s="1"/>
      <c r="GPL31" s="1"/>
      <c r="GPM31" s="1"/>
      <c r="GPN31" s="1"/>
      <c r="GPO31" s="1"/>
      <c r="GPP31" s="1"/>
      <c r="GPQ31" s="1"/>
      <c r="GPR31" s="1"/>
      <c r="GPS31" s="1"/>
      <c r="GPT31" s="1"/>
      <c r="GPU31" s="1"/>
      <c r="GPV31" s="1"/>
      <c r="GPW31" s="1"/>
      <c r="GPX31" s="1"/>
      <c r="GPY31" s="1"/>
      <c r="GPZ31" s="1"/>
      <c r="GQA31" s="1"/>
      <c r="GQB31" s="1"/>
      <c r="GQC31" s="1"/>
      <c r="GQD31" s="1"/>
      <c r="GQE31" s="1"/>
      <c r="GQF31" s="1"/>
      <c r="GQG31" s="1"/>
      <c r="GQH31" s="1"/>
      <c r="GQI31" s="1"/>
      <c r="GQJ31" s="1"/>
      <c r="GQK31" s="1"/>
      <c r="GQL31" s="1"/>
      <c r="GQM31" s="1"/>
      <c r="GQN31" s="1"/>
      <c r="GQO31" s="1"/>
      <c r="GQP31" s="1"/>
      <c r="GQQ31" s="1"/>
      <c r="GQR31" s="1"/>
      <c r="GQS31" s="1"/>
      <c r="GQT31" s="1"/>
      <c r="GQU31" s="1"/>
      <c r="GQV31" s="1"/>
      <c r="GQW31" s="1"/>
      <c r="GQX31" s="1"/>
      <c r="GQY31" s="1"/>
      <c r="GQZ31" s="1"/>
      <c r="GRA31" s="1"/>
      <c r="GRB31" s="1"/>
      <c r="GRC31" s="1"/>
      <c r="GRD31" s="1"/>
      <c r="GRE31" s="1"/>
      <c r="GRF31" s="1"/>
      <c r="GRG31" s="1"/>
      <c r="GRH31" s="1"/>
      <c r="GRI31" s="1"/>
      <c r="GRJ31" s="1"/>
      <c r="GRK31" s="1"/>
      <c r="GRL31" s="1"/>
      <c r="GRM31" s="1"/>
      <c r="GRN31" s="1"/>
      <c r="GRO31" s="1"/>
      <c r="GRP31" s="1"/>
      <c r="GRQ31" s="1"/>
      <c r="GRR31" s="1"/>
      <c r="GRS31" s="1"/>
      <c r="GRT31" s="1"/>
      <c r="GRU31" s="1"/>
      <c r="GRV31" s="1"/>
      <c r="GRW31" s="1"/>
      <c r="GRX31" s="1"/>
      <c r="GRY31" s="1"/>
      <c r="GRZ31" s="1"/>
      <c r="GSA31" s="1"/>
      <c r="GSB31" s="1"/>
      <c r="GSC31" s="1"/>
      <c r="GSD31" s="1"/>
      <c r="GSE31" s="1"/>
      <c r="GSF31" s="1"/>
      <c r="GSG31" s="1"/>
      <c r="GSH31" s="1"/>
      <c r="GSI31" s="1"/>
      <c r="GSJ31" s="1"/>
      <c r="GSK31" s="1"/>
      <c r="GSL31" s="1"/>
      <c r="GSM31" s="1"/>
      <c r="GSN31" s="1"/>
      <c r="GSO31" s="1"/>
      <c r="GSP31" s="1"/>
      <c r="GSQ31" s="1"/>
      <c r="GSR31" s="1"/>
      <c r="GSS31" s="1"/>
      <c r="GST31" s="1"/>
      <c r="GSU31" s="1"/>
      <c r="GSV31" s="1"/>
      <c r="GSW31" s="1"/>
      <c r="GSX31" s="1"/>
      <c r="GSY31" s="1"/>
      <c r="GSZ31" s="1"/>
      <c r="GTA31" s="1"/>
      <c r="GTB31" s="1"/>
      <c r="GTC31" s="1"/>
      <c r="GTD31" s="1"/>
      <c r="GTE31" s="1"/>
      <c r="GTF31" s="1"/>
      <c r="GTG31" s="1"/>
      <c r="GTH31" s="1"/>
      <c r="GTI31" s="1"/>
      <c r="GTJ31" s="1"/>
      <c r="GTK31" s="1"/>
      <c r="GTL31" s="1"/>
      <c r="GTM31" s="1"/>
      <c r="GTN31" s="1"/>
      <c r="GTO31" s="1"/>
      <c r="GTP31" s="1"/>
      <c r="GTQ31" s="1"/>
      <c r="GTR31" s="1"/>
      <c r="GTS31" s="1"/>
      <c r="GTT31" s="1"/>
      <c r="GTU31" s="1"/>
      <c r="GTV31" s="1"/>
      <c r="GTW31" s="1"/>
      <c r="GTX31" s="1"/>
      <c r="GTY31" s="1"/>
      <c r="GTZ31" s="1"/>
      <c r="GUA31" s="1"/>
      <c r="GUB31" s="1"/>
      <c r="GUC31" s="1"/>
      <c r="GUD31" s="1"/>
      <c r="GUE31" s="1"/>
      <c r="GUF31" s="1"/>
      <c r="GUG31" s="1"/>
      <c r="GUH31" s="1"/>
      <c r="GUI31" s="1"/>
      <c r="GUJ31" s="1"/>
      <c r="GUK31" s="1"/>
      <c r="GUL31" s="1"/>
      <c r="GUM31" s="1"/>
      <c r="GUN31" s="1"/>
      <c r="GUO31" s="1"/>
      <c r="GUP31" s="1"/>
      <c r="GUQ31" s="1"/>
      <c r="GUR31" s="1"/>
      <c r="GUS31" s="1"/>
      <c r="GUT31" s="1"/>
      <c r="GUU31" s="1"/>
      <c r="GUV31" s="1"/>
      <c r="GUW31" s="1"/>
      <c r="GUX31" s="1"/>
      <c r="GUY31" s="1"/>
      <c r="GUZ31" s="1"/>
      <c r="GVA31" s="1"/>
      <c r="GVB31" s="1"/>
      <c r="GVC31" s="1"/>
      <c r="GVD31" s="1"/>
      <c r="GVE31" s="1"/>
      <c r="GVF31" s="1"/>
      <c r="GVG31" s="1"/>
      <c r="GVH31" s="1"/>
      <c r="GVI31" s="1"/>
      <c r="GVJ31" s="1"/>
      <c r="GVK31" s="1"/>
      <c r="GVL31" s="1"/>
      <c r="GVM31" s="1"/>
      <c r="GVN31" s="1"/>
      <c r="GVO31" s="1"/>
      <c r="GVP31" s="1"/>
      <c r="GVQ31" s="1"/>
      <c r="GVR31" s="1"/>
      <c r="GVS31" s="1"/>
      <c r="GVT31" s="1"/>
      <c r="GVU31" s="1"/>
      <c r="GVV31" s="1"/>
      <c r="GVW31" s="1"/>
      <c r="GVX31" s="1"/>
      <c r="GVY31" s="1"/>
      <c r="GVZ31" s="1"/>
      <c r="GWA31" s="1"/>
      <c r="GWB31" s="1"/>
      <c r="GWC31" s="1"/>
      <c r="GWD31" s="1"/>
      <c r="GWE31" s="1"/>
      <c r="GWF31" s="1"/>
      <c r="GWG31" s="1"/>
      <c r="GWH31" s="1"/>
      <c r="GWI31" s="1"/>
      <c r="GWJ31" s="1"/>
      <c r="GWK31" s="1"/>
      <c r="GWL31" s="1"/>
      <c r="GWM31" s="1"/>
      <c r="GWN31" s="1"/>
      <c r="GWO31" s="1"/>
      <c r="GWP31" s="1"/>
      <c r="GWQ31" s="1"/>
      <c r="GWR31" s="1"/>
      <c r="GWS31" s="1"/>
      <c r="GWT31" s="1"/>
      <c r="GWU31" s="1"/>
      <c r="GWV31" s="1"/>
      <c r="GWW31" s="1"/>
      <c r="GWX31" s="1"/>
      <c r="GWY31" s="1"/>
      <c r="GWZ31" s="1"/>
      <c r="GXA31" s="1"/>
      <c r="GXB31" s="1"/>
      <c r="GXC31" s="1"/>
      <c r="GXD31" s="1"/>
      <c r="GXE31" s="1"/>
      <c r="GXF31" s="1"/>
      <c r="GXG31" s="1"/>
      <c r="GXH31" s="1"/>
      <c r="GXI31" s="1"/>
      <c r="GXJ31" s="1"/>
      <c r="GXK31" s="1"/>
      <c r="GXL31" s="1"/>
      <c r="GXM31" s="1"/>
      <c r="GXN31" s="1"/>
      <c r="GXO31" s="1"/>
      <c r="GXP31" s="1"/>
      <c r="GXQ31" s="1"/>
      <c r="GXR31" s="1"/>
      <c r="GXS31" s="1"/>
      <c r="GXT31" s="1"/>
      <c r="GXU31" s="1"/>
      <c r="GXV31" s="1"/>
      <c r="GXW31" s="1"/>
      <c r="GXX31" s="1"/>
      <c r="GXY31" s="1"/>
      <c r="GXZ31" s="1"/>
      <c r="GYA31" s="1"/>
      <c r="GYB31" s="1"/>
      <c r="GYC31" s="1"/>
      <c r="GYD31" s="1"/>
      <c r="GYE31" s="1"/>
      <c r="GYF31" s="1"/>
      <c r="GYG31" s="1"/>
      <c r="GYH31" s="1"/>
      <c r="GYI31" s="1"/>
      <c r="GYJ31" s="1"/>
      <c r="GYK31" s="1"/>
      <c r="GYL31" s="1"/>
      <c r="GYM31" s="1"/>
      <c r="GYN31" s="1"/>
      <c r="GYO31" s="1"/>
      <c r="GYP31" s="1"/>
      <c r="GYQ31" s="1"/>
      <c r="GYR31" s="1"/>
      <c r="GYS31" s="1"/>
      <c r="GYT31" s="1"/>
      <c r="GYU31" s="1"/>
      <c r="GYV31" s="1"/>
      <c r="GYW31" s="1"/>
      <c r="GYX31" s="1"/>
      <c r="GYY31" s="1"/>
      <c r="GYZ31" s="1"/>
      <c r="GZA31" s="1"/>
      <c r="GZB31" s="1"/>
      <c r="GZC31" s="1"/>
      <c r="GZD31" s="1"/>
      <c r="GZE31" s="1"/>
      <c r="GZF31" s="1"/>
      <c r="GZG31" s="1"/>
      <c r="GZH31" s="1"/>
      <c r="GZI31" s="1"/>
      <c r="GZJ31" s="1"/>
      <c r="GZK31" s="1"/>
      <c r="GZL31" s="1"/>
      <c r="GZM31" s="1"/>
      <c r="GZN31" s="1"/>
      <c r="GZO31" s="1"/>
      <c r="GZP31" s="1"/>
      <c r="GZQ31" s="1"/>
      <c r="GZR31" s="1"/>
      <c r="GZS31" s="1"/>
      <c r="GZT31" s="1"/>
      <c r="GZU31" s="1"/>
      <c r="GZV31" s="1"/>
      <c r="GZW31" s="1"/>
      <c r="GZX31" s="1"/>
      <c r="GZY31" s="1"/>
      <c r="GZZ31" s="1"/>
      <c r="HAA31" s="1"/>
      <c r="HAB31" s="1"/>
      <c r="HAC31" s="1"/>
      <c r="HAD31" s="1"/>
      <c r="HAE31" s="1"/>
      <c r="HAF31" s="1"/>
      <c r="HAG31" s="1"/>
      <c r="HAH31" s="1"/>
      <c r="HAI31" s="1"/>
      <c r="HAJ31" s="1"/>
      <c r="HAK31" s="1"/>
      <c r="HAL31" s="1"/>
      <c r="HAM31" s="1"/>
      <c r="HAN31" s="1"/>
      <c r="HAO31" s="1"/>
      <c r="HAP31" s="1"/>
      <c r="HAQ31" s="1"/>
      <c r="HAR31" s="1"/>
      <c r="HAS31" s="1"/>
      <c r="HAT31" s="1"/>
      <c r="HAU31" s="1"/>
      <c r="HAV31" s="1"/>
      <c r="HAW31" s="1"/>
      <c r="HAX31" s="1"/>
      <c r="HAY31" s="1"/>
      <c r="HAZ31" s="1"/>
      <c r="HBA31" s="1"/>
      <c r="HBB31" s="1"/>
      <c r="HBC31" s="1"/>
      <c r="HBD31" s="1"/>
      <c r="HBE31" s="1"/>
      <c r="HBF31" s="1"/>
      <c r="HBG31" s="1"/>
      <c r="HBH31" s="1"/>
      <c r="HBI31" s="1"/>
      <c r="HBJ31" s="1"/>
      <c r="HBK31" s="1"/>
      <c r="HBL31" s="1"/>
      <c r="HBM31" s="1"/>
      <c r="HBN31" s="1"/>
      <c r="HBO31" s="1"/>
      <c r="HBP31" s="1"/>
      <c r="HBQ31" s="1"/>
      <c r="HBR31" s="1"/>
      <c r="HBS31" s="1"/>
      <c r="HBT31" s="1"/>
      <c r="HBU31" s="1"/>
      <c r="HBV31" s="1"/>
      <c r="HBW31" s="1"/>
      <c r="HBX31" s="1"/>
      <c r="HBY31" s="1"/>
      <c r="HBZ31" s="1"/>
      <c r="HCA31" s="1"/>
      <c r="HCB31" s="1"/>
      <c r="HCC31" s="1"/>
      <c r="HCD31" s="1"/>
      <c r="HCE31" s="1"/>
      <c r="HCF31" s="1"/>
      <c r="HCG31" s="1"/>
      <c r="HCH31" s="1"/>
      <c r="HCI31" s="1"/>
      <c r="HCJ31" s="1"/>
      <c r="HCK31" s="1"/>
      <c r="HCL31" s="1"/>
      <c r="HCM31" s="1"/>
      <c r="HCN31" s="1"/>
      <c r="HCO31" s="1"/>
      <c r="HCP31" s="1"/>
      <c r="HCQ31" s="1"/>
      <c r="HCR31" s="1"/>
      <c r="HCS31" s="1"/>
      <c r="HCT31" s="1"/>
      <c r="HCU31" s="1"/>
      <c r="HCV31" s="1"/>
      <c r="HCW31" s="1"/>
      <c r="HCX31" s="1"/>
      <c r="HCY31" s="1"/>
      <c r="HCZ31" s="1"/>
      <c r="HDA31" s="1"/>
      <c r="HDB31" s="1"/>
      <c r="HDC31" s="1"/>
      <c r="HDD31" s="1"/>
      <c r="HDE31" s="1"/>
      <c r="HDF31" s="1"/>
      <c r="HDG31" s="1"/>
      <c r="HDH31" s="1"/>
      <c r="HDI31" s="1"/>
      <c r="HDJ31" s="1"/>
      <c r="HDK31" s="1"/>
      <c r="HDL31" s="1"/>
      <c r="HDM31" s="1"/>
      <c r="HDN31" s="1"/>
      <c r="HDO31" s="1"/>
      <c r="HDP31" s="1"/>
      <c r="HDQ31" s="1"/>
      <c r="HDR31" s="1"/>
      <c r="HDS31" s="1"/>
      <c r="HDT31" s="1"/>
      <c r="HDU31" s="1"/>
      <c r="HDV31" s="1"/>
      <c r="HDW31" s="1"/>
      <c r="HDX31" s="1"/>
      <c r="HDY31" s="1"/>
      <c r="HDZ31" s="1"/>
      <c r="HEA31" s="1"/>
      <c r="HEB31" s="1"/>
      <c r="HEC31" s="1"/>
      <c r="HED31" s="1"/>
      <c r="HEE31" s="1"/>
      <c r="HEF31" s="1"/>
      <c r="HEG31" s="1"/>
      <c r="HEH31" s="1"/>
      <c r="HEI31" s="1"/>
      <c r="HEJ31" s="1"/>
      <c r="HEK31" s="1"/>
      <c r="HEL31" s="1"/>
      <c r="HEM31" s="1"/>
      <c r="HEN31" s="1"/>
      <c r="HEO31" s="1"/>
      <c r="HEP31" s="1"/>
      <c r="HEQ31" s="1"/>
      <c r="HER31" s="1"/>
      <c r="HES31" s="1"/>
      <c r="HET31" s="1"/>
      <c r="HEU31" s="1"/>
      <c r="HEV31" s="1"/>
      <c r="HEW31" s="1"/>
      <c r="HEX31" s="1"/>
      <c r="HEY31" s="1"/>
      <c r="HEZ31" s="1"/>
      <c r="HFA31" s="1"/>
      <c r="HFB31" s="1"/>
      <c r="HFC31" s="1"/>
      <c r="HFD31" s="1"/>
      <c r="HFE31" s="1"/>
      <c r="HFF31" s="1"/>
      <c r="HFG31" s="1"/>
      <c r="HFH31" s="1"/>
      <c r="HFI31" s="1"/>
      <c r="HFJ31" s="1"/>
      <c r="HFK31" s="1"/>
      <c r="HFL31" s="1"/>
      <c r="HFM31" s="1"/>
      <c r="HFN31" s="1"/>
      <c r="HFO31" s="1"/>
      <c r="HFP31" s="1"/>
      <c r="HFQ31" s="1"/>
      <c r="HFR31" s="1"/>
      <c r="HFS31" s="1"/>
      <c r="HFT31" s="1"/>
      <c r="HFU31" s="1"/>
      <c r="HFV31" s="1"/>
      <c r="HFW31" s="1"/>
      <c r="HFX31" s="1"/>
      <c r="HFY31" s="1"/>
      <c r="HFZ31" s="1"/>
      <c r="HGA31" s="1"/>
      <c r="HGB31" s="1"/>
      <c r="HGC31" s="1"/>
      <c r="HGD31" s="1"/>
      <c r="HGE31" s="1"/>
      <c r="HGF31" s="1"/>
      <c r="HGG31" s="1"/>
      <c r="HGH31" s="1"/>
      <c r="HGI31" s="1"/>
      <c r="HGJ31" s="1"/>
      <c r="HGK31" s="1"/>
      <c r="HGL31" s="1"/>
      <c r="HGM31" s="1"/>
      <c r="HGN31" s="1"/>
      <c r="HGO31" s="1"/>
      <c r="HGP31" s="1"/>
      <c r="HGQ31" s="1"/>
      <c r="HGR31" s="1"/>
      <c r="HGS31" s="1"/>
      <c r="HGT31" s="1"/>
      <c r="HGU31" s="1"/>
      <c r="HGV31" s="1"/>
      <c r="HGW31" s="1"/>
      <c r="HGX31" s="1"/>
      <c r="HGY31" s="1"/>
      <c r="HGZ31" s="1"/>
      <c r="HHA31" s="1"/>
      <c r="HHB31" s="1"/>
      <c r="HHC31" s="1"/>
      <c r="HHD31" s="1"/>
      <c r="HHE31" s="1"/>
      <c r="HHF31" s="1"/>
      <c r="HHG31" s="1"/>
      <c r="HHH31" s="1"/>
      <c r="HHI31" s="1"/>
      <c r="HHJ31" s="1"/>
      <c r="HHK31" s="1"/>
      <c r="HHL31" s="1"/>
      <c r="HHM31" s="1"/>
      <c r="HHN31" s="1"/>
      <c r="HHO31" s="1"/>
      <c r="HHP31" s="1"/>
      <c r="HHQ31" s="1"/>
      <c r="HHR31" s="1"/>
      <c r="HHS31" s="1"/>
      <c r="HHT31" s="1"/>
      <c r="HHU31" s="1"/>
      <c r="HHV31" s="1"/>
      <c r="HHW31" s="1"/>
      <c r="HHX31" s="1"/>
      <c r="HHY31" s="1"/>
      <c r="HHZ31" s="1"/>
      <c r="HIA31" s="1"/>
      <c r="HIB31" s="1"/>
      <c r="HIC31" s="1"/>
      <c r="HID31" s="1"/>
      <c r="HIE31" s="1"/>
      <c r="HIF31" s="1"/>
      <c r="HIG31" s="1"/>
      <c r="HIH31" s="1"/>
      <c r="HII31" s="1"/>
      <c r="HIJ31" s="1"/>
      <c r="HIK31" s="1"/>
      <c r="HIL31" s="1"/>
      <c r="HIM31" s="1"/>
      <c r="HIN31" s="1"/>
      <c r="HIO31" s="1"/>
      <c r="HIP31" s="1"/>
      <c r="HIQ31" s="1"/>
      <c r="HIR31" s="1"/>
      <c r="HIS31" s="1"/>
      <c r="HIT31" s="1"/>
      <c r="HIU31" s="1"/>
      <c r="HIV31" s="1"/>
      <c r="HIW31" s="1"/>
      <c r="HIX31" s="1"/>
      <c r="HIY31" s="1"/>
      <c r="HIZ31" s="1"/>
      <c r="HJA31" s="1"/>
      <c r="HJB31" s="1"/>
      <c r="HJC31" s="1"/>
      <c r="HJD31" s="1"/>
      <c r="HJE31" s="1"/>
      <c r="HJF31" s="1"/>
      <c r="HJG31" s="1"/>
      <c r="HJH31" s="1"/>
      <c r="HJI31" s="1"/>
      <c r="HJJ31" s="1"/>
      <c r="HJK31" s="1"/>
      <c r="HJL31" s="1"/>
      <c r="HJM31" s="1"/>
      <c r="HJN31" s="1"/>
      <c r="HJO31" s="1"/>
      <c r="HJP31" s="1"/>
      <c r="HJQ31" s="1"/>
      <c r="HJR31" s="1"/>
      <c r="HJS31" s="1"/>
      <c r="HJT31" s="1"/>
      <c r="HJU31" s="1"/>
      <c r="HJV31" s="1"/>
      <c r="HJW31" s="1"/>
      <c r="HJX31" s="1"/>
      <c r="HJY31" s="1"/>
      <c r="HJZ31" s="1"/>
      <c r="HKA31" s="1"/>
      <c r="HKB31" s="1"/>
      <c r="HKC31" s="1"/>
      <c r="HKD31" s="1"/>
      <c r="HKE31" s="1"/>
      <c r="HKF31" s="1"/>
      <c r="HKG31" s="1"/>
      <c r="HKH31" s="1"/>
      <c r="HKI31" s="1"/>
      <c r="HKJ31" s="1"/>
      <c r="HKK31" s="1"/>
      <c r="HKL31" s="1"/>
      <c r="HKM31" s="1"/>
      <c r="HKN31" s="1"/>
      <c r="HKO31" s="1"/>
      <c r="HKP31" s="1"/>
      <c r="HKQ31" s="1"/>
      <c r="HKR31" s="1"/>
      <c r="HKS31" s="1"/>
      <c r="HKT31" s="1"/>
      <c r="HKU31" s="1"/>
      <c r="HKV31" s="1"/>
      <c r="HKW31" s="1"/>
      <c r="HKX31" s="1"/>
      <c r="HKY31" s="1"/>
      <c r="HKZ31" s="1"/>
      <c r="HLA31" s="1"/>
      <c r="HLB31" s="1"/>
      <c r="HLC31" s="1"/>
      <c r="HLD31" s="1"/>
      <c r="HLE31" s="1"/>
      <c r="HLF31" s="1"/>
      <c r="HLG31" s="1"/>
      <c r="HLH31" s="1"/>
      <c r="HLI31" s="1"/>
      <c r="HLJ31" s="1"/>
      <c r="HLK31" s="1"/>
      <c r="HLL31" s="1"/>
      <c r="HLM31" s="1"/>
      <c r="HLN31" s="1"/>
      <c r="HLO31" s="1"/>
      <c r="HLP31" s="1"/>
      <c r="HLQ31" s="1"/>
      <c r="HLR31" s="1"/>
      <c r="HLS31" s="1"/>
      <c r="HLT31" s="1"/>
      <c r="HLU31" s="1"/>
      <c r="HLV31" s="1"/>
      <c r="HLW31" s="1"/>
      <c r="HLX31" s="1"/>
      <c r="HLY31" s="1"/>
      <c r="HLZ31" s="1"/>
      <c r="HMA31" s="1"/>
      <c r="HMB31" s="1"/>
      <c r="HMC31" s="1"/>
      <c r="HMD31" s="1"/>
      <c r="HME31" s="1"/>
      <c r="HMF31" s="1"/>
      <c r="HMG31" s="1"/>
      <c r="HMH31" s="1"/>
      <c r="HMI31" s="1"/>
      <c r="HMJ31" s="1"/>
      <c r="HMK31" s="1"/>
      <c r="HML31" s="1"/>
      <c r="HMM31" s="1"/>
      <c r="HMN31" s="1"/>
      <c r="HMO31" s="1"/>
      <c r="HMP31" s="1"/>
      <c r="HMQ31" s="1"/>
      <c r="HMR31" s="1"/>
      <c r="HMS31" s="1"/>
      <c r="HMT31" s="1"/>
      <c r="HMU31" s="1"/>
      <c r="HMV31" s="1"/>
      <c r="HMW31" s="1"/>
      <c r="HMX31" s="1"/>
      <c r="HMY31" s="1"/>
      <c r="HMZ31" s="1"/>
      <c r="HNA31" s="1"/>
      <c r="HNB31" s="1"/>
      <c r="HNC31" s="1"/>
      <c r="HND31" s="1"/>
      <c r="HNE31" s="1"/>
      <c r="HNF31" s="1"/>
      <c r="HNG31" s="1"/>
      <c r="HNH31" s="1"/>
      <c r="HNI31" s="1"/>
      <c r="HNJ31" s="1"/>
      <c r="HNK31" s="1"/>
      <c r="HNL31" s="1"/>
      <c r="HNM31" s="1"/>
      <c r="HNN31" s="1"/>
      <c r="HNO31" s="1"/>
      <c r="HNP31" s="1"/>
      <c r="HNQ31" s="1"/>
      <c r="HNR31" s="1"/>
      <c r="HNS31" s="1"/>
      <c r="HNT31" s="1"/>
      <c r="HNU31" s="1"/>
      <c r="HNV31" s="1"/>
      <c r="HNW31" s="1"/>
      <c r="HNX31" s="1"/>
      <c r="HNY31" s="1"/>
      <c r="HNZ31" s="1"/>
      <c r="HOA31" s="1"/>
      <c r="HOB31" s="1"/>
      <c r="HOC31" s="1"/>
      <c r="HOD31" s="1"/>
      <c r="HOE31" s="1"/>
      <c r="HOF31" s="1"/>
      <c r="HOG31" s="1"/>
      <c r="HOH31" s="1"/>
      <c r="HOI31" s="1"/>
      <c r="HOJ31" s="1"/>
      <c r="HOK31" s="1"/>
      <c r="HOL31" s="1"/>
      <c r="HOM31" s="1"/>
      <c r="HON31" s="1"/>
      <c r="HOO31" s="1"/>
      <c r="HOP31" s="1"/>
      <c r="HOQ31" s="1"/>
      <c r="HOR31" s="1"/>
      <c r="HOS31" s="1"/>
      <c r="HOT31" s="1"/>
      <c r="HOU31" s="1"/>
      <c r="HOV31" s="1"/>
      <c r="HOW31" s="1"/>
      <c r="HOX31" s="1"/>
      <c r="HOY31" s="1"/>
      <c r="HOZ31" s="1"/>
      <c r="HPA31" s="1"/>
      <c r="HPB31" s="1"/>
      <c r="HPC31" s="1"/>
      <c r="HPD31" s="1"/>
      <c r="HPE31" s="1"/>
      <c r="HPF31" s="1"/>
      <c r="HPG31" s="1"/>
      <c r="HPH31" s="1"/>
      <c r="HPI31" s="1"/>
      <c r="HPJ31" s="1"/>
      <c r="HPK31" s="1"/>
      <c r="HPL31" s="1"/>
      <c r="HPM31" s="1"/>
      <c r="HPN31" s="1"/>
      <c r="HPO31" s="1"/>
      <c r="HPP31" s="1"/>
      <c r="HPQ31" s="1"/>
      <c r="HPR31" s="1"/>
      <c r="HPS31" s="1"/>
      <c r="HPT31" s="1"/>
      <c r="HPU31" s="1"/>
      <c r="HPV31" s="1"/>
      <c r="HPW31" s="1"/>
      <c r="HPX31" s="1"/>
      <c r="HPY31" s="1"/>
      <c r="HPZ31" s="1"/>
      <c r="HQA31" s="1"/>
      <c r="HQB31" s="1"/>
      <c r="HQC31" s="1"/>
      <c r="HQD31" s="1"/>
      <c r="HQE31" s="1"/>
      <c r="HQF31" s="1"/>
      <c r="HQG31" s="1"/>
      <c r="HQH31" s="1"/>
      <c r="HQI31" s="1"/>
      <c r="HQJ31" s="1"/>
      <c r="HQK31" s="1"/>
      <c r="HQL31" s="1"/>
      <c r="HQM31" s="1"/>
      <c r="HQN31" s="1"/>
      <c r="HQO31" s="1"/>
      <c r="HQP31" s="1"/>
      <c r="HQQ31" s="1"/>
      <c r="HQR31" s="1"/>
      <c r="HQS31" s="1"/>
      <c r="HQT31" s="1"/>
      <c r="HQU31" s="1"/>
      <c r="HQV31" s="1"/>
      <c r="HQW31" s="1"/>
      <c r="HQX31" s="1"/>
      <c r="HQY31" s="1"/>
      <c r="HQZ31" s="1"/>
      <c r="HRA31" s="1"/>
      <c r="HRB31" s="1"/>
      <c r="HRC31" s="1"/>
      <c r="HRD31" s="1"/>
      <c r="HRE31" s="1"/>
      <c r="HRF31" s="1"/>
      <c r="HRG31" s="1"/>
      <c r="HRH31" s="1"/>
      <c r="HRI31" s="1"/>
      <c r="HRJ31" s="1"/>
      <c r="HRK31" s="1"/>
      <c r="HRL31" s="1"/>
      <c r="HRM31" s="1"/>
      <c r="HRN31" s="1"/>
      <c r="HRO31" s="1"/>
      <c r="HRP31" s="1"/>
      <c r="HRQ31" s="1"/>
      <c r="HRR31" s="1"/>
      <c r="HRS31" s="1"/>
      <c r="HRT31" s="1"/>
      <c r="HRU31" s="1"/>
      <c r="HRV31" s="1"/>
      <c r="HRW31" s="1"/>
      <c r="HRX31" s="1"/>
      <c r="HRY31" s="1"/>
      <c r="HRZ31" s="1"/>
      <c r="HSA31" s="1"/>
      <c r="HSB31" s="1"/>
      <c r="HSC31" s="1"/>
      <c r="HSD31" s="1"/>
      <c r="HSE31" s="1"/>
      <c r="HSF31" s="1"/>
      <c r="HSG31" s="1"/>
      <c r="HSH31" s="1"/>
      <c r="HSI31" s="1"/>
      <c r="HSJ31" s="1"/>
      <c r="HSK31" s="1"/>
      <c r="HSL31" s="1"/>
      <c r="HSM31" s="1"/>
      <c r="HSN31" s="1"/>
      <c r="HSO31" s="1"/>
      <c r="HSP31" s="1"/>
      <c r="HSQ31" s="1"/>
      <c r="HSR31" s="1"/>
      <c r="HSS31" s="1"/>
      <c r="HST31" s="1"/>
      <c r="HSU31" s="1"/>
      <c r="HSV31" s="1"/>
      <c r="HSW31" s="1"/>
      <c r="HSX31" s="1"/>
      <c r="HSY31" s="1"/>
      <c r="HSZ31" s="1"/>
      <c r="HTA31" s="1"/>
      <c r="HTB31" s="1"/>
      <c r="HTC31" s="1"/>
      <c r="HTD31" s="1"/>
      <c r="HTE31" s="1"/>
      <c r="HTF31" s="1"/>
      <c r="HTG31" s="1"/>
      <c r="HTH31" s="1"/>
      <c r="HTI31" s="1"/>
      <c r="HTJ31" s="1"/>
      <c r="HTK31" s="1"/>
      <c r="HTL31" s="1"/>
      <c r="HTM31" s="1"/>
      <c r="HTN31" s="1"/>
      <c r="HTO31" s="1"/>
      <c r="HTP31" s="1"/>
      <c r="HTQ31" s="1"/>
      <c r="HTR31" s="1"/>
      <c r="HTS31" s="1"/>
      <c r="HTT31" s="1"/>
      <c r="HTU31" s="1"/>
      <c r="HTV31" s="1"/>
      <c r="HTW31" s="1"/>
      <c r="HTX31" s="1"/>
      <c r="HTY31" s="1"/>
      <c r="HTZ31" s="1"/>
      <c r="HUA31" s="1"/>
      <c r="HUB31" s="1"/>
      <c r="HUC31" s="1"/>
      <c r="HUD31" s="1"/>
      <c r="HUE31" s="1"/>
      <c r="HUF31" s="1"/>
      <c r="HUG31" s="1"/>
      <c r="HUH31" s="1"/>
      <c r="HUI31" s="1"/>
      <c r="HUJ31" s="1"/>
      <c r="HUK31" s="1"/>
      <c r="HUL31" s="1"/>
      <c r="HUM31" s="1"/>
      <c r="HUN31" s="1"/>
      <c r="HUO31" s="1"/>
      <c r="HUP31" s="1"/>
      <c r="HUQ31" s="1"/>
      <c r="HUR31" s="1"/>
      <c r="HUS31" s="1"/>
      <c r="HUT31" s="1"/>
      <c r="HUU31" s="1"/>
      <c r="HUV31" s="1"/>
      <c r="HUW31" s="1"/>
      <c r="HUX31" s="1"/>
      <c r="HUY31" s="1"/>
      <c r="HUZ31" s="1"/>
      <c r="HVA31" s="1"/>
      <c r="HVB31" s="1"/>
      <c r="HVC31" s="1"/>
      <c r="HVD31" s="1"/>
      <c r="HVE31" s="1"/>
      <c r="HVF31" s="1"/>
      <c r="HVG31" s="1"/>
      <c r="HVH31" s="1"/>
      <c r="HVI31" s="1"/>
      <c r="HVJ31" s="1"/>
      <c r="HVK31" s="1"/>
      <c r="HVL31" s="1"/>
      <c r="HVM31" s="1"/>
      <c r="HVN31" s="1"/>
      <c r="HVO31" s="1"/>
      <c r="HVP31" s="1"/>
      <c r="HVQ31" s="1"/>
      <c r="HVR31" s="1"/>
      <c r="HVS31" s="1"/>
      <c r="HVT31" s="1"/>
      <c r="HVU31" s="1"/>
      <c r="HVV31" s="1"/>
      <c r="HVW31" s="1"/>
      <c r="HVX31" s="1"/>
      <c r="HVY31" s="1"/>
      <c r="HVZ31" s="1"/>
      <c r="HWA31" s="1"/>
      <c r="HWB31" s="1"/>
      <c r="HWC31" s="1"/>
      <c r="HWD31" s="1"/>
      <c r="HWE31" s="1"/>
      <c r="HWF31" s="1"/>
      <c r="HWG31" s="1"/>
      <c r="HWH31" s="1"/>
      <c r="HWI31" s="1"/>
      <c r="HWJ31" s="1"/>
      <c r="HWK31" s="1"/>
      <c r="HWL31" s="1"/>
      <c r="HWM31" s="1"/>
      <c r="HWN31" s="1"/>
      <c r="HWO31" s="1"/>
      <c r="HWP31" s="1"/>
      <c r="HWQ31" s="1"/>
      <c r="HWR31" s="1"/>
      <c r="HWS31" s="1"/>
      <c r="HWT31" s="1"/>
      <c r="HWU31" s="1"/>
      <c r="HWV31" s="1"/>
      <c r="HWW31" s="1"/>
      <c r="HWX31" s="1"/>
      <c r="HWY31" s="1"/>
      <c r="HWZ31" s="1"/>
      <c r="HXA31" s="1"/>
      <c r="HXB31" s="1"/>
      <c r="HXC31" s="1"/>
      <c r="HXD31" s="1"/>
      <c r="HXE31" s="1"/>
      <c r="HXF31" s="1"/>
      <c r="HXG31" s="1"/>
      <c r="HXH31" s="1"/>
      <c r="HXI31" s="1"/>
      <c r="HXJ31" s="1"/>
      <c r="HXK31" s="1"/>
      <c r="HXL31" s="1"/>
      <c r="HXM31" s="1"/>
      <c r="HXN31" s="1"/>
      <c r="HXO31" s="1"/>
      <c r="HXP31" s="1"/>
      <c r="HXQ31" s="1"/>
      <c r="HXR31" s="1"/>
      <c r="HXS31" s="1"/>
      <c r="HXT31" s="1"/>
      <c r="HXU31" s="1"/>
      <c r="HXV31" s="1"/>
      <c r="HXW31" s="1"/>
      <c r="HXX31" s="1"/>
      <c r="HXY31" s="1"/>
      <c r="HXZ31" s="1"/>
      <c r="HYA31" s="1"/>
      <c r="HYB31" s="1"/>
      <c r="HYC31" s="1"/>
      <c r="HYD31" s="1"/>
      <c r="HYE31" s="1"/>
      <c r="HYF31" s="1"/>
      <c r="HYG31" s="1"/>
      <c r="HYH31" s="1"/>
      <c r="HYI31" s="1"/>
      <c r="HYJ31" s="1"/>
      <c r="HYK31" s="1"/>
      <c r="HYL31" s="1"/>
      <c r="HYM31" s="1"/>
      <c r="HYN31" s="1"/>
      <c r="HYO31" s="1"/>
      <c r="HYP31" s="1"/>
      <c r="HYQ31" s="1"/>
      <c r="HYR31" s="1"/>
      <c r="HYS31" s="1"/>
      <c r="HYT31" s="1"/>
      <c r="HYU31" s="1"/>
      <c r="HYV31" s="1"/>
      <c r="HYW31" s="1"/>
      <c r="HYX31" s="1"/>
      <c r="HYY31" s="1"/>
      <c r="HYZ31" s="1"/>
      <c r="HZA31" s="1"/>
      <c r="HZB31" s="1"/>
      <c r="HZC31" s="1"/>
      <c r="HZD31" s="1"/>
      <c r="HZE31" s="1"/>
      <c r="HZF31" s="1"/>
      <c r="HZG31" s="1"/>
      <c r="HZH31" s="1"/>
      <c r="HZI31" s="1"/>
      <c r="HZJ31" s="1"/>
      <c r="HZK31" s="1"/>
      <c r="HZL31" s="1"/>
      <c r="HZM31" s="1"/>
      <c r="HZN31" s="1"/>
      <c r="HZO31" s="1"/>
      <c r="HZP31" s="1"/>
      <c r="HZQ31" s="1"/>
      <c r="HZR31" s="1"/>
      <c r="HZS31" s="1"/>
      <c r="HZT31" s="1"/>
      <c r="HZU31" s="1"/>
      <c r="HZV31" s="1"/>
      <c r="HZW31" s="1"/>
      <c r="HZX31" s="1"/>
      <c r="HZY31" s="1"/>
      <c r="HZZ31" s="1"/>
      <c r="IAA31" s="1"/>
      <c r="IAB31" s="1"/>
      <c r="IAC31" s="1"/>
      <c r="IAD31" s="1"/>
      <c r="IAE31" s="1"/>
      <c r="IAF31" s="1"/>
      <c r="IAG31" s="1"/>
      <c r="IAH31" s="1"/>
      <c r="IAI31" s="1"/>
      <c r="IAJ31" s="1"/>
      <c r="IAK31" s="1"/>
      <c r="IAL31" s="1"/>
      <c r="IAM31" s="1"/>
      <c r="IAN31" s="1"/>
      <c r="IAO31" s="1"/>
      <c r="IAP31" s="1"/>
      <c r="IAQ31" s="1"/>
      <c r="IAR31" s="1"/>
      <c r="IAS31" s="1"/>
      <c r="IAT31" s="1"/>
      <c r="IAU31" s="1"/>
      <c r="IAV31" s="1"/>
      <c r="IAW31" s="1"/>
      <c r="IAX31" s="1"/>
      <c r="IAY31" s="1"/>
      <c r="IAZ31" s="1"/>
      <c r="IBA31" s="1"/>
      <c r="IBB31" s="1"/>
      <c r="IBC31" s="1"/>
      <c r="IBD31" s="1"/>
      <c r="IBE31" s="1"/>
      <c r="IBF31" s="1"/>
      <c r="IBG31" s="1"/>
      <c r="IBH31" s="1"/>
      <c r="IBI31" s="1"/>
      <c r="IBJ31" s="1"/>
      <c r="IBK31" s="1"/>
      <c r="IBL31" s="1"/>
      <c r="IBM31" s="1"/>
      <c r="IBN31" s="1"/>
      <c r="IBO31" s="1"/>
      <c r="IBP31" s="1"/>
      <c r="IBQ31" s="1"/>
      <c r="IBR31" s="1"/>
      <c r="IBS31" s="1"/>
      <c r="IBT31" s="1"/>
      <c r="IBU31" s="1"/>
      <c r="IBV31" s="1"/>
      <c r="IBW31" s="1"/>
      <c r="IBX31" s="1"/>
      <c r="IBY31" s="1"/>
      <c r="IBZ31" s="1"/>
      <c r="ICA31" s="1"/>
      <c r="ICB31" s="1"/>
      <c r="ICC31" s="1"/>
      <c r="ICD31" s="1"/>
      <c r="ICE31" s="1"/>
      <c r="ICF31" s="1"/>
      <c r="ICG31" s="1"/>
      <c r="ICH31" s="1"/>
      <c r="ICI31" s="1"/>
      <c r="ICJ31" s="1"/>
      <c r="ICK31" s="1"/>
      <c r="ICL31" s="1"/>
      <c r="ICM31" s="1"/>
      <c r="ICN31" s="1"/>
      <c r="ICO31" s="1"/>
      <c r="ICP31" s="1"/>
      <c r="ICQ31" s="1"/>
      <c r="ICR31" s="1"/>
      <c r="ICS31" s="1"/>
      <c r="ICT31" s="1"/>
      <c r="ICU31" s="1"/>
      <c r="ICV31" s="1"/>
      <c r="ICW31" s="1"/>
      <c r="ICX31" s="1"/>
      <c r="ICY31" s="1"/>
      <c r="ICZ31" s="1"/>
      <c r="IDA31" s="1"/>
      <c r="IDB31" s="1"/>
      <c r="IDC31" s="1"/>
      <c r="IDD31" s="1"/>
      <c r="IDE31" s="1"/>
      <c r="IDF31" s="1"/>
      <c r="IDG31" s="1"/>
      <c r="IDH31" s="1"/>
      <c r="IDI31" s="1"/>
      <c r="IDJ31" s="1"/>
      <c r="IDK31" s="1"/>
      <c r="IDL31" s="1"/>
      <c r="IDM31" s="1"/>
      <c r="IDN31" s="1"/>
      <c r="IDO31" s="1"/>
      <c r="IDP31" s="1"/>
      <c r="IDQ31" s="1"/>
      <c r="IDR31" s="1"/>
      <c r="IDS31" s="1"/>
      <c r="IDT31" s="1"/>
      <c r="IDU31" s="1"/>
      <c r="IDV31" s="1"/>
      <c r="IDW31" s="1"/>
      <c r="IDX31" s="1"/>
      <c r="IDY31" s="1"/>
      <c r="IDZ31" s="1"/>
      <c r="IEA31" s="1"/>
      <c r="IEB31" s="1"/>
      <c r="IEC31" s="1"/>
      <c r="IED31" s="1"/>
      <c r="IEE31" s="1"/>
      <c r="IEF31" s="1"/>
      <c r="IEG31" s="1"/>
      <c r="IEH31" s="1"/>
      <c r="IEI31" s="1"/>
      <c r="IEJ31" s="1"/>
      <c r="IEK31" s="1"/>
      <c r="IEL31" s="1"/>
      <c r="IEM31" s="1"/>
      <c r="IEN31" s="1"/>
      <c r="IEO31" s="1"/>
      <c r="IEP31" s="1"/>
      <c r="IEQ31" s="1"/>
      <c r="IER31" s="1"/>
      <c r="IES31" s="1"/>
      <c r="IET31" s="1"/>
      <c r="IEU31" s="1"/>
      <c r="IEV31" s="1"/>
      <c r="IEW31" s="1"/>
      <c r="IEX31" s="1"/>
      <c r="IEY31" s="1"/>
      <c r="IEZ31" s="1"/>
      <c r="IFA31" s="1"/>
      <c r="IFB31" s="1"/>
      <c r="IFC31" s="1"/>
      <c r="IFD31" s="1"/>
      <c r="IFE31" s="1"/>
      <c r="IFF31" s="1"/>
      <c r="IFG31" s="1"/>
      <c r="IFH31" s="1"/>
      <c r="IFI31" s="1"/>
      <c r="IFJ31" s="1"/>
      <c r="IFK31" s="1"/>
      <c r="IFL31" s="1"/>
      <c r="IFM31" s="1"/>
      <c r="IFN31" s="1"/>
      <c r="IFO31" s="1"/>
      <c r="IFP31" s="1"/>
      <c r="IFQ31" s="1"/>
      <c r="IFR31" s="1"/>
      <c r="IFS31" s="1"/>
      <c r="IFT31" s="1"/>
      <c r="IFU31" s="1"/>
      <c r="IFV31" s="1"/>
      <c r="IFW31" s="1"/>
      <c r="IFX31" s="1"/>
      <c r="IFY31" s="1"/>
      <c r="IFZ31" s="1"/>
      <c r="IGA31" s="1"/>
      <c r="IGB31" s="1"/>
      <c r="IGC31" s="1"/>
      <c r="IGD31" s="1"/>
      <c r="IGE31" s="1"/>
      <c r="IGF31" s="1"/>
      <c r="IGG31" s="1"/>
      <c r="IGH31" s="1"/>
      <c r="IGI31" s="1"/>
      <c r="IGJ31" s="1"/>
      <c r="IGK31" s="1"/>
      <c r="IGL31" s="1"/>
      <c r="IGM31" s="1"/>
      <c r="IGN31" s="1"/>
      <c r="IGO31" s="1"/>
      <c r="IGP31" s="1"/>
      <c r="IGQ31" s="1"/>
      <c r="IGR31" s="1"/>
      <c r="IGS31" s="1"/>
      <c r="IGT31" s="1"/>
      <c r="IGU31" s="1"/>
      <c r="IGV31" s="1"/>
      <c r="IGW31" s="1"/>
      <c r="IGX31" s="1"/>
      <c r="IGY31" s="1"/>
      <c r="IGZ31" s="1"/>
      <c r="IHA31" s="1"/>
      <c r="IHB31" s="1"/>
      <c r="IHC31" s="1"/>
      <c r="IHD31" s="1"/>
      <c r="IHE31" s="1"/>
      <c r="IHF31" s="1"/>
      <c r="IHG31" s="1"/>
      <c r="IHH31" s="1"/>
      <c r="IHI31" s="1"/>
      <c r="IHJ31" s="1"/>
      <c r="IHK31" s="1"/>
      <c r="IHL31" s="1"/>
      <c r="IHM31" s="1"/>
      <c r="IHN31" s="1"/>
      <c r="IHO31" s="1"/>
      <c r="IHP31" s="1"/>
      <c r="IHQ31" s="1"/>
      <c r="IHR31" s="1"/>
      <c r="IHS31" s="1"/>
      <c r="IHT31" s="1"/>
      <c r="IHU31" s="1"/>
      <c r="IHV31" s="1"/>
      <c r="IHW31" s="1"/>
      <c r="IHX31" s="1"/>
      <c r="IHY31" s="1"/>
      <c r="IHZ31" s="1"/>
      <c r="IIA31" s="1"/>
      <c r="IIB31" s="1"/>
      <c r="IIC31" s="1"/>
      <c r="IID31" s="1"/>
      <c r="IIE31" s="1"/>
      <c r="IIF31" s="1"/>
      <c r="IIG31" s="1"/>
      <c r="IIH31" s="1"/>
      <c r="III31" s="1"/>
      <c r="IIJ31" s="1"/>
      <c r="IIK31" s="1"/>
      <c r="IIL31" s="1"/>
      <c r="IIM31" s="1"/>
      <c r="IIN31" s="1"/>
      <c r="IIO31" s="1"/>
      <c r="IIP31" s="1"/>
      <c r="IIQ31" s="1"/>
      <c r="IIR31" s="1"/>
      <c r="IIS31" s="1"/>
      <c r="IIT31" s="1"/>
      <c r="IIU31" s="1"/>
      <c r="IIV31" s="1"/>
      <c r="IIW31" s="1"/>
      <c r="IIX31" s="1"/>
      <c r="IIY31" s="1"/>
      <c r="IIZ31" s="1"/>
      <c r="IJA31" s="1"/>
      <c r="IJB31" s="1"/>
      <c r="IJC31" s="1"/>
      <c r="IJD31" s="1"/>
      <c r="IJE31" s="1"/>
      <c r="IJF31" s="1"/>
      <c r="IJG31" s="1"/>
      <c r="IJH31" s="1"/>
      <c r="IJI31" s="1"/>
      <c r="IJJ31" s="1"/>
      <c r="IJK31" s="1"/>
      <c r="IJL31" s="1"/>
      <c r="IJM31" s="1"/>
      <c r="IJN31" s="1"/>
      <c r="IJO31" s="1"/>
      <c r="IJP31" s="1"/>
      <c r="IJQ31" s="1"/>
      <c r="IJR31" s="1"/>
      <c r="IJS31" s="1"/>
      <c r="IJT31" s="1"/>
      <c r="IJU31" s="1"/>
      <c r="IJV31" s="1"/>
      <c r="IJW31" s="1"/>
      <c r="IJX31" s="1"/>
      <c r="IJY31" s="1"/>
      <c r="IJZ31" s="1"/>
      <c r="IKA31" s="1"/>
      <c r="IKB31" s="1"/>
      <c r="IKC31" s="1"/>
      <c r="IKD31" s="1"/>
      <c r="IKE31" s="1"/>
      <c r="IKF31" s="1"/>
      <c r="IKG31" s="1"/>
      <c r="IKH31" s="1"/>
      <c r="IKI31" s="1"/>
      <c r="IKJ31" s="1"/>
      <c r="IKK31" s="1"/>
      <c r="IKL31" s="1"/>
      <c r="IKM31" s="1"/>
      <c r="IKN31" s="1"/>
      <c r="IKO31" s="1"/>
      <c r="IKP31" s="1"/>
      <c r="IKQ31" s="1"/>
      <c r="IKR31" s="1"/>
      <c r="IKS31" s="1"/>
      <c r="IKT31" s="1"/>
      <c r="IKU31" s="1"/>
      <c r="IKV31" s="1"/>
      <c r="IKW31" s="1"/>
      <c r="IKX31" s="1"/>
      <c r="IKY31" s="1"/>
      <c r="IKZ31" s="1"/>
      <c r="ILA31" s="1"/>
      <c r="ILB31" s="1"/>
      <c r="ILC31" s="1"/>
      <c r="ILD31" s="1"/>
      <c r="ILE31" s="1"/>
      <c r="ILF31" s="1"/>
      <c r="ILG31" s="1"/>
      <c r="ILH31" s="1"/>
      <c r="ILI31" s="1"/>
      <c r="ILJ31" s="1"/>
      <c r="ILK31" s="1"/>
      <c r="ILL31" s="1"/>
      <c r="ILM31" s="1"/>
      <c r="ILN31" s="1"/>
      <c r="ILO31" s="1"/>
      <c r="ILP31" s="1"/>
      <c r="ILQ31" s="1"/>
      <c r="ILR31" s="1"/>
      <c r="ILS31" s="1"/>
      <c r="ILT31" s="1"/>
      <c r="ILU31" s="1"/>
      <c r="ILV31" s="1"/>
      <c r="ILW31" s="1"/>
      <c r="ILX31" s="1"/>
      <c r="ILY31" s="1"/>
      <c r="ILZ31" s="1"/>
      <c r="IMA31" s="1"/>
      <c r="IMB31" s="1"/>
      <c r="IMC31" s="1"/>
      <c r="IMD31" s="1"/>
      <c r="IME31" s="1"/>
      <c r="IMF31" s="1"/>
      <c r="IMG31" s="1"/>
      <c r="IMH31" s="1"/>
      <c r="IMI31" s="1"/>
      <c r="IMJ31" s="1"/>
      <c r="IMK31" s="1"/>
      <c r="IML31" s="1"/>
      <c r="IMM31" s="1"/>
      <c r="IMN31" s="1"/>
      <c r="IMO31" s="1"/>
      <c r="IMP31" s="1"/>
      <c r="IMQ31" s="1"/>
      <c r="IMR31" s="1"/>
      <c r="IMS31" s="1"/>
      <c r="IMT31" s="1"/>
      <c r="IMU31" s="1"/>
      <c r="IMV31" s="1"/>
      <c r="IMW31" s="1"/>
      <c r="IMX31" s="1"/>
      <c r="IMY31" s="1"/>
      <c r="IMZ31" s="1"/>
      <c r="INA31" s="1"/>
      <c r="INB31" s="1"/>
      <c r="INC31" s="1"/>
      <c r="IND31" s="1"/>
      <c r="INE31" s="1"/>
      <c r="INF31" s="1"/>
      <c r="ING31" s="1"/>
      <c r="INH31" s="1"/>
      <c r="INI31" s="1"/>
      <c r="INJ31" s="1"/>
      <c r="INK31" s="1"/>
      <c r="INL31" s="1"/>
      <c r="INM31" s="1"/>
      <c r="INN31" s="1"/>
      <c r="INO31" s="1"/>
      <c r="INP31" s="1"/>
      <c r="INQ31" s="1"/>
      <c r="INR31" s="1"/>
      <c r="INS31" s="1"/>
      <c r="INT31" s="1"/>
      <c r="INU31" s="1"/>
      <c r="INV31" s="1"/>
      <c r="INW31" s="1"/>
      <c r="INX31" s="1"/>
      <c r="INY31" s="1"/>
      <c r="INZ31" s="1"/>
      <c r="IOA31" s="1"/>
      <c r="IOB31" s="1"/>
      <c r="IOC31" s="1"/>
      <c r="IOD31" s="1"/>
      <c r="IOE31" s="1"/>
      <c r="IOF31" s="1"/>
      <c r="IOG31" s="1"/>
      <c r="IOH31" s="1"/>
      <c r="IOI31" s="1"/>
      <c r="IOJ31" s="1"/>
      <c r="IOK31" s="1"/>
      <c r="IOL31" s="1"/>
      <c r="IOM31" s="1"/>
      <c r="ION31" s="1"/>
      <c r="IOO31" s="1"/>
      <c r="IOP31" s="1"/>
      <c r="IOQ31" s="1"/>
      <c r="IOR31" s="1"/>
      <c r="IOS31" s="1"/>
      <c r="IOT31" s="1"/>
      <c r="IOU31" s="1"/>
      <c r="IOV31" s="1"/>
      <c r="IOW31" s="1"/>
      <c r="IOX31" s="1"/>
      <c r="IOY31" s="1"/>
      <c r="IOZ31" s="1"/>
      <c r="IPA31" s="1"/>
      <c r="IPB31" s="1"/>
      <c r="IPC31" s="1"/>
      <c r="IPD31" s="1"/>
      <c r="IPE31" s="1"/>
      <c r="IPF31" s="1"/>
      <c r="IPG31" s="1"/>
      <c r="IPH31" s="1"/>
      <c r="IPI31" s="1"/>
      <c r="IPJ31" s="1"/>
      <c r="IPK31" s="1"/>
      <c r="IPL31" s="1"/>
      <c r="IPM31" s="1"/>
      <c r="IPN31" s="1"/>
      <c r="IPO31" s="1"/>
      <c r="IPP31" s="1"/>
      <c r="IPQ31" s="1"/>
      <c r="IPR31" s="1"/>
      <c r="IPS31" s="1"/>
      <c r="IPT31" s="1"/>
      <c r="IPU31" s="1"/>
      <c r="IPV31" s="1"/>
      <c r="IPW31" s="1"/>
      <c r="IPX31" s="1"/>
      <c r="IPY31" s="1"/>
      <c r="IPZ31" s="1"/>
      <c r="IQA31" s="1"/>
      <c r="IQB31" s="1"/>
      <c r="IQC31" s="1"/>
      <c r="IQD31" s="1"/>
      <c r="IQE31" s="1"/>
      <c r="IQF31" s="1"/>
      <c r="IQG31" s="1"/>
      <c r="IQH31" s="1"/>
      <c r="IQI31" s="1"/>
      <c r="IQJ31" s="1"/>
      <c r="IQK31" s="1"/>
      <c r="IQL31" s="1"/>
      <c r="IQM31" s="1"/>
      <c r="IQN31" s="1"/>
      <c r="IQO31" s="1"/>
      <c r="IQP31" s="1"/>
      <c r="IQQ31" s="1"/>
      <c r="IQR31" s="1"/>
      <c r="IQS31" s="1"/>
      <c r="IQT31" s="1"/>
      <c r="IQU31" s="1"/>
      <c r="IQV31" s="1"/>
      <c r="IQW31" s="1"/>
      <c r="IQX31" s="1"/>
      <c r="IQY31" s="1"/>
      <c r="IQZ31" s="1"/>
      <c r="IRA31" s="1"/>
      <c r="IRB31" s="1"/>
      <c r="IRC31" s="1"/>
      <c r="IRD31" s="1"/>
      <c r="IRE31" s="1"/>
      <c r="IRF31" s="1"/>
      <c r="IRG31" s="1"/>
      <c r="IRH31" s="1"/>
      <c r="IRI31" s="1"/>
      <c r="IRJ31" s="1"/>
      <c r="IRK31" s="1"/>
      <c r="IRL31" s="1"/>
      <c r="IRM31" s="1"/>
      <c r="IRN31" s="1"/>
      <c r="IRO31" s="1"/>
      <c r="IRP31" s="1"/>
      <c r="IRQ31" s="1"/>
      <c r="IRR31" s="1"/>
      <c r="IRS31" s="1"/>
      <c r="IRT31" s="1"/>
      <c r="IRU31" s="1"/>
      <c r="IRV31" s="1"/>
      <c r="IRW31" s="1"/>
      <c r="IRX31" s="1"/>
      <c r="IRY31" s="1"/>
      <c r="IRZ31" s="1"/>
      <c r="ISA31" s="1"/>
      <c r="ISB31" s="1"/>
      <c r="ISC31" s="1"/>
      <c r="ISD31" s="1"/>
      <c r="ISE31" s="1"/>
      <c r="ISF31" s="1"/>
      <c r="ISG31" s="1"/>
      <c r="ISH31" s="1"/>
      <c r="ISI31" s="1"/>
      <c r="ISJ31" s="1"/>
      <c r="ISK31" s="1"/>
      <c r="ISL31" s="1"/>
      <c r="ISM31" s="1"/>
      <c r="ISN31" s="1"/>
      <c r="ISO31" s="1"/>
      <c r="ISP31" s="1"/>
      <c r="ISQ31" s="1"/>
      <c r="ISR31" s="1"/>
      <c r="ISS31" s="1"/>
      <c r="IST31" s="1"/>
      <c r="ISU31" s="1"/>
      <c r="ISV31" s="1"/>
      <c r="ISW31" s="1"/>
      <c r="ISX31" s="1"/>
      <c r="ISY31" s="1"/>
      <c r="ISZ31" s="1"/>
      <c r="ITA31" s="1"/>
      <c r="ITB31" s="1"/>
      <c r="ITC31" s="1"/>
      <c r="ITD31" s="1"/>
      <c r="ITE31" s="1"/>
      <c r="ITF31" s="1"/>
      <c r="ITG31" s="1"/>
      <c r="ITH31" s="1"/>
      <c r="ITI31" s="1"/>
      <c r="ITJ31" s="1"/>
      <c r="ITK31" s="1"/>
      <c r="ITL31" s="1"/>
      <c r="ITM31" s="1"/>
      <c r="ITN31" s="1"/>
      <c r="ITO31" s="1"/>
      <c r="ITP31" s="1"/>
      <c r="ITQ31" s="1"/>
      <c r="ITR31" s="1"/>
      <c r="ITS31" s="1"/>
      <c r="ITT31" s="1"/>
      <c r="ITU31" s="1"/>
      <c r="ITV31" s="1"/>
      <c r="ITW31" s="1"/>
      <c r="ITX31" s="1"/>
      <c r="ITY31" s="1"/>
      <c r="ITZ31" s="1"/>
      <c r="IUA31" s="1"/>
      <c r="IUB31" s="1"/>
      <c r="IUC31" s="1"/>
      <c r="IUD31" s="1"/>
      <c r="IUE31" s="1"/>
      <c r="IUF31" s="1"/>
      <c r="IUG31" s="1"/>
      <c r="IUH31" s="1"/>
      <c r="IUI31" s="1"/>
      <c r="IUJ31" s="1"/>
      <c r="IUK31" s="1"/>
      <c r="IUL31" s="1"/>
      <c r="IUM31" s="1"/>
      <c r="IUN31" s="1"/>
      <c r="IUO31" s="1"/>
      <c r="IUP31" s="1"/>
      <c r="IUQ31" s="1"/>
      <c r="IUR31" s="1"/>
      <c r="IUS31" s="1"/>
      <c r="IUT31" s="1"/>
      <c r="IUU31" s="1"/>
      <c r="IUV31" s="1"/>
      <c r="IUW31" s="1"/>
      <c r="IUX31" s="1"/>
      <c r="IUY31" s="1"/>
      <c r="IUZ31" s="1"/>
      <c r="IVA31" s="1"/>
      <c r="IVB31" s="1"/>
      <c r="IVC31" s="1"/>
      <c r="IVD31" s="1"/>
      <c r="IVE31" s="1"/>
      <c r="IVF31" s="1"/>
      <c r="IVG31" s="1"/>
      <c r="IVH31" s="1"/>
      <c r="IVI31" s="1"/>
      <c r="IVJ31" s="1"/>
      <c r="IVK31" s="1"/>
      <c r="IVL31" s="1"/>
      <c r="IVM31" s="1"/>
      <c r="IVN31" s="1"/>
      <c r="IVO31" s="1"/>
      <c r="IVP31" s="1"/>
      <c r="IVQ31" s="1"/>
      <c r="IVR31" s="1"/>
      <c r="IVS31" s="1"/>
      <c r="IVT31" s="1"/>
      <c r="IVU31" s="1"/>
      <c r="IVV31" s="1"/>
      <c r="IVW31" s="1"/>
      <c r="IVX31" s="1"/>
      <c r="IVY31" s="1"/>
      <c r="IVZ31" s="1"/>
      <c r="IWA31" s="1"/>
      <c r="IWB31" s="1"/>
      <c r="IWC31" s="1"/>
      <c r="IWD31" s="1"/>
      <c r="IWE31" s="1"/>
      <c r="IWF31" s="1"/>
      <c r="IWG31" s="1"/>
      <c r="IWH31" s="1"/>
      <c r="IWI31" s="1"/>
      <c r="IWJ31" s="1"/>
      <c r="IWK31" s="1"/>
      <c r="IWL31" s="1"/>
      <c r="IWM31" s="1"/>
      <c r="IWN31" s="1"/>
      <c r="IWO31" s="1"/>
      <c r="IWP31" s="1"/>
      <c r="IWQ31" s="1"/>
      <c r="IWR31" s="1"/>
      <c r="IWS31" s="1"/>
      <c r="IWT31" s="1"/>
      <c r="IWU31" s="1"/>
      <c r="IWV31" s="1"/>
      <c r="IWW31" s="1"/>
      <c r="IWX31" s="1"/>
      <c r="IWY31" s="1"/>
      <c r="IWZ31" s="1"/>
      <c r="IXA31" s="1"/>
      <c r="IXB31" s="1"/>
      <c r="IXC31" s="1"/>
      <c r="IXD31" s="1"/>
      <c r="IXE31" s="1"/>
      <c r="IXF31" s="1"/>
      <c r="IXG31" s="1"/>
      <c r="IXH31" s="1"/>
      <c r="IXI31" s="1"/>
      <c r="IXJ31" s="1"/>
      <c r="IXK31" s="1"/>
      <c r="IXL31" s="1"/>
      <c r="IXM31" s="1"/>
      <c r="IXN31" s="1"/>
      <c r="IXO31" s="1"/>
      <c r="IXP31" s="1"/>
      <c r="IXQ31" s="1"/>
      <c r="IXR31" s="1"/>
      <c r="IXS31" s="1"/>
      <c r="IXT31" s="1"/>
      <c r="IXU31" s="1"/>
      <c r="IXV31" s="1"/>
      <c r="IXW31" s="1"/>
      <c r="IXX31" s="1"/>
      <c r="IXY31" s="1"/>
      <c r="IXZ31" s="1"/>
      <c r="IYA31" s="1"/>
      <c r="IYB31" s="1"/>
      <c r="IYC31" s="1"/>
      <c r="IYD31" s="1"/>
      <c r="IYE31" s="1"/>
      <c r="IYF31" s="1"/>
      <c r="IYG31" s="1"/>
      <c r="IYH31" s="1"/>
      <c r="IYI31" s="1"/>
      <c r="IYJ31" s="1"/>
      <c r="IYK31" s="1"/>
      <c r="IYL31" s="1"/>
      <c r="IYM31" s="1"/>
      <c r="IYN31" s="1"/>
      <c r="IYO31" s="1"/>
      <c r="IYP31" s="1"/>
      <c r="IYQ31" s="1"/>
      <c r="IYR31" s="1"/>
      <c r="IYS31" s="1"/>
      <c r="IYT31" s="1"/>
      <c r="IYU31" s="1"/>
      <c r="IYV31" s="1"/>
      <c r="IYW31" s="1"/>
      <c r="IYX31" s="1"/>
      <c r="IYY31" s="1"/>
      <c r="IYZ31" s="1"/>
      <c r="IZA31" s="1"/>
      <c r="IZB31" s="1"/>
      <c r="IZC31" s="1"/>
      <c r="IZD31" s="1"/>
      <c r="IZE31" s="1"/>
      <c r="IZF31" s="1"/>
      <c r="IZG31" s="1"/>
      <c r="IZH31" s="1"/>
      <c r="IZI31" s="1"/>
      <c r="IZJ31" s="1"/>
      <c r="IZK31" s="1"/>
      <c r="IZL31" s="1"/>
      <c r="IZM31" s="1"/>
      <c r="IZN31" s="1"/>
      <c r="IZO31" s="1"/>
      <c r="IZP31" s="1"/>
      <c r="IZQ31" s="1"/>
      <c r="IZR31" s="1"/>
      <c r="IZS31" s="1"/>
      <c r="IZT31" s="1"/>
      <c r="IZU31" s="1"/>
      <c r="IZV31" s="1"/>
      <c r="IZW31" s="1"/>
      <c r="IZX31" s="1"/>
      <c r="IZY31" s="1"/>
      <c r="IZZ31" s="1"/>
      <c r="JAA31" s="1"/>
      <c r="JAB31" s="1"/>
      <c r="JAC31" s="1"/>
      <c r="JAD31" s="1"/>
      <c r="JAE31" s="1"/>
      <c r="JAF31" s="1"/>
      <c r="JAG31" s="1"/>
      <c r="JAH31" s="1"/>
      <c r="JAI31" s="1"/>
      <c r="JAJ31" s="1"/>
      <c r="JAK31" s="1"/>
      <c r="JAL31" s="1"/>
      <c r="JAM31" s="1"/>
      <c r="JAN31" s="1"/>
      <c r="JAO31" s="1"/>
      <c r="JAP31" s="1"/>
      <c r="JAQ31" s="1"/>
      <c r="JAR31" s="1"/>
      <c r="JAS31" s="1"/>
      <c r="JAT31" s="1"/>
      <c r="JAU31" s="1"/>
      <c r="JAV31" s="1"/>
      <c r="JAW31" s="1"/>
      <c r="JAX31" s="1"/>
      <c r="JAY31" s="1"/>
      <c r="JAZ31" s="1"/>
      <c r="JBA31" s="1"/>
      <c r="JBB31" s="1"/>
      <c r="JBC31" s="1"/>
      <c r="JBD31" s="1"/>
      <c r="JBE31" s="1"/>
      <c r="JBF31" s="1"/>
      <c r="JBG31" s="1"/>
      <c r="JBH31" s="1"/>
      <c r="JBI31" s="1"/>
      <c r="JBJ31" s="1"/>
      <c r="JBK31" s="1"/>
      <c r="JBL31" s="1"/>
      <c r="JBM31" s="1"/>
      <c r="JBN31" s="1"/>
      <c r="JBO31" s="1"/>
      <c r="JBP31" s="1"/>
      <c r="JBQ31" s="1"/>
      <c r="JBR31" s="1"/>
      <c r="JBS31" s="1"/>
      <c r="JBT31" s="1"/>
      <c r="JBU31" s="1"/>
      <c r="JBV31" s="1"/>
      <c r="JBW31" s="1"/>
      <c r="JBX31" s="1"/>
      <c r="JBY31" s="1"/>
      <c r="JBZ31" s="1"/>
      <c r="JCA31" s="1"/>
      <c r="JCB31" s="1"/>
      <c r="JCC31" s="1"/>
      <c r="JCD31" s="1"/>
      <c r="JCE31" s="1"/>
      <c r="JCF31" s="1"/>
      <c r="JCG31" s="1"/>
      <c r="JCH31" s="1"/>
      <c r="JCI31" s="1"/>
      <c r="JCJ31" s="1"/>
      <c r="JCK31" s="1"/>
      <c r="JCL31" s="1"/>
      <c r="JCM31" s="1"/>
      <c r="JCN31" s="1"/>
      <c r="JCO31" s="1"/>
      <c r="JCP31" s="1"/>
      <c r="JCQ31" s="1"/>
      <c r="JCR31" s="1"/>
      <c r="JCS31" s="1"/>
      <c r="JCT31" s="1"/>
      <c r="JCU31" s="1"/>
      <c r="JCV31" s="1"/>
      <c r="JCW31" s="1"/>
      <c r="JCX31" s="1"/>
      <c r="JCY31" s="1"/>
      <c r="JCZ31" s="1"/>
      <c r="JDA31" s="1"/>
      <c r="JDB31" s="1"/>
      <c r="JDC31" s="1"/>
      <c r="JDD31" s="1"/>
      <c r="JDE31" s="1"/>
      <c r="JDF31" s="1"/>
      <c r="JDG31" s="1"/>
      <c r="JDH31" s="1"/>
      <c r="JDI31" s="1"/>
      <c r="JDJ31" s="1"/>
      <c r="JDK31" s="1"/>
      <c r="JDL31" s="1"/>
      <c r="JDM31" s="1"/>
      <c r="JDN31" s="1"/>
      <c r="JDO31" s="1"/>
      <c r="JDP31" s="1"/>
      <c r="JDQ31" s="1"/>
      <c r="JDR31" s="1"/>
      <c r="JDS31" s="1"/>
      <c r="JDT31" s="1"/>
      <c r="JDU31" s="1"/>
      <c r="JDV31" s="1"/>
      <c r="JDW31" s="1"/>
      <c r="JDX31" s="1"/>
      <c r="JDY31" s="1"/>
      <c r="JDZ31" s="1"/>
      <c r="JEA31" s="1"/>
      <c r="JEB31" s="1"/>
      <c r="JEC31" s="1"/>
      <c r="JED31" s="1"/>
      <c r="JEE31" s="1"/>
      <c r="JEF31" s="1"/>
      <c r="JEG31" s="1"/>
      <c r="JEH31" s="1"/>
      <c r="JEI31" s="1"/>
      <c r="JEJ31" s="1"/>
      <c r="JEK31" s="1"/>
      <c r="JEL31" s="1"/>
      <c r="JEM31" s="1"/>
      <c r="JEN31" s="1"/>
      <c r="JEO31" s="1"/>
      <c r="JEP31" s="1"/>
      <c r="JEQ31" s="1"/>
      <c r="JER31" s="1"/>
      <c r="JES31" s="1"/>
      <c r="JET31" s="1"/>
      <c r="JEU31" s="1"/>
      <c r="JEV31" s="1"/>
      <c r="JEW31" s="1"/>
      <c r="JEX31" s="1"/>
      <c r="JEY31" s="1"/>
      <c r="JEZ31" s="1"/>
      <c r="JFA31" s="1"/>
      <c r="JFB31" s="1"/>
      <c r="JFC31" s="1"/>
      <c r="JFD31" s="1"/>
      <c r="JFE31" s="1"/>
      <c r="JFF31" s="1"/>
      <c r="JFG31" s="1"/>
      <c r="JFH31" s="1"/>
      <c r="JFI31" s="1"/>
      <c r="JFJ31" s="1"/>
      <c r="JFK31" s="1"/>
      <c r="JFL31" s="1"/>
      <c r="JFM31" s="1"/>
      <c r="JFN31" s="1"/>
      <c r="JFO31" s="1"/>
      <c r="JFP31" s="1"/>
      <c r="JFQ31" s="1"/>
      <c r="JFR31" s="1"/>
      <c r="JFS31" s="1"/>
      <c r="JFT31" s="1"/>
      <c r="JFU31" s="1"/>
      <c r="JFV31" s="1"/>
      <c r="JFW31" s="1"/>
      <c r="JFX31" s="1"/>
      <c r="JFY31" s="1"/>
      <c r="JFZ31" s="1"/>
      <c r="JGA31" s="1"/>
      <c r="JGB31" s="1"/>
      <c r="JGC31" s="1"/>
      <c r="JGD31" s="1"/>
      <c r="JGE31" s="1"/>
      <c r="JGF31" s="1"/>
      <c r="JGG31" s="1"/>
      <c r="JGH31" s="1"/>
      <c r="JGI31" s="1"/>
      <c r="JGJ31" s="1"/>
      <c r="JGK31" s="1"/>
      <c r="JGL31" s="1"/>
      <c r="JGM31" s="1"/>
      <c r="JGN31" s="1"/>
      <c r="JGO31" s="1"/>
      <c r="JGP31" s="1"/>
      <c r="JGQ31" s="1"/>
      <c r="JGR31" s="1"/>
      <c r="JGS31" s="1"/>
      <c r="JGT31" s="1"/>
      <c r="JGU31" s="1"/>
      <c r="JGV31" s="1"/>
      <c r="JGW31" s="1"/>
      <c r="JGX31" s="1"/>
      <c r="JGY31" s="1"/>
      <c r="JGZ31" s="1"/>
      <c r="JHA31" s="1"/>
      <c r="JHB31" s="1"/>
      <c r="JHC31" s="1"/>
      <c r="JHD31" s="1"/>
      <c r="JHE31" s="1"/>
      <c r="JHF31" s="1"/>
      <c r="JHG31" s="1"/>
      <c r="JHH31" s="1"/>
      <c r="JHI31" s="1"/>
      <c r="JHJ31" s="1"/>
      <c r="JHK31" s="1"/>
      <c r="JHL31" s="1"/>
      <c r="JHM31" s="1"/>
      <c r="JHN31" s="1"/>
      <c r="JHO31" s="1"/>
      <c r="JHP31" s="1"/>
      <c r="JHQ31" s="1"/>
      <c r="JHR31" s="1"/>
      <c r="JHS31" s="1"/>
      <c r="JHT31" s="1"/>
      <c r="JHU31" s="1"/>
      <c r="JHV31" s="1"/>
      <c r="JHW31" s="1"/>
      <c r="JHX31" s="1"/>
      <c r="JHY31" s="1"/>
      <c r="JHZ31" s="1"/>
      <c r="JIA31" s="1"/>
      <c r="JIB31" s="1"/>
      <c r="JIC31" s="1"/>
      <c r="JID31" s="1"/>
      <c r="JIE31" s="1"/>
      <c r="JIF31" s="1"/>
      <c r="JIG31" s="1"/>
      <c r="JIH31" s="1"/>
      <c r="JII31" s="1"/>
      <c r="JIJ31" s="1"/>
      <c r="JIK31" s="1"/>
      <c r="JIL31" s="1"/>
      <c r="JIM31" s="1"/>
      <c r="JIN31" s="1"/>
      <c r="JIO31" s="1"/>
      <c r="JIP31" s="1"/>
      <c r="JIQ31" s="1"/>
      <c r="JIR31" s="1"/>
      <c r="JIS31" s="1"/>
      <c r="JIT31" s="1"/>
      <c r="JIU31" s="1"/>
      <c r="JIV31" s="1"/>
      <c r="JIW31" s="1"/>
      <c r="JIX31" s="1"/>
      <c r="JIY31" s="1"/>
      <c r="JIZ31" s="1"/>
      <c r="JJA31" s="1"/>
      <c r="JJB31" s="1"/>
      <c r="JJC31" s="1"/>
      <c r="JJD31" s="1"/>
      <c r="JJE31" s="1"/>
      <c r="JJF31" s="1"/>
      <c r="JJG31" s="1"/>
      <c r="JJH31" s="1"/>
      <c r="JJI31" s="1"/>
      <c r="JJJ31" s="1"/>
      <c r="JJK31" s="1"/>
      <c r="JJL31" s="1"/>
      <c r="JJM31" s="1"/>
      <c r="JJN31" s="1"/>
      <c r="JJO31" s="1"/>
      <c r="JJP31" s="1"/>
      <c r="JJQ31" s="1"/>
      <c r="JJR31" s="1"/>
      <c r="JJS31" s="1"/>
      <c r="JJT31" s="1"/>
      <c r="JJU31" s="1"/>
      <c r="JJV31" s="1"/>
      <c r="JJW31" s="1"/>
      <c r="JJX31" s="1"/>
      <c r="JJY31" s="1"/>
      <c r="JJZ31" s="1"/>
      <c r="JKA31" s="1"/>
      <c r="JKB31" s="1"/>
      <c r="JKC31" s="1"/>
      <c r="JKD31" s="1"/>
      <c r="JKE31" s="1"/>
      <c r="JKF31" s="1"/>
      <c r="JKG31" s="1"/>
      <c r="JKH31" s="1"/>
      <c r="JKI31" s="1"/>
      <c r="JKJ31" s="1"/>
      <c r="JKK31" s="1"/>
      <c r="JKL31" s="1"/>
      <c r="JKM31" s="1"/>
      <c r="JKN31" s="1"/>
      <c r="JKO31" s="1"/>
      <c r="JKP31" s="1"/>
      <c r="JKQ31" s="1"/>
      <c r="JKR31" s="1"/>
      <c r="JKS31" s="1"/>
      <c r="JKT31" s="1"/>
      <c r="JKU31" s="1"/>
      <c r="JKV31" s="1"/>
      <c r="JKW31" s="1"/>
      <c r="JKX31" s="1"/>
      <c r="JKY31" s="1"/>
      <c r="JKZ31" s="1"/>
      <c r="JLA31" s="1"/>
      <c r="JLB31" s="1"/>
      <c r="JLC31" s="1"/>
      <c r="JLD31" s="1"/>
      <c r="JLE31" s="1"/>
      <c r="JLF31" s="1"/>
      <c r="JLG31" s="1"/>
      <c r="JLH31" s="1"/>
      <c r="JLI31" s="1"/>
      <c r="JLJ31" s="1"/>
      <c r="JLK31" s="1"/>
      <c r="JLL31" s="1"/>
      <c r="JLM31" s="1"/>
      <c r="JLN31" s="1"/>
      <c r="JLO31" s="1"/>
      <c r="JLP31" s="1"/>
      <c r="JLQ31" s="1"/>
      <c r="JLR31" s="1"/>
      <c r="JLS31" s="1"/>
      <c r="JLT31" s="1"/>
      <c r="JLU31" s="1"/>
      <c r="JLV31" s="1"/>
      <c r="JLW31" s="1"/>
      <c r="JLX31" s="1"/>
      <c r="JLY31" s="1"/>
      <c r="JLZ31" s="1"/>
      <c r="JMA31" s="1"/>
      <c r="JMB31" s="1"/>
      <c r="JMC31" s="1"/>
      <c r="JMD31" s="1"/>
      <c r="JME31" s="1"/>
      <c r="JMF31" s="1"/>
      <c r="JMG31" s="1"/>
      <c r="JMH31" s="1"/>
      <c r="JMI31" s="1"/>
      <c r="JMJ31" s="1"/>
      <c r="JMK31" s="1"/>
      <c r="JML31" s="1"/>
      <c r="JMM31" s="1"/>
      <c r="JMN31" s="1"/>
      <c r="JMO31" s="1"/>
      <c r="JMP31" s="1"/>
      <c r="JMQ31" s="1"/>
      <c r="JMR31" s="1"/>
      <c r="JMS31" s="1"/>
      <c r="JMT31" s="1"/>
      <c r="JMU31" s="1"/>
      <c r="JMV31" s="1"/>
      <c r="JMW31" s="1"/>
      <c r="JMX31" s="1"/>
      <c r="JMY31" s="1"/>
      <c r="JMZ31" s="1"/>
      <c r="JNA31" s="1"/>
      <c r="JNB31" s="1"/>
      <c r="JNC31" s="1"/>
      <c r="JND31" s="1"/>
      <c r="JNE31" s="1"/>
      <c r="JNF31" s="1"/>
      <c r="JNG31" s="1"/>
      <c r="JNH31" s="1"/>
      <c r="JNI31" s="1"/>
      <c r="JNJ31" s="1"/>
      <c r="JNK31" s="1"/>
      <c r="JNL31" s="1"/>
      <c r="JNM31" s="1"/>
      <c r="JNN31" s="1"/>
      <c r="JNO31" s="1"/>
      <c r="JNP31" s="1"/>
      <c r="JNQ31" s="1"/>
      <c r="JNR31" s="1"/>
      <c r="JNS31" s="1"/>
      <c r="JNT31" s="1"/>
      <c r="JNU31" s="1"/>
      <c r="JNV31" s="1"/>
      <c r="JNW31" s="1"/>
      <c r="JNX31" s="1"/>
      <c r="JNY31" s="1"/>
      <c r="JNZ31" s="1"/>
      <c r="JOA31" s="1"/>
      <c r="JOB31" s="1"/>
      <c r="JOC31" s="1"/>
      <c r="JOD31" s="1"/>
      <c r="JOE31" s="1"/>
      <c r="JOF31" s="1"/>
      <c r="JOG31" s="1"/>
      <c r="JOH31" s="1"/>
      <c r="JOI31" s="1"/>
      <c r="JOJ31" s="1"/>
      <c r="JOK31" s="1"/>
      <c r="JOL31" s="1"/>
      <c r="JOM31" s="1"/>
      <c r="JON31" s="1"/>
      <c r="JOO31" s="1"/>
      <c r="JOP31" s="1"/>
      <c r="JOQ31" s="1"/>
      <c r="JOR31" s="1"/>
      <c r="JOS31" s="1"/>
      <c r="JOT31" s="1"/>
      <c r="JOU31" s="1"/>
      <c r="JOV31" s="1"/>
      <c r="JOW31" s="1"/>
      <c r="JOX31" s="1"/>
      <c r="JOY31" s="1"/>
      <c r="JOZ31" s="1"/>
      <c r="JPA31" s="1"/>
      <c r="JPB31" s="1"/>
      <c r="JPC31" s="1"/>
      <c r="JPD31" s="1"/>
      <c r="JPE31" s="1"/>
      <c r="JPF31" s="1"/>
      <c r="JPG31" s="1"/>
      <c r="JPH31" s="1"/>
      <c r="JPI31" s="1"/>
      <c r="JPJ31" s="1"/>
      <c r="JPK31" s="1"/>
      <c r="JPL31" s="1"/>
      <c r="JPM31" s="1"/>
      <c r="JPN31" s="1"/>
      <c r="JPO31" s="1"/>
      <c r="JPP31" s="1"/>
      <c r="JPQ31" s="1"/>
      <c r="JPR31" s="1"/>
      <c r="JPS31" s="1"/>
      <c r="JPT31" s="1"/>
      <c r="JPU31" s="1"/>
      <c r="JPV31" s="1"/>
      <c r="JPW31" s="1"/>
      <c r="JPX31" s="1"/>
      <c r="JPY31" s="1"/>
      <c r="JPZ31" s="1"/>
      <c r="JQA31" s="1"/>
      <c r="JQB31" s="1"/>
      <c r="JQC31" s="1"/>
      <c r="JQD31" s="1"/>
      <c r="JQE31" s="1"/>
      <c r="JQF31" s="1"/>
      <c r="JQG31" s="1"/>
      <c r="JQH31" s="1"/>
      <c r="JQI31" s="1"/>
      <c r="JQJ31" s="1"/>
      <c r="JQK31" s="1"/>
      <c r="JQL31" s="1"/>
      <c r="JQM31" s="1"/>
      <c r="JQN31" s="1"/>
      <c r="JQO31" s="1"/>
      <c r="JQP31" s="1"/>
      <c r="JQQ31" s="1"/>
      <c r="JQR31" s="1"/>
      <c r="JQS31" s="1"/>
      <c r="JQT31" s="1"/>
      <c r="JQU31" s="1"/>
      <c r="JQV31" s="1"/>
      <c r="JQW31" s="1"/>
      <c r="JQX31" s="1"/>
      <c r="JQY31" s="1"/>
      <c r="JQZ31" s="1"/>
      <c r="JRA31" s="1"/>
      <c r="JRB31" s="1"/>
      <c r="JRC31" s="1"/>
      <c r="JRD31" s="1"/>
      <c r="JRE31" s="1"/>
      <c r="JRF31" s="1"/>
      <c r="JRG31" s="1"/>
      <c r="JRH31" s="1"/>
      <c r="JRI31" s="1"/>
      <c r="JRJ31" s="1"/>
      <c r="JRK31" s="1"/>
      <c r="JRL31" s="1"/>
      <c r="JRM31" s="1"/>
      <c r="JRN31" s="1"/>
      <c r="JRO31" s="1"/>
      <c r="JRP31" s="1"/>
      <c r="JRQ31" s="1"/>
      <c r="JRR31" s="1"/>
      <c r="JRS31" s="1"/>
      <c r="JRT31" s="1"/>
      <c r="JRU31" s="1"/>
      <c r="JRV31" s="1"/>
      <c r="JRW31" s="1"/>
      <c r="JRX31" s="1"/>
      <c r="JRY31" s="1"/>
      <c r="JRZ31" s="1"/>
      <c r="JSA31" s="1"/>
      <c r="JSB31" s="1"/>
      <c r="JSC31" s="1"/>
      <c r="JSD31" s="1"/>
      <c r="JSE31" s="1"/>
      <c r="JSF31" s="1"/>
      <c r="JSG31" s="1"/>
      <c r="JSH31" s="1"/>
      <c r="JSI31" s="1"/>
      <c r="JSJ31" s="1"/>
      <c r="JSK31" s="1"/>
      <c r="JSL31" s="1"/>
      <c r="JSM31" s="1"/>
      <c r="JSN31" s="1"/>
      <c r="JSO31" s="1"/>
      <c r="JSP31" s="1"/>
      <c r="JSQ31" s="1"/>
      <c r="JSR31" s="1"/>
      <c r="JSS31" s="1"/>
      <c r="JST31" s="1"/>
      <c r="JSU31" s="1"/>
      <c r="JSV31" s="1"/>
      <c r="JSW31" s="1"/>
      <c r="JSX31" s="1"/>
      <c r="JSY31" s="1"/>
      <c r="JSZ31" s="1"/>
      <c r="JTA31" s="1"/>
      <c r="JTB31" s="1"/>
      <c r="JTC31" s="1"/>
      <c r="JTD31" s="1"/>
      <c r="JTE31" s="1"/>
      <c r="JTF31" s="1"/>
      <c r="JTG31" s="1"/>
      <c r="JTH31" s="1"/>
      <c r="JTI31" s="1"/>
      <c r="JTJ31" s="1"/>
      <c r="JTK31" s="1"/>
      <c r="JTL31" s="1"/>
      <c r="JTM31" s="1"/>
      <c r="JTN31" s="1"/>
      <c r="JTO31" s="1"/>
      <c r="JTP31" s="1"/>
      <c r="JTQ31" s="1"/>
      <c r="JTR31" s="1"/>
      <c r="JTS31" s="1"/>
      <c r="JTT31" s="1"/>
      <c r="JTU31" s="1"/>
      <c r="JTV31" s="1"/>
      <c r="JTW31" s="1"/>
      <c r="JTX31" s="1"/>
      <c r="JTY31" s="1"/>
      <c r="JTZ31" s="1"/>
      <c r="JUA31" s="1"/>
      <c r="JUB31" s="1"/>
      <c r="JUC31" s="1"/>
      <c r="JUD31" s="1"/>
      <c r="JUE31" s="1"/>
      <c r="JUF31" s="1"/>
      <c r="JUG31" s="1"/>
      <c r="JUH31" s="1"/>
      <c r="JUI31" s="1"/>
      <c r="JUJ31" s="1"/>
      <c r="JUK31" s="1"/>
      <c r="JUL31" s="1"/>
      <c r="JUM31" s="1"/>
      <c r="JUN31" s="1"/>
      <c r="JUO31" s="1"/>
      <c r="JUP31" s="1"/>
      <c r="JUQ31" s="1"/>
      <c r="JUR31" s="1"/>
      <c r="JUS31" s="1"/>
      <c r="JUT31" s="1"/>
      <c r="JUU31" s="1"/>
      <c r="JUV31" s="1"/>
      <c r="JUW31" s="1"/>
      <c r="JUX31" s="1"/>
      <c r="JUY31" s="1"/>
      <c r="JUZ31" s="1"/>
      <c r="JVA31" s="1"/>
      <c r="JVB31" s="1"/>
      <c r="JVC31" s="1"/>
      <c r="JVD31" s="1"/>
      <c r="JVE31" s="1"/>
      <c r="JVF31" s="1"/>
      <c r="JVG31" s="1"/>
      <c r="JVH31" s="1"/>
      <c r="JVI31" s="1"/>
      <c r="JVJ31" s="1"/>
      <c r="JVK31" s="1"/>
      <c r="JVL31" s="1"/>
      <c r="JVM31" s="1"/>
      <c r="JVN31" s="1"/>
      <c r="JVO31" s="1"/>
      <c r="JVP31" s="1"/>
      <c r="JVQ31" s="1"/>
      <c r="JVR31" s="1"/>
      <c r="JVS31" s="1"/>
      <c r="JVT31" s="1"/>
      <c r="JVU31" s="1"/>
      <c r="JVV31" s="1"/>
      <c r="JVW31" s="1"/>
      <c r="JVX31" s="1"/>
      <c r="JVY31" s="1"/>
      <c r="JVZ31" s="1"/>
      <c r="JWA31" s="1"/>
      <c r="JWB31" s="1"/>
      <c r="JWC31" s="1"/>
      <c r="JWD31" s="1"/>
      <c r="JWE31" s="1"/>
      <c r="JWF31" s="1"/>
      <c r="JWG31" s="1"/>
      <c r="JWH31" s="1"/>
      <c r="JWI31" s="1"/>
      <c r="JWJ31" s="1"/>
      <c r="JWK31" s="1"/>
      <c r="JWL31" s="1"/>
      <c r="JWM31" s="1"/>
      <c r="JWN31" s="1"/>
      <c r="JWO31" s="1"/>
      <c r="JWP31" s="1"/>
      <c r="JWQ31" s="1"/>
      <c r="JWR31" s="1"/>
      <c r="JWS31" s="1"/>
      <c r="JWT31" s="1"/>
      <c r="JWU31" s="1"/>
      <c r="JWV31" s="1"/>
      <c r="JWW31" s="1"/>
      <c r="JWX31" s="1"/>
      <c r="JWY31" s="1"/>
      <c r="JWZ31" s="1"/>
      <c r="JXA31" s="1"/>
      <c r="JXB31" s="1"/>
      <c r="JXC31" s="1"/>
      <c r="JXD31" s="1"/>
      <c r="JXE31" s="1"/>
      <c r="JXF31" s="1"/>
      <c r="JXG31" s="1"/>
      <c r="JXH31" s="1"/>
      <c r="JXI31" s="1"/>
      <c r="JXJ31" s="1"/>
      <c r="JXK31" s="1"/>
      <c r="JXL31" s="1"/>
      <c r="JXM31" s="1"/>
      <c r="JXN31" s="1"/>
      <c r="JXO31" s="1"/>
      <c r="JXP31" s="1"/>
      <c r="JXQ31" s="1"/>
      <c r="JXR31" s="1"/>
      <c r="JXS31" s="1"/>
      <c r="JXT31" s="1"/>
      <c r="JXU31" s="1"/>
      <c r="JXV31" s="1"/>
      <c r="JXW31" s="1"/>
      <c r="JXX31" s="1"/>
      <c r="JXY31" s="1"/>
      <c r="JXZ31" s="1"/>
      <c r="JYA31" s="1"/>
      <c r="JYB31" s="1"/>
      <c r="JYC31" s="1"/>
      <c r="JYD31" s="1"/>
      <c r="JYE31" s="1"/>
      <c r="JYF31" s="1"/>
      <c r="JYG31" s="1"/>
      <c r="JYH31" s="1"/>
      <c r="JYI31" s="1"/>
      <c r="JYJ31" s="1"/>
      <c r="JYK31" s="1"/>
      <c r="JYL31" s="1"/>
      <c r="JYM31" s="1"/>
      <c r="JYN31" s="1"/>
      <c r="JYO31" s="1"/>
      <c r="JYP31" s="1"/>
      <c r="JYQ31" s="1"/>
      <c r="JYR31" s="1"/>
      <c r="JYS31" s="1"/>
      <c r="JYT31" s="1"/>
      <c r="JYU31" s="1"/>
      <c r="JYV31" s="1"/>
      <c r="JYW31" s="1"/>
      <c r="JYX31" s="1"/>
      <c r="JYY31" s="1"/>
      <c r="JYZ31" s="1"/>
      <c r="JZA31" s="1"/>
      <c r="JZB31" s="1"/>
      <c r="JZC31" s="1"/>
      <c r="JZD31" s="1"/>
      <c r="JZE31" s="1"/>
      <c r="JZF31" s="1"/>
      <c r="JZG31" s="1"/>
      <c r="JZH31" s="1"/>
      <c r="JZI31" s="1"/>
      <c r="JZJ31" s="1"/>
      <c r="JZK31" s="1"/>
      <c r="JZL31" s="1"/>
      <c r="JZM31" s="1"/>
      <c r="JZN31" s="1"/>
      <c r="JZO31" s="1"/>
      <c r="JZP31" s="1"/>
      <c r="JZQ31" s="1"/>
      <c r="JZR31" s="1"/>
      <c r="JZS31" s="1"/>
      <c r="JZT31" s="1"/>
      <c r="JZU31" s="1"/>
      <c r="JZV31" s="1"/>
      <c r="JZW31" s="1"/>
      <c r="JZX31" s="1"/>
      <c r="JZY31" s="1"/>
      <c r="JZZ31" s="1"/>
      <c r="KAA31" s="1"/>
      <c r="KAB31" s="1"/>
      <c r="KAC31" s="1"/>
      <c r="KAD31" s="1"/>
      <c r="KAE31" s="1"/>
      <c r="KAF31" s="1"/>
      <c r="KAG31" s="1"/>
      <c r="KAH31" s="1"/>
      <c r="KAI31" s="1"/>
      <c r="KAJ31" s="1"/>
      <c r="KAK31" s="1"/>
      <c r="KAL31" s="1"/>
      <c r="KAM31" s="1"/>
      <c r="KAN31" s="1"/>
      <c r="KAO31" s="1"/>
      <c r="KAP31" s="1"/>
      <c r="KAQ31" s="1"/>
      <c r="KAR31" s="1"/>
      <c r="KAS31" s="1"/>
      <c r="KAT31" s="1"/>
      <c r="KAU31" s="1"/>
      <c r="KAV31" s="1"/>
      <c r="KAW31" s="1"/>
      <c r="KAX31" s="1"/>
      <c r="KAY31" s="1"/>
      <c r="KAZ31" s="1"/>
      <c r="KBA31" s="1"/>
      <c r="KBB31" s="1"/>
      <c r="KBC31" s="1"/>
      <c r="KBD31" s="1"/>
      <c r="KBE31" s="1"/>
      <c r="KBF31" s="1"/>
      <c r="KBG31" s="1"/>
      <c r="KBH31" s="1"/>
      <c r="KBI31" s="1"/>
      <c r="KBJ31" s="1"/>
      <c r="KBK31" s="1"/>
      <c r="KBL31" s="1"/>
      <c r="KBM31" s="1"/>
      <c r="KBN31" s="1"/>
      <c r="KBO31" s="1"/>
      <c r="KBP31" s="1"/>
      <c r="KBQ31" s="1"/>
      <c r="KBR31" s="1"/>
      <c r="KBS31" s="1"/>
      <c r="KBT31" s="1"/>
      <c r="KBU31" s="1"/>
      <c r="KBV31" s="1"/>
      <c r="KBW31" s="1"/>
      <c r="KBX31" s="1"/>
      <c r="KBY31" s="1"/>
      <c r="KBZ31" s="1"/>
      <c r="KCA31" s="1"/>
      <c r="KCB31" s="1"/>
      <c r="KCC31" s="1"/>
      <c r="KCD31" s="1"/>
      <c r="KCE31" s="1"/>
      <c r="KCF31" s="1"/>
      <c r="KCG31" s="1"/>
      <c r="KCH31" s="1"/>
      <c r="KCI31" s="1"/>
      <c r="KCJ31" s="1"/>
      <c r="KCK31" s="1"/>
      <c r="KCL31" s="1"/>
      <c r="KCM31" s="1"/>
      <c r="KCN31" s="1"/>
      <c r="KCO31" s="1"/>
      <c r="KCP31" s="1"/>
      <c r="KCQ31" s="1"/>
      <c r="KCR31" s="1"/>
      <c r="KCS31" s="1"/>
      <c r="KCT31" s="1"/>
      <c r="KCU31" s="1"/>
      <c r="KCV31" s="1"/>
      <c r="KCW31" s="1"/>
      <c r="KCX31" s="1"/>
      <c r="KCY31" s="1"/>
      <c r="KCZ31" s="1"/>
      <c r="KDA31" s="1"/>
      <c r="KDB31" s="1"/>
      <c r="KDC31" s="1"/>
      <c r="KDD31" s="1"/>
      <c r="KDE31" s="1"/>
      <c r="KDF31" s="1"/>
      <c r="KDG31" s="1"/>
      <c r="KDH31" s="1"/>
      <c r="KDI31" s="1"/>
      <c r="KDJ31" s="1"/>
      <c r="KDK31" s="1"/>
      <c r="KDL31" s="1"/>
      <c r="KDM31" s="1"/>
      <c r="KDN31" s="1"/>
      <c r="KDO31" s="1"/>
      <c r="KDP31" s="1"/>
      <c r="KDQ31" s="1"/>
      <c r="KDR31" s="1"/>
      <c r="KDS31" s="1"/>
      <c r="KDT31" s="1"/>
      <c r="KDU31" s="1"/>
      <c r="KDV31" s="1"/>
      <c r="KDW31" s="1"/>
      <c r="KDX31" s="1"/>
      <c r="KDY31" s="1"/>
      <c r="KDZ31" s="1"/>
      <c r="KEA31" s="1"/>
      <c r="KEB31" s="1"/>
      <c r="KEC31" s="1"/>
      <c r="KED31" s="1"/>
      <c r="KEE31" s="1"/>
      <c r="KEF31" s="1"/>
      <c r="KEG31" s="1"/>
      <c r="KEH31" s="1"/>
      <c r="KEI31" s="1"/>
      <c r="KEJ31" s="1"/>
      <c r="KEK31" s="1"/>
      <c r="KEL31" s="1"/>
      <c r="KEM31" s="1"/>
      <c r="KEN31" s="1"/>
      <c r="KEO31" s="1"/>
      <c r="KEP31" s="1"/>
      <c r="KEQ31" s="1"/>
      <c r="KER31" s="1"/>
      <c r="KES31" s="1"/>
      <c r="KET31" s="1"/>
      <c r="KEU31" s="1"/>
      <c r="KEV31" s="1"/>
      <c r="KEW31" s="1"/>
      <c r="KEX31" s="1"/>
      <c r="KEY31" s="1"/>
      <c r="KEZ31" s="1"/>
      <c r="KFA31" s="1"/>
      <c r="KFB31" s="1"/>
      <c r="KFC31" s="1"/>
      <c r="KFD31" s="1"/>
      <c r="KFE31" s="1"/>
      <c r="KFF31" s="1"/>
      <c r="KFG31" s="1"/>
      <c r="KFH31" s="1"/>
      <c r="KFI31" s="1"/>
      <c r="KFJ31" s="1"/>
      <c r="KFK31" s="1"/>
      <c r="KFL31" s="1"/>
      <c r="KFM31" s="1"/>
      <c r="KFN31" s="1"/>
      <c r="KFO31" s="1"/>
      <c r="KFP31" s="1"/>
      <c r="KFQ31" s="1"/>
      <c r="KFR31" s="1"/>
      <c r="KFS31" s="1"/>
      <c r="KFT31" s="1"/>
      <c r="KFU31" s="1"/>
      <c r="KFV31" s="1"/>
      <c r="KFW31" s="1"/>
      <c r="KFX31" s="1"/>
      <c r="KFY31" s="1"/>
      <c r="KFZ31" s="1"/>
      <c r="KGA31" s="1"/>
      <c r="KGB31" s="1"/>
      <c r="KGC31" s="1"/>
      <c r="KGD31" s="1"/>
      <c r="KGE31" s="1"/>
      <c r="KGF31" s="1"/>
      <c r="KGG31" s="1"/>
      <c r="KGH31" s="1"/>
      <c r="KGI31" s="1"/>
      <c r="KGJ31" s="1"/>
      <c r="KGK31" s="1"/>
      <c r="KGL31" s="1"/>
      <c r="KGM31" s="1"/>
      <c r="KGN31" s="1"/>
      <c r="KGO31" s="1"/>
      <c r="KGP31" s="1"/>
      <c r="KGQ31" s="1"/>
      <c r="KGR31" s="1"/>
      <c r="KGS31" s="1"/>
      <c r="KGT31" s="1"/>
      <c r="KGU31" s="1"/>
      <c r="KGV31" s="1"/>
      <c r="KGW31" s="1"/>
      <c r="KGX31" s="1"/>
      <c r="KGY31" s="1"/>
      <c r="KGZ31" s="1"/>
      <c r="KHA31" s="1"/>
      <c r="KHB31" s="1"/>
      <c r="KHC31" s="1"/>
      <c r="KHD31" s="1"/>
      <c r="KHE31" s="1"/>
      <c r="KHF31" s="1"/>
      <c r="KHG31" s="1"/>
      <c r="KHH31" s="1"/>
      <c r="KHI31" s="1"/>
      <c r="KHJ31" s="1"/>
      <c r="KHK31" s="1"/>
      <c r="KHL31" s="1"/>
      <c r="KHM31" s="1"/>
      <c r="KHN31" s="1"/>
      <c r="KHO31" s="1"/>
      <c r="KHP31" s="1"/>
      <c r="KHQ31" s="1"/>
      <c r="KHR31" s="1"/>
      <c r="KHS31" s="1"/>
      <c r="KHT31" s="1"/>
      <c r="KHU31" s="1"/>
      <c r="KHV31" s="1"/>
      <c r="KHW31" s="1"/>
      <c r="KHX31" s="1"/>
      <c r="KHY31" s="1"/>
      <c r="KHZ31" s="1"/>
      <c r="KIA31" s="1"/>
      <c r="KIB31" s="1"/>
      <c r="KIC31" s="1"/>
      <c r="KID31" s="1"/>
      <c r="KIE31" s="1"/>
      <c r="KIF31" s="1"/>
      <c r="KIG31" s="1"/>
      <c r="KIH31" s="1"/>
      <c r="KII31" s="1"/>
      <c r="KIJ31" s="1"/>
      <c r="KIK31" s="1"/>
      <c r="KIL31" s="1"/>
      <c r="KIM31" s="1"/>
      <c r="KIN31" s="1"/>
      <c r="KIO31" s="1"/>
      <c r="KIP31" s="1"/>
      <c r="KIQ31" s="1"/>
      <c r="KIR31" s="1"/>
      <c r="KIS31" s="1"/>
      <c r="KIT31" s="1"/>
      <c r="KIU31" s="1"/>
      <c r="KIV31" s="1"/>
      <c r="KIW31" s="1"/>
      <c r="KIX31" s="1"/>
      <c r="KIY31" s="1"/>
      <c r="KIZ31" s="1"/>
      <c r="KJA31" s="1"/>
      <c r="KJB31" s="1"/>
      <c r="KJC31" s="1"/>
      <c r="KJD31" s="1"/>
      <c r="KJE31" s="1"/>
      <c r="KJF31" s="1"/>
      <c r="KJG31" s="1"/>
      <c r="KJH31" s="1"/>
      <c r="KJI31" s="1"/>
      <c r="KJJ31" s="1"/>
      <c r="KJK31" s="1"/>
      <c r="KJL31" s="1"/>
      <c r="KJM31" s="1"/>
      <c r="KJN31" s="1"/>
      <c r="KJO31" s="1"/>
      <c r="KJP31" s="1"/>
      <c r="KJQ31" s="1"/>
      <c r="KJR31" s="1"/>
      <c r="KJS31" s="1"/>
      <c r="KJT31" s="1"/>
      <c r="KJU31" s="1"/>
      <c r="KJV31" s="1"/>
      <c r="KJW31" s="1"/>
      <c r="KJX31" s="1"/>
      <c r="KJY31" s="1"/>
      <c r="KJZ31" s="1"/>
      <c r="KKA31" s="1"/>
      <c r="KKB31" s="1"/>
      <c r="KKC31" s="1"/>
      <c r="KKD31" s="1"/>
      <c r="KKE31" s="1"/>
      <c r="KKF31" s="1"/>
      <c r="KKG31" s="1"/>
      <c r="KKH31" s="1"/>
      <c r="KKI31" s="1"/>
      <c r="KKJ31" s="1"/>
      <c r="KKK31" s="1"/>
      <c r="KKL31" s="1"/>
      <c r="KKM31" s="1"/>
      <c r="KKN31" s="1"/>
      <c r="KKO31" s="1"/>
      <c r="KKP31" s="1"/>
      <c r="KKQ31" s="1"/>
      <c r="KKR31" s="1"/>
      <c r="KKS31" s="1"/>
      <c r="KKT31" s="1"/>
      <c r="KKU31" s="1"/>
      <c r="KKV31" s="1"/>
      <c r="KKW31" s="1"/>
      <c r="KKX31" s="1"/>
      <c r="KKY31" s="1"/>
      <c r="KKZ31" s="1"/>
      <c r="KLA31" s="1"/>
      <c r="KLB31" s="1"/>
      <c r="KLC31" s="1"/>
      <c r="KLD31" s="1"/>
      <c r="KLE31" s="1"/>
      <c r="KLF31" s="1"/>
      <c r="KLG31" s="1"/>
      <c r="KLH31" s="1"/>
      <c r="KLI31" s="1"/>
      <c r="KLJ31" s="1"/>
      <c r="KLK31" s="1"/>
      <c r="KLL31" s="1"/>
      <c r="KLM31" s="1"/>
      <c r="KLN31" s="1"/>
      <c r="KLO31" s="1"/>
      <c r="KLP31" s="1"/>
      <c r="KLQ31" s="1"/>
      <c r="KLR31" s="1"/>
      <c r="KLS31" s="1"/>
      <c r="KLT31" s="1"/>
      <c r="KLU31" s="1"/>
      <c r="KLV31" s="1"/>
      <c r="KLW31" s="1"/>
      <c r="KLX31" s="1"/>
      <c r="KLY31" s="1"/>
      <c r="KLZ31" s="1"/>
      <c r="KMA31" s="1"/>
      <c r="KMB31" s="1"/>
      <c r="KMC31" s="1"/>
      <c r="KMD31" s="1"/>
      <c r="KME31" s="1"/>
      <c r="KMF31" s="1"/>
      <c r="KMG31" s="1"/>
      <c r="KMH31" s="1"/>
      <c r="KMI31" s="1"/>
      <c r="KMJ31" s="1"/>
      <c r="KMK31" s="1"/>
      <c r="KML31" s="1"/>
      <c r="KMM31" s="1"/>
      <c r="KMN31" s="1"/>
      <c r="KMO31" s="1"/>
      <c r="KMP31" s="1"/>
      <c r="KMQ31" s="1"/>
      <c r="KMR31" s="1"/>
      <c r="KMS31" s="1"/>
      <c r="KMT31" s="1"/>
      <c r="KMU31" s="1"/>
      <c r="KMV31" s="1"/>
      <c r="KMW31" s="1"/>
      <c r="KMX31" s="1"/>
      <c r="KMY31" s="1"/>
      <c r="KMZ31" s="1"/>
      <c r="KNA31" s="1"/>
      <c r="KNB31" s="1"/>
      <c r="KNC31" s="1"/>
      <c r="KND31" s="1"/>
      <c r="KNE31" s="1"/>
      <c r="KNF31" s="1"/>
      <c r="KNG31" s="1"/>
      <c r="KNH31" s="1"/>
      <c r="KNI31" s="1"/>
      <c r="KNJ31" s="1"/>
      <c r="KNK31" s="1"/>
      <c r="KNL31" s="1"/>
      <c r="KNM31" s="1"/>
      <c r="KNN31" s="1"/>
      <c r="KNO31" s="1"/>
      <c r="KNP31" s="1"/>
      <c r="KNQ31" s="1"/>
      <c r="KNR31" s="1"/>
      <c r="KNS31" s="1"/>
      <c r="KNT31" s="1"/>
      <c r="KNU31" s="1"/>
      <c r="KNV31" s="1"/>
      <c r="KNW31" s="1"/>
      <c r="KNX31" s="1"/>
      <c r="KNY31" s="1"/>
      <c r="KNZ31" s="1"/>
      <c r="KOA31" s="1"/>
      <c r="KOB31" s="1"/>
      <c r="KOC31" s="1"/>
      <c r="KOD31" s="1"/>
      <c r="KOE31" s="1"/>
      <c r="KOF31" s="1"/>
      <c r="KOG31" s="1"/>
      <c r="KOH31" s="1"/>
      <c r="KOI31" s="1"/>
      <c r="KOJ31" s="1"/>
      <c r="KOK31" s="1"/>
      <c r="KOL31" s="1"/>
      <c r="KOM31" s="1"/>
      <c r="KON31" s="1"/>
      <c r="KOO31" s="1"/>
      <c r="KOP31" s="1"/>
      <c r="KOQ31" s="1"/>
      <c r="KOR31" s="1"/>
      <c r="KOS31" s="1"/>
      <c r="KOT31" s="1"/>
      <c r="KOU31" s="1"/>
      <c r="KOV31" s="1"/>
      <c r="KOW31" s="1"/>
      <c r="KOX31" s="1"/>
      <c r="KOY31" s="1"/>
      <c r="KOZ31" s="1"/>
      <c r="KPA31" s="1"/>
      <c r="KPB31" s="1"/>
      <c r="KPC31" s="1"/>
      <c r="KPD31" s="1"/>
      <c r="KPE31" s="1"/>
      <c r="KPF31" s="1"/>
      <c r="KPG31" s="1"/>
      <c r="KPH31" s="1"/>
      <c r="KPI31" s="1"/>
      <c r="KPJ31" s="1"/>
      <c r="KPK31" s="1"/>
      <c r="KPL31" s="1"/>
      <c r="KPM31" s="1"/>
      <c r="KPN31" s="1"/>
      <c r="KPO31" s="1"/>
      <c r="KPP31" s="1"/>
      <c r="KPQ31" s="1"/>
      <c r="KPR31" s="1"/>
      <c r="KPS31" s="1"/>
      <c r="KPT31" s="1"/>
      <c r="KPU31" s="1"/>
      <c r="KPV31" s="1"/>
      <c r="KPW31" s="1"/>
      <c r="KPX31" s="1"/>
      <c r="KPY31" s="1"/>
      <c r="KPZ31" s="1"/>
      <c r="KQA31" s="1"/>
      <c r="KQB31" s="1"/>
      <c r="KQC31" s="1"/>
      <c r="KQD31" s="1"/>
      <c r="KQE31" s="1"/>
      <c r="KQF31" s="1"/>
      <c r="KQG31" s="1"/>
      <c r="KQH31" s="1"/>
      <c r="KQI31" s="1"/>
      <c r="KQJ31" s="1"/>
      <c r="KQK31" s="1"/>
      <c r="KQL31" s="1"/>
      <c r="KQM31" s="1"/>
      <c r="KQN31" s="1"/>
      <c r="KQO31" s="1"/>
      <c r="KQP31" s="1"/>
      <c r="KQQ31" s="1"/>
      <c r="KQR31" s="1"/>
      <c r="KQS31" s="1"/>
      <c r="KQT31" s="1"/>
      <c r="KQU31" s="1"/>
      <c r="KQV31" s="1"/>
      <c r="KQW31" s="1"/>
      <c r="KQX31" s="1"/>
      <c r="KQY31" s="1"/>
      <c r="KQZ31" s="1"/>
      <c r="KRA31" s="1"/>
      <c r="KRB31" s="1"/>
      <c r="KRC31" s="1"/>
      <c r="KRD31" s="1"/>
      <c r="KRE31" s="1"/>
      <c r="KRF31" s="1"/>
      <c r="KRG31" s="1"/>
      <c r="KRH31" s="1"/>
      <c r="KRI31" s="1"/>
      <c r="KRJ31" s="1"/>
      <c r="KRK31" s="1"/>
      <c r="KRL31" s="1"/>
      <c r="KRM31" s="1"/>
      <c r="KRN31" s="1"/>
      <c r="KRO31" s="1"/>
      <c r="KRP31" s="1"/>
      <c r="KRQ31" s="1"/>
      <c r="KRR31" s="1"/>
      <c r="KRS31" s="1"/>
      <c r="KRT31" s="1"/>
      <c r="KRU31" s="1"/>
      <c r="KRV31" s="1"/>
      <c r="KRW31" s="1"/>
      <c r="KRX31" s="1"/>
      <c r="KRY31" s="1"/>
      <c r="KRZ31" s="1"/>
      <c r="KSA31" s="1"/>
      <c r="KSB31" s="1"/>
      <c r="KSC31" s="1"/>
      <c r="KSD31" s="1"/>
      <c r="KSE31" s="1"/>
      <c r="KSF31" s="1"/>
      <c r="KSG31" s="1"/>
      <c r="KSH31" s="1"/>
      <c r="KSI31" s="1"/>
      <c r="KSJ31" s="1"/>
      <c r="KSK31" s="1"/>
      <c r="KSL31" s="1"/>
      <c r="KSM31" s="1"/>
      <c r="KSN31" s="1"/>
      <c r="KSO31" s="1"/>
      <c r="KSP31" s="1"/>
      <c r="KSQ31" s="1"/>
      <c r="KSR31" s="1"/>
      <c r="KSS31" s="1"/>
      <c r="KST31" s="1"/>
      <c r="KSU31" s="1"/>
      <c r="KSV31" s="1"/>
      <c r="KSW31" s="1"/>
      <c r="KSX31" s="1"/>
      <c r="KSY31" s="1"/>
      <c r="KSZ31" s="1"/>
      <c r="KTA31" s="1"/>
      <c r="KTB31" s="1"/>
      <c r="KTC31" s="1"/>
      <c r="KTD31" s="1"/>
      <c r="KTE31" s="1"/>
      <c r="KTF31" s="1"/>
      <c r="KTG31" s="1"/>
      <c r="KTH31" s="1"/>
      <c r="KTI31" s="1"/>
      <c r="KTJ31" s="1"/>
      <c r="KTK31" s="1"/>
      <c r="KTL31" s="1"/>
      <c r="KTM31" s="1"/>
      <c r="KTN31" s="1"/>
      <c r="KTO31" s="1"/>
      <c r="KTP31" s="1"/>
      <c r="KTQ31" s="1"/>
      <c r="KTR31" s="1"/>
      <c r="KTS31" s="1"/>
      <c r="KTT31" s="1"/>
      <c r="KTU31" s="1"/>
      <c r="KTV31" s="1"/>
      <c r="KTW31" s="1"/>
      <c r="KTX31" s="1"/>
      <c r="KTY31" s="1"/>
      <c r="KTZ31" s="1"/>
      <c r="KUA31" s="1"/>
      <c r="KUB31" s="1"/>
      <c r="KUC31" s="1"/>
      <c r="KUD31" s="1"/>
      <c r="KUE31" s="1"/>
      <c r="KUF31" s="1"/>
      <c r="KUG31" s="1"/>
      <c r="KUH31" s="1"/>
      <c r="KUI31" s="1"/>
      <c r="KUJ31" s="1"/>
      <c r="KUK31" s="1"/>
      <c r="KUL31" s="1"/>
      <c r="KUM31" s="1"/>
      <c r="KUN31" s="1"/>
      <c r="KUO31" s="1"/>
      <c r="KUP31" s="1"/>
      <c r="KUQ31" s="1"/>
      <c r="KUR31" s="1"/>
      <c r="KUS31" s="1"/>
      <c r="KUT31" s="1"/>
      <c r="KUU31" s="1"/>
      <c r="KUV31" s="1"/>
      <c r="KUW31" s="1"/>
      <c r="KUX31" s="1"/>
      <c r="KUY31" s="1"/>
      <c r="KUZ31" s="1"/>
      <c r="KVA31" s="1"/>
      <c r="KVB31" s="1"/>
      <c r="KVC31" s="1"/>
      <c r="KVD31" s="1"/>
      <c r="KVE31" s="1"/>
      <c r="KVF31" s="1"/>
      <c r="KVG31" s="1"/>
      <c r="KVH31" s="1"/>
      <c r="KVI31" s="1"/>
      <c r="KVJ31" s="1"/>
      <c r="KVK31" s="1"/>
      <c r="KVL31" s="1"/>
      <c r="KVM31" s="1"/>
      <c r="KVN31" s="1"/>
      <c r="KVO31" s="1"/>
      <c r="KVP31" s="1"/>
      <c r="KVQ31" s="1"/>
      <c r="KVR31" s="1"/>
      <c r="KVS31" s="1"/>
      <c r="KVT31" s="1"/>
      <c r="KVU31" s="1"/>
      <c r="KVV31" s="1"/>
      <c r="KVW31" s="1"/>
      <c r="KVX31" s="1"/>
      <c r="KVY31" s="1"/>
      <c r="KVZ31" s="1"/>
      <c r="KWA31" s="1"/>
      <c r="KWB31" s="1"/>
      <c r="KWC31" s="1"/>
      <c r="KWD31" s="1"/>
      <c r="KWE31" s="1"/>
      <c r="KWF31" s="1"/>
      <c r="KWG31" s="1"/>
      <c r="KWH31" s="1"/>
      <c r="KWI31" s="1"/>
      <c r="KWJ31" s="1"/>
      <c r="KWK31" s="1"/>
      <c r="KWL31" s="1"/>
      <c r="KWM31" s="1"/>
      <c r="KWN31" s="1"/>
      <c r="KWO31" s="1"/>
      <c r="KWP31" s="1"/>
      <c r="KWQ31" s="1"/>
      <c r="KWR31" s="1"/>
      <c r="KWS31" s="1"/>
      <c r="KWT31" s="1"/>
      <c r="KWU31" s="1"/>
      <c r="KWV31" s="1"/>
      <c r="KWW31" s="1"/>
      <c r="KWX31" s="1"/>
      <c r="KWY31" s="1"/>
      <c r="KWZ31" s="1"/>
      <c r="KXA31" s="1"/>
      <c r="KXB31" s="1"/>
      <c r="KXC31" s="1"/>
      <c r="KXD31" s="1"/>
      <c r="KXE31" s="1"/>
      <c r="KXF31" s="1"/>
      <c r="KXG31" s="1"/>
      <c r="KXH31" s="1"/>
      <c r="KXI31" s="1"/>
      <c r="KXJ31" s="1"/>
      <c r="KXK31" s="1"/>
      <c r="KXL31" s="1"/>
      <c r="KXM31" s="1"/>
      <c r="KXN31" s="1"/>
      <c r="KXO31" s="1"/>
      <c r="KXP31" s="1"/>
      <c r="KXQ31" s="1"/>
      <c r="KXR31" s="1"/>
      <c r="KXS31" s="1"/>
      <c r="KXT31" s="1"/>
      <c r="KXU31" s="1"/>
      <c r="KXV31" s="1"/>
      <c r="KXW31" s="1"/>
      <c r="KXX31" s="1"/>
      <c r="KXY31" s="1"/>
      <c r="KXZ31" s="1"/>
      <c r="KYA31" s="1"/>
      <c r="KYB31" s="1"/>
      <c r="KYC31" s="1"/>
      <c r="KYD31" s="1"/>
      <c r="KYE31" s="1"/>
      <c r="KYF31" s="1"/>
      <c r="KYG31" s="1"/>
      <c r="KYH31" s="1"/>
      <c r="KYI31" s="1"/>
      <c r="KYJ31" s="1"/>
      <c r="KYK31" s="1"/>
      <c r="KYL31" s="1"/>
      <c r="KYM31" s="1"/>
      <c r="KYN31" s="1"/>
      <c r="KYO31" s="1"/>
      <c r="KYP31" s="1"/>
      <c r="KYQ31" s="1"/>
      <c r="KYR31" s="1"/>
      <c r="KYS31" s="1"/>
      <c r="KYT31" s="1"/>
      <c r="KYU31" s="1"/>
      <c r="KYV31" s="1"/>
      <c r="KYW31" s="1"/>
      <c r="KYX31" s="1"/>
      <c r="KYY31" s="1"/>
      <c r="KYZ31" s="1"/>
      <c r="KZA31" s="1"/>
      <c r="KZB31" s="1"/>
      <c r="KZC31" s="1"/>
      <c r="KZD31" s="1"/>
      <c r="KZE31" s="1"/>
      <c r="KZF31" s="1"/>
      <c r="KZG31" s="1"/>
      <c r="KZH31" s="1"/>
      <c r="KZI31" s="1"/>
      <c r="KZJ31" s="1"/>
      <c r="KZK31" s="1"/>
      <c r="KZL31" s="1"/>
      <c r="KZM31" s="1"/>
      <c r="KZN31" s="1"/>
      <c r="KZO31" s="1"/>
      <c r="KZP31" s="1"/>
      <c r="KZQ31" s="1"/>
      <c r="KZR31" s="1"/>
      <c r="KZS31" s="1"/>
      <c r="KZT31" s="1"/>
      <c r="KZU31" s="1"/>
      <c r="KZV31" s="1"/>
      <c r="KZW31" s="1"/>
      <c r="KZX31" s="1"/>
      <c r="KZY31" s="1"/>
      <c r="KZZ31" s="1"/>
      <c r="LAA31" s="1"/>
      <c r="LAB31" s="1"/>
      <c r="LAC31" s="1"/>
      <c r="LAD31" s="1"/>
      <c r="LAE31" s="1"/>
      <c r="LAF31" s="1"/>
      <c r="LAG31" s="1"/>
      <c r="LAH31" s="1"/>
      <c r="LAI31" s="1"/>
      <c r="LAJ31" s="1"/>
      <c r="LAK31" s="1"/>
      <c r="LAL31" s="1"/>
      <c r="LAM31" s="1"/>
      <c r="LAN31" s="1"/>
      <c r="LAO31" s="1"/>
      <c r="LAP31" s="1"/>
      <c r="LAQ31" s="1"/>
      <c r="LAR31" s="1"/>
      <c r="LAS31" s="1"/>
      <c r="LAT31" s="1"/>
      <c r="LAU31" s="1"/>
      <c r="LAV31" s="1"/>
      <c r="LAW31" s="1"/>
      <c r="LAX31" s="1"/>
      <c r="LAY31" s="1"/>
      <c r="LAZ31" s="1"/>
      <c r="LBA31" s="1"/>
      <c r="LBB31" s="1"/>
      <c r="LBC31" s="1"/>
      <c r="LBD31" s="1"/>
      <c r="LBE31" s="1"/>
      <c r="LBF31" s="1"/>
      <c r="LBG31" s="1"/>
      <c r="LBH31" s="1"/>
      <c r="LBI31" s="1"/>
      <c r="LBJ31" s="1"/>
      <c r="LBK31" s="1"/>
      <c r="LBL31" s="1"/>
      <c r="LBM31" s="1"/>
      <c r="LBN31" s="1"/>
      <c r="LBO31" s="1"/>
      <c r="LBP31" s="1"/>
      <c r="LBQ31" s="1"/>
      <c r="LBR31" s="1"/>
      <c r="LBS31" s="1"/>
      <c r="LBT31" s="1"/>
      <c r="LBU31" s="1"/>
      <c r="LBV31" s="1"/>
      <c r="LBW31" s="1"/>
      <c r="LBX31" s="1"/>
      <c r="LBY31" s="1"/>
      <c r="LBZ31" s="1"/>
      <c r="LCA31" s="1"/>
      <c r="LCB31" s="1"/>
      <c r="LCC31" s="1"/>
      <c r="LCD31" s="1"/>
      <c r="LCE31" s="1"/>
      <c r="LCF31" s="1"/>
      <c r="LCG31" s="1"/>
      <c r="LCH31" s="1"/>
      <c r="LCI31" s="1"/>
      <c r="LCJ31" s="1"/>
      <c r="LCK31" s="1"/>
      <c r="LCL31" s="1"/>
      <c r="LCM31" s="1"/>
      <c r="LCN31" s="1"/>
      <c r="LCO31" s="1"/>
      <c r="LCP31" s="1"/>
      <c r="LCQ31" s="1"/>
      <c r="LCR31" s="1"/>
      <c r="LCS31" s="1"/>
      <c r="LCT31" s="1"/>
      <c r="LCU31" s="1"/>
      <c r="LCV31" s="1"/>
      <c r="LCW31" s="1"/>
      <c r="LCX31" s="1"/>
      <c r="LCY31" s="1"/>
      <c r="LCZ31" s="1"/>
      <c r="LDA31" s="1"/>
      <c r="LDB31" s="1"/>
      <c r="LDC31" s="1"/>
      <c r="LDD31" s="1"/>
      <c r="LDE31" s="1"/>
      <c r="LDF31" s="1"/>
      <c r="LDG31" s="1"/>
      <c r="LDH31" s="1"/>
      <c r="LDI31" s="1"/>
      <c r="LDJ31" s="1"/>
      <c r="LDK31" s="1"/>
      <c r="LDL31" s="1"/>
      <c r="LDM31" s="1"/>
      <c r="LDN31" s="1"/>
      <c r="LDO31" s="1"/>
      <c r="LDP31" s="1"/>
      <c r="LDQ31" s="1"/>
      <c r="LDR31" s="1"/>
      <c r="LDS31" s="1"/>
      <c r="LDT31" s="1"/>
      <c r="LDU31" s="1"/>
      <c r="LDV31" s="1"/>
      <c r="LDW31" s="1"/>
      <c r="LDX31" s="1"/>
      <c r="LDY31" s="1"/>
      <c r="LDZ31" s="1"/>
      <c r="LEA31" s="1"/>
      <c r="LEB31" s="1"/>
      <c r="LEC31" s="1"/>
      <c r="LED31" s="1"/>
      <c r="LEE31" s="1"/>
      <c r="LEF31" s="1"/>
      <c r="LEG31" s="1"/>
      <c r="LEH31" s="1"/>
      <c r="LEI31" s="1"/>
      <c r="LEJ31" s="1"/>
      <c r="LEK31" s="1"/>
      <c r="LEL31" s="1"/>
      <c r="LEM31" s="1"/>
      <c r="LEN31" s="1"/>
      <c r="LEO31" s="1"/>
      <c r="LEP31" s="1"/>
      <c r="LEQ31" s="1"/>
      <c r="LER31" s="1"/>
      <c r="LES31" s="1"/>
      <c r="LET31" s="1"/>
      <c r="LEU31" s="1"/>
      <c r="LEV31" s="1"/>
      <c r="LEW31" s="1"/>
      <c r="LEX31" s="1"/>
      <c r="LEY31" s="1"/>
      <c r="LEZ31" s="1"/>
      <c r="LFA31" s="1"/>
      <c r="LFB31" s="1"/>
      <c r="LFC31" s="1"/>
      <c r="LFD31" s="1"/>
      <c r="LFE31" s="1"/>
      <c r="LFF31" s="1"/>
      <c r="LFG31" s="1"/>
      <c r="LFH31" s="1"/>
      <c r="LFI31" s="1"/>
      <c r="LFJ31" s="1"/>
      <c r="LFK31" s="1"/>
      <c r="LFL31" s="1"/>
      <c r="LFM31" s="1"/>
      <c r="LFN31" s="1"/>
      <c r="LFO31" s="1"/>
      <c r="LFP31" s="1"/>
      <c r="LFQ31" s="1"/>
      <c r="LFR31" s="1"/>
      <c r="LFS31" s="1"/>
      <c r="LFT31" s="1"/>
      <c r="LFU31" s="1"/>
      <c r="LFV31" s="1"/>
      <c r="LFW31" s="1"/>
      <c r="LFX31" s="1"/>
      <c r="LFY31" s="1"/>
      <c r="LFZ31" s="1"/>
      <c r="LGA31" s="1"/>
      <c r="LGB31" s="1"/>
      <c r="LGC31" s="1"/>
      <c r="LGD31" s="1"/>
      <c r="LGE31" s="1"/>
      <c r="LGF31" s="1"/>
      <c r="LGG31" s="1"/>
      <c r="LGH31" s="1"/>
      <c r="LGI31" s="1"/>
      <c r="LGJ31" s="1"/>
      <c r="LGK31" s="1"/>
      <c r="LGL31" s="1"/>
      <c r="LGM31" s="1"/>
      <c r="LGN31" s="1"/>
      <c r="LGO31" s="1"/>
      <c r="LGP31" s="1"/>
      <c r="LGQ31" s="1"/>
      <c r="LGR31" s="1"/>
      <c r="LGS31" s="1"/>
      <c r="LGT31" s="1"/>
      <c r="LGU31" s="1"/>
      <c r="LGV31" s="1"/>
      <c r="LGW31" s="1"/>
      <c r="LGX31" s="1"/>
      <c r="LGY31" s="1"/>
      <c r="LGZ31" s="1"/>
      <c r="LHA31" s="1"/>
      <c r="LHB31" s="1"/>
      <c r="LHC31" s="1"/>
      <c r="LHD31" s="1"/>
      <c r="LHE31" s="1"/>
      <c r="LHF31" s="1"/>
      <c r="LHG31" s="1"/>
      <c r="LHH31" s="1"/>
      <c r="LHI31" s="1"/>
      <c r="LHJ31" s="1"/>
      <c r="LHK31" s="1"/>
      <c r="LHL31" s="1"/>
      <c r="LHM31" s="1"/>
      <c r="LHN31" s="1"/>
      <c r="LHO31" s="1"/>
      <c r="LHP31" s="1"/>
      <c r="LHQ31" s="1"/>
      <c r="LHR31" s="1"/>
      <c r="LHS31" s="1"/>
      <c r="LHT31" s="1"/>
      <c r="LHU31" s="1"/>
      <c r="LHV31" s="1"/>
      <c r="LHW31" s="1"/>
      <c r="LHX31" s="1"/>
      <c r="LHY31" s="1"/>
      <c r="LHZ31" s="1"/>
      <c r="LIA31" s="1"/>
      <c r="LIB31" s="1"/>
      <c r="LIC31" s="1"/>
      <c r="LID31" s="1"/>
      <c r="LIE31" s="1"/>
      <c r="LIF31" s="1"/>
      <c r="LIG31" s="1"/>
      <c r="LIH31" s="1"/>
      <c r="LII31" s="1"/>
      <c r="LIJ31" s="1"/>
      <c r="LIK31" s="1"/>
      <c r="LIL31" s="1"/>
      <c r="LIM31" s="1"/>
      <c r="LIN31" s="1"/>
      <c r="LIO31" s="1"/>
      <c r="LIP31" s="1"/>
      <c r="LIQ31" s="1"/>
      <c r="LIR31" s="1"/>
      <c r="LIS31" s="1"/>
      <c r="LIT31" s="1"/>
      <c r="LIU31" s="1"/>
      <c r="LIV31" s="1"/>
      <c r="LIW31" s="1"/>
      <c r="LIX31" s="1"/>
      <c r="LIY31" s="1"/>
      <c r="LIZ31" s="1"/>
      <c r="LJA31" s="1"/>
      <c r="LJB31" s="1"/>
      <c r="LJC31" s="1"/>
      <c r="LJD31" s="1"/>
      <c r="LJE31" s="1"/>
      <c r="LJF31" s="1"/>
      <c r="LJG31" s="1"/>
      <c r="LJH31" s="1"/>
      <c r="LJI31" s="1"/>
      <c r="LJJ31" s="1"/>
      <c r="LJK31" s="1"/>
      <c r="LJL31" s="1"/>
      <c r="LJM31" s="1"/>
      <c r="LJN31" s="1"/>
      <c r="LJO31" s="1"/>
      <c r="LJP31" s="1"/>
      <c r="LJQ31" s="1"/>
      <c r="LJR31" s="1"/>
      <c r="LJS31" s="1"/>
      <c r="LJT31" s="1"/>
      <c r="LJU31" s="1"/>
      <c r="LJV31" s="1"/>
      <c r="LJW31" s="1"/>
      <c r="LJX31" s="1"/>
      <c r="LJY31" s="1"/>
      <c r="LJZ31" s="1"/>
      <c r="LKA31" s="1"/>
      <c r="LKB31" s="1"/>
      <c r="LKC31" s="1"/>
      <c r="LKD31" s="1"/>
      <c r="LKE31" s="1"/>
      <c r="LKF31" s="1"/>
      <c r="LKG31" s="1"/>
      <c r="LKH31" s="1"/>
      <c r="LKI31" s="1"/>
      <c r="LKJ31" s="1"/>
      <c r="LKK31" s="1"/>
      <c r="LKL31" s="1"/>
      <c r="LKM31" s="1"/>
      <c r="LKN31" s="1"/>
      <c r="LKO31" s="1"/>
      <c r="LKP31" s="1"/>
      <c r="LKQ31" s="1"/>
      <c r="LKR31" s="1"/>
      <c r="LKS31" s="1"/>
      <c r="LKT31" s="1"/>
      <c r="LKU31" s="1"/>
      <c r="LKV31" s="1"/>
      <c r="LKW31" s="1"/>
      <c r="LKX31" s="1"/>
      <c r="LKY31" s="1"/>
      <c r="LKZ31" s="1"/>
      <c r="LLA31" s="1"/>
      <c r="LLB31" s="1"/>
      <c r="LLC31" s="1"/>
      <c r="LLD31" s="1"/>
      <c r="LLE31" s="1"/>
      <c r="LLF31" s="1"/>
      <c r="LLG31" s="1"/>
      <c r="LLH31" s="1"/>
      <c r="LLI31" s="1"/>
      <c r="LLJ31" s="1"/>
      <c r="LLK31" s="1"/>
      <c r="LLL31" s="1"/>
      <c r="LLM31" s="1"/>
      <c r="LLN31" s="1"/>
      <c r="LLO31" s="1"/>
      <c r="LLP31" s="1"/>
      <c r="LLQ31" s="1"/>
      <c r="LLR31" s="1"/>
      <c r="LLS31" s="1"/>
      <c r="LLT31" s="1"/>
      <c r="LLU31" s="1"/>
      <c r="LLV31" s="1"/>
      <c r="LLW31" s="1"/>
      <c r="LLX31" s="1"/>
      <c r="LLY31" s="1"/>
      <c r="LLZ31" s="1"/>
      <c r="LMA31" s="1"/>
      <c r="LMB31" s="1"/>
      <c r="LMC31" s="1"/>
      <c r="LMD31" s="1"/>
      <c r="LME31" s="1"/>
      <c r="LMF31" s="1"/>
      <c r="LMG31" s="1"/>
      <c r="LMH31" s="1"/>
      <c r="LMI31" s="1"/>
      <c r="LMJ31" s="1"/>
      <c r="LMK31" s="1"/>
      <c r="LML31" s="1"/>
      <c r="LMM31" s="1"/>
      <c r="LMN31" s="1"/>
      <c r="LMO31" s="1"/>
      <c r="LMP31" s="1"/>
      <c r="LMQ31" s="1"/>
      <c r="LMR31" s="1"/>
      <c r="LMS31" s="1"/>
      <c r="LMT31" s="1"/>
      <c r="LMU31" s="1"/>
      <c r="LMV31" s="1"/>
      <c r="LMW31" s="1"/>
      <c r="LMX31" s="1"/>
      <c r="LMY31" s="1"/>
      <c r="LMZ31" s="1"/>
      <c r="LNA31" s="1"/>
      <c r="LNB31" s="1"/>
      <c r="LNC31" s="1"/>
      <c r="LND31" s="1"/>
      <c r="LNE31" s="1"/>
      <c r="LNF31" s="1"/>
      <c r="LNG31" s="1"/>
      <c r="LNH31" s="1"/>
      <c r="LNI31" s="1"/>
      <c r="LNJ31" s="1"/>
      <c r="LNK31" s="1"/>
      <c r="LNL31" s="1"/>
      <c r="LNM31" s="1"/>
      <c r="LNN31" s="1"/>
      <c r="LNO31" s="1"/>
      <c r="LNP31" s="1"/>
      <c r="LNQ31" s="1"/>
      <c r="LNR31" s="1"/>
      <c r="LNS31" s="1"/>
      <c r="LNT31" s="1"/>
      <c r="LNU31" s="1"/>
      <c r="LNV31" s="1"/>
      <c r="LNW31" s="1"/>
      <c r="LNX31" s="1"/>
      <c r="LNY31" s="1"/>
      <c r="LNZ31" s="1"/>
      <c r="LOA31" s="1"/>
      <c r="LOB31" s="1"/>
      <c r="LOC31" s="1"/>
      <c r="LOD31" s="1"/>
      <c r="LOE31" s="1"/>
      <c r="LOF31" s="1"/>
      <c r="LOG31" s="1"/>
      <c r="LOH31" s="1"/>
      <c r="LOI31" s="1"/>
      <c r="LOJ31" s="1"/>
      <c r="LOK31" s="1"/>
      <c r="LOL31" s="1"/>
      <c r="LOM31" s="1"/>
      <c r="LON31" s="1"/>
      <c r="LOO31" s="1"/>
      <c r="LOP31" s="1"/>
      <c r="LOQ31" s="1"/>
      <c r="LOR31" s="1"/>
      <c r="LOS31" s="1"/>
      <c r="LOT31" s="1"/>
      <c r="LOU31" s="1"/>
      <c r="LOV31" s="1"/>
      <c r="LOW31" s="1"/>
      <c r="LOX31" s="1"/>
      <c r="LOY31" s="1"/>
      <c r="LOZ31" s="1"/>
      <c r="LPA31" s="1"/>
      <c r="LPB31" s="1"/>
      <c r="LPC31" s="1"/>
      <c r="LPD31" s="1"/>
      <c r="LPE31" s="1"/>
      <c r="LPF31" s="1"/>
      <c r="LPG31" s="1"/>
      <c r="LPH31" s="1"/>
      <c r="LPI31" s="1"/>
      <c r="LPJ31" s="1"/>
      <c r="LPK31" s="1"/>
      <c r="LPL31" s="1"/>
      <c r="LPM31" s="1"/>
      <c r="LPN31" s="1"/>
      <c r="LPO31" s="1"/>
      <c r="LPP31" s="1"/>
      <c r="LPQ31" s="1"/>
      <c r="LPR31" s="1"/>
      <c r="LPS31" s="1"/>
      <c r="LPT31" s="1"/>
      <c r="LPU31" s="1"/>
      <c r="LPV31" s="1"/>
      <c r="LPW31" s="1"/>
      <c r="LPX31" s="1"/>
      <c r="LPY31" s="1"/>
      <c r="LPZ31" s="1"/>
      <c r="LQA31" s="1"/>
      <c r="LQB31" s="1"/>
      <c r="LQC31" s="1"/>
      <c r="LQD31" s="1"/>
      <c r="LQE31" s="1"/>
      <c r="LQF31" s="1"/>
      <c r="LQG31" s="1"/>
      <c r="LQH31" s="1"/>
      <c r="LQI31" s="1"/>
      <c r="LQJ31" s="1"/>
      <c r="LQK31" s="1"/>
      <c r="LQL31" s="1"/>
      <c r="LQM31" s="1"/>
      <c r="LQN31" s="1"/>
      <c r="LQO31" s="1"/>
      <c r="LQP31" s="1"/>
      <c r="LQQ31" s="1"/>
      <c r="LQR31" s="1"/>
      <c r="LQS31" s="1"/>
      <c r="LQT31" s="1"/>
      <c r="LQU31" s="1"/>
      <c r="LQV31" s="1"/>
      <c r="LQW31" s="1"/>
      <c r="LQX31" s="1"/>
      <c r="LQY31" s="1"/>
      <c r="LQZ31" s="1"/>
      <c r="LRA31" s="1"/>
      <c r="LRB31" s="1"/>
      <c r="LRC31" s="1"/>
      <c r="LRD31" s="1"/>
      <c r="LRE31" s="1"/>
      <c r="LRF31" s="1"/>
      <c r="LRG31" s="1"/>
      <c r="LRH31" s="1"/>
      <c r="LRI31" s="1"/>
      <c r="LRJ31" s="1"/>
      <c r="LRK31" s="1"/>
      <c r="LRL31" s="1"/>
      <c r="LRM31" s="1"/>
      <c r="LRN31" s="1"/>
      <c r="LRO31" s="1"/>
      <c r="LRP31" s="1"/>
      <c r="LRQ31" s="1"/>
      <c r="LRR31" s="1"/>
      <c r="LRS31" s="1"/>
      <c r="LRT31" s="1"/>
      <c r="LRU31" s="1"/>
      <c r="LRV31" s="1"/>
      <c r="LRW31" s="1"/>
      <c r="LRX31" s="1"/>
      <c r="LRY31" s="1"/>
      <c r="LRZ31" s="1"/>
      <c r="LSA31" s="1"/>
      <c r="LSB31" s="1"/>
      <c r="LSC31" s="1"/>
      <c r="LSD31" s="1"/>
      <c r="LSE31" s="1"/>
      <c r="LSF31" s="1"/>
      <c r="LSG31" s="1"/>
      <c r="LSH31" s="1"/>
      <c r="LSI31" s="1"/>
      <c r="LSJ31" s="1"/>
      <c r="LSK31" s="1"/>
      <c r="LSL31" s="1"/>
      <c r="LSM31" s="1"/>
      <c r="LSN31" s="1"/>
      <c r="LSO31" s="1"/>
      <c r="LSP31" s="1"/>
      <c r="LSQ31" s="1"/>
      <c r="LSR31" s="1"/>
      <c r="LSS31" s="1"/>
      <c r="LST31" s="1"/>
      <c r="LSU31" s="1"/>
      <c r="LSV31" s="1"/>
      <c r="LSW31" s="1"/>
      <c r="LSX31" s="1"/>
      <c r="LSY31" s="1"/>
      <c r="LSZ31" s="1"/>
      <c r="LTA31" s="1"/>
      <c r="LTB31" s="1"/>
      <c r="LTC31" s="1"/>
      <c r="LTD31" s="1"/>
      <c r="LTE31" s="1"/>
      <c r="LTF31" s="1"/>
      <c r="LTG31" s="1"/>
      <c r="LTH31" s="1"/>
      <c r="LTI31" s="1"/>
      <c r="LTJ31" s="1"/>
      <c r="LTK31" s="1"/>
      <c r="LTL31" s="1"/>
      <c r="LTM31" s="1"/>
      <c r="LTN31" s="1"/>
      <c r="LTO31" s="1"/>
      <c r="LTP31" s="1"/>
      <c r="LTQ31" s="1"/>
      <c r="LTR31" s="1"/>
      <c r="LTS31" s="1"/>
      <c r="LTT31" s="1"/>
      <c r="LTU31" s="1"/>
      <c r="LTV31" s="1"/>
      <c r="LTW31" s="1"/>
      <c r="LTX31" s="1"/>
      <c r="LTY31" s="1"/>
      <c r="LTZ31" s="1"/>
      <c r="LUA31" s="1"/>
      <c r="LUB31" s="1"/>
      <c r="LUC31" s="1"/>
      <c r="LUD31" s="1"/>
      <c r="LUE31" s="1"/>
      <c r="LUF31" s="1"/>
      <c r="LUG31" s="1"/>
      <c r="LUH31" s="1"/>
      <c r="LUI31" s="1"/>
      <c r="LUJ31" s="1"/>
      <c r="LUK31" s="1"/>
      <c r="LUL31" s="1"/>
      <c r="LUM31" s="1"/>
      <c r="LUN31" s="1"/>
      <c r="LUO31" s="1"/>
      <c r="LUP31" s="1"/>
      <c r="LUQ31" s="1"/>
      <c r="LUR31" s="1"/>
      <c r="LUS31" s="1"/>
      <c r="LUT31" s="1"/>
      <c r="LUU31" s="1"/>
      <c r="LUV31" s="1"/>
      <c r="LUW31" s="1"/>
      <c r="LUX31" s="1"/>
      <c r="LUY31" s="1"/>
      <c r="LUZ31" s="1"/>
      <c r="LVA31" s="1"/>
      <c r="LVB31" s="1"/>
      <c r="LVC31" s="1"/>
      <c r="LVD31" s="1"/>
      <c r="LVE31" s="1"/>
      <c r="LVF31" s="1"/>
      <c r="LVG31" s="1"/>
      <c r="LVH31" s="1"/>
      <c r="LVI31" s="1"/>
      <c r="LVJ31" s="1"/>
      <c r="LVK31" s="1"/>
      <c r="LVL31" s="1"/>
      <c r="LVM31" s="1"/>
      <c r="LVN31" s="1"/>
      <c r="LVO31" s="1"/>
      <c r="LVP31" s="1"/>
      <c r="LVQ31" s="1"/>
      <c r="LVR31" s="1"/>
      <c r="LVS31" s="1"/>
      <c r="LVT31" s="1"/>
      <c r="LVU31" s="1"/>
      <c r="LVV31" s="1"/>
      <c r="LVW31" s="1"/>
      <c r="LVX31" s="1"/>
      <c r="LVY31" s="1"/>
      <c r="LVZ31" s="1"/>
      <c r="LWA31" s="1"/>
      <c r="LWB31" s="1"/>
      <c r="LWC31" s="1"/>
      <c r="LWD31" s="1"/>
      <c r="LWE31" s="1"/>
      <c r="LWF31" s="1"/>
      <c r="LWG31" s="1"/>
      <c r="LWH31" s="1"/>
      <c r="LWI31" s="1"/>
      <c r="LWJ31" s="1"/>
      <c r="LWK31" s="1"/>
      <c r="LWL31" s="1"/>
      <c r="LWM31" s="1"/>
      <c r="LWN31" s="1"/>
      <c r="LWO31" s="1"/>
      <c r="LWP31" s="1"/>
      <c r="LWQ31" s="1"/>
      <c r="LWR31" s="1"/>
      <c r="LWS31" s="1"/>
      <c r="LWT31" s="1"/>
      <c r="LWU31" s="1"/>
      <c r="LWV31" s="1"/>
      <c r="LWW31" s="1"/>
      <c r="LWX31" s="1"/>
      <c r="LWY31" s="1"/>
      <c r="LWZ31" s="1"/>
      <c r="LXA31" s="1"/>
      <c r="LXB31" s="1"/>
      <c r="LXC31" s="1"/>
      <c r="LXD31" s="1"/>
      <c r="LXE31" s="1"/>
      <c r="LXF31" s="1"/>
      <c r="LXG31" s="1"/>
      <c r="LXH31" s="1"/>
      <c r="LXI31" s="1"/>
      <c r="LXJ31" s="1"/>
      <c r="LXK31" s="1"/>
      <c r="LXL31" s="1"/>
      <c r="LXM31" s="1"/>
      <c r="LXN31" s="1"/>
      <c r="LXO31" s="1"/>
      <c r="LXP31" s="1"/>
      <c r="LXQ31" s="1"/>
      <c r="LXR31" s="1"/>
      <c r="LXS31" s="1"/>
      <c r="LXT31" s="1"/>
      <c r="LXU31" s="1"/>
      <c r="LXV31" s="1"/>
      <c r="LXW31" s="1"/>
      <c r="LXX31" s="1"/>
      <c r="LXY31" s="1"/>
      <c r="LXZ31" s="1"/>
      <c r="LYA31" s="1"/>
      <c r="LYB31" s="1"/>
      <c r="LYC31" s="1"/>
      <c r="LYD31" s="1"/>
      <c r="LYE31" s="1"/>
      <c r="LYF31" s="1"/>
      <c r="LYG31" s="1"/>
      <c r="LYH31" s="1"/>
      <c r="LYI31" s="1"/>
      <c r="LYJ31" s="1"/>
      <c r="LYK31" s="1"/>
      <c r="LYL31" s="1"/>
      <c r="LYM31" s="1"/>
      <c r="LYN31" s="1"/>
      <c r="LYO31" s="1"/>
      <c r="LYP31" s="1"/>
      <c r="LYQ31" s="1"/>
      <c r="LYR31" s="1"/>
      <c r="LYS31" s="1"/>
      <c r="LYT31" s="1"/>
      <c r="LYU31" s="1"/>
      <c r="LYV31" s="1"/>
      <c r="LYW31" s="1"/>
      <c r="LYX31" s="1"/>
      <c r="LYY31" s="1"/>
      <c r="LYZ31" s="1"/>
      <c r="LZA31" s="1"/>
      <c r="LZB31" s="1"/>
      <c r="LZC31" s="1"/>
      <c r="LZD31" s="1"/>
      <c r="LZE31" s="1"/>
      <c r="LZF31" s="1"/>
      <c r="LZG31" s="1"/>
      <c r="LZH31" s="1"/>
      <c r="LZI31" s="1"/>
      <c r="LZJ31" s="1"/>
      <c r="LZK31" s="1"/>
      <c r="LZL31" s="1"/>
      <c r="LZM31" s="1"/>
      <c r="LZN31" s="1"/>
      <c r="LZO31" s="1"/>
      <c r="LZP31" s="1"/>
      <c r="LZQ31" s="1"/>
      <c r="LZR31" s="1"/>
      <c r="LZS31" s="1"/>
      <c r="LZT31" s="1"/>
      <c r="LZU31" s="1"/>
      <c r="LZV31" s="1"/>
      <c r="LZW31" s="1"/>
      <c r="LZX31" s="1"/>
      <c r="LZY31" s="1"/>
      <c r="LZZ31" s="1"/>
      <c r="MAA31" s="1"/>
      <c r="MAB31" s="1"/>
      <c r="MAC31" s="1"/>
    </row>
    <row r="32" spans="1:8817" ht="16" x14ac:dyDescent="0.2">
      <c r="A32" s="33" t="s">
        <v>58</v>
      </c>
      <c r="B32" s="1">
        <v>0</v>
      </c>
      <c r="C32" s="1">
        <v>0</v>
      </c>
      <c r="D32" s="1">
        <v>0</v>
      </c>
      <c r="E32" s="1">
        <v>0</v>
      </c>
      <c r="F32" s="3"/>
      <c r="G32" s="3">
        <f>SUM(Table1878[[#This Row],[Q1 Y6]:[Q4 Y6]])</f>
        <v>0</v>
      </c>
      <c r="H32" s="1">
        <v>0</v>
      </c>
      <c r="I32" s="1">
        <v>0</v>
      </c>
      <c r="J32" s="1">
        <v>0</v>
      </c>
      <c r="K32" s="1">
        <v>0</v>
      </c>
      <c r="L32" s="3">
        <v>8</v>
      </c>
      <c r="M32" s="1" t="e">
        <f>SUM([2]!Table1878[[#This Row],[Q1 Y7]:[Q4 Y7]])</f>
        <v>#REF!</v>
      </c>
      <c r="N32" s="1">
        <v>0</v>
      </c>
      <c r="O32" s="1">
        <v>0</v>
      </c>
      <c r="P32" s="1">
        <v>1</v>
      </c>
      <c r="Q32" s="1" t="s">
        <v>73</v>
      </c>
      <c r="R32" s="431">
        <v>4</v>
      </c>
      <c r="S32" s="1"/>
      <c r="T32" s="1">
        <v>0</v>
      </c>
      <c r="U32" s="6">
        <v>0</v>
      </c>
      <c r="V32" s="1">
        <v>0</v>
      </c>
      <c r="W32" s="1"/>
      <c r="X32" s="1">
        <v>2</v>
      </c>
      <c r="Y32" s="1"/>
      <c r="Z32" s="1"/>
      <c r="AA32" s="1"/>
      <c r="AB32" s="1"/>
      <c r="AC32" s="1"/>
      <c r="AD32" s="1"/>
      <c r="AE32" s="1"/>
      <c r="AF32" s="1"/>
      <c r="AG32" s="612"/>
      <c r="AH32" s="612"/>
      <c r="AI32" s="39"/>
      <c r="AJ32" s="39"/>
      <c r="AK32" s="39"/>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c r="AMN32" s="1"/>
      <c r="AMO32" s="1"/>
      <c r="AMP32" s="1"/>
      <c r="AMQ32" s="1"/>
      <c r="AMR32" s="1"/>
      <c r="AMS32" s="1"/>
      <c r="AMT32" s="1"/>
      <c r="AMU32" s="1"/>
      <c r="AMV32" s="1"/>
      <c r="AMW32" s="1"/>
      <c r="AMX32" s="1"/>
      <c r="AMY32" s="1"/>
      <c r="AMZ32" s="1"/>
      <c r="ANA32" s="1"/>
      <c r="ANB32" s="1"/>
      <c r="ANC32" s="1"/>
      <c r="AND32" s="1"/>
      <c r="ANE32" s="1"/>
      <c r="ANF32" s="1"/>
      <c r="ANG32" s="1"/>
      <c r="ANH32" s="1"/>
      <c r="ANI32" s="1"/>
      <c r="ANJ32" s="1"/>
      <c r="ANK32" s="1"/>
      <c r="ANL32" s="1"/>
      <c r="ANM32" s="1"/>
      <c r="ANN32" s="1"/>
      <c r="ANO32" s="1"/>
      <c r="ANP32" s="1"/>
      <c r="ANQ32" s="1"/>
      <c r="ANR32" s="1"/>
      <c r="ANS32" s="1"/>
      <c r="ANT32" s="1"/>
      <c r="ANU32" s="1"/>
      <c r="ANV32" s="1"/>
      <c r="ANW32" s="1"/>
      <c r="ANX32" s="1"/>
      <c r="ANY32" s="1"/>
      <c r="ANZ32" s="1"/>
      <c r="AOA32" s="1"/>
      <c r="AOB32" s="1"/>
      <c r="AOC32" s="1"/>
      <c r="AOD32" s="1"/>
      <c r="AOE32" s="1"/>
      <c r="AOF32" s="1"/>
      <c r="AOG32" s="1"/>
      <c r="AOH32" s="1"/>
      <c r="AOI32" s="1"/>
      <c r="AOJ32" s="1"/>
      <c r="AOK32" s="1"/>
      <c r="AOL32" s="1"/>
      <c r="AOM32" s="1"/>
      <c r="AON32" s="1"/>
      <c r="AOO32" s="1"/>
      <c r="AOP32" s="1"/>
      <c r="AOQ32" s="1"/>
      <c r="AOR32" s="1"/>
      <c r="AOS32" s="1"/>
      <c r="AOT32" s="1"/>
      <c r="AOU32" s="1"/>
      <c r="AOV32" s="1"/>
      <c r="AOW32" s="1"/>
      <c r="AOX32" s="1"/>
      <c r="AOY32" s="1"/>
      <c r="AOZ32" s="1"/>
      <c r="APA32" s="1"/>
      <c r="APB32" s="1"/>
      <c r="APC32" s="1"/>
      <c r="APD32" s="1"/>
      <c r="APE32" s="1"/>
      <c r="APF32" s="1"/>
      <c r="APG32" s="1"/>
      <c r="APH32" s="1"/>
      <c r="API32" s="1"/>
      <c r="APJ32" s="1"/>
      <c r="APK32" s="1"/>
      <c r="APL32" s="1"/>
      <c r="APM32" s="1"/>
      <c r="APN32" s="1"/>
      <c r="APO32" s="1"/>
      <c r="APP32" s="1"/>
      <c r="APQ32" s="1"/>
      <c r="APR32" s="1"/>
      <c r="APS32" s="1"/>
      <c r="APT32" s="1"/>
      <c r="APU32" s="1"/>
      <c r="APV32" s="1"/>
      <c r="APW32" s="1"/>
      <c r="APX32" s="1"/>
      <c r="APY32" s="1"/>
      <c r="APZ32" s="1"/>
      <c r="AQA32" s="1"/>
      <c r="AQB32" s="1"/>
      <c r="AQC32" s="1"/>
      <c r="AQD32" s="1"/>
      <c r="AQE32" s="1"/>
      <c r="AQF32" s="1"/>
      <c r="AQG32" s="1"/>
      <c r="AQH32" s="1"/>
      <c r="AQI32" s="1"/>
      <c r="AQJ32" s="1"/>
      <c r="AQK32" s="1"/>
      <c r="AQL32" s="1"/>
      <c r="AQM32" s="1"/>
      <c r="AQN32" s="1"/>
      <c r="AQO32" s="1"/>
      <c r="AQP32" s="1"/>
      <c r="AQQ32" s="1"/>
      <c r="AQR32" s="1"/>
      <c r="AQS32" s="1"/>
      <c r="AQT32" s="1"/>
      <c r="AQU32" s="1"/>
      <c r="AQV32" s="1"/>
      <c r="AQW32" s="1"/>
      <c r="AQX32" s="1"/>
      <c r="AQY32" s="1"/>
      <c r="AQZ32" s="1"/>
      <c r="ARA32" s="1"/>
      <c r="ARB32" s="1"/>
      <c r="ARC32" s="1"/>
      <c r="ARD32" s="1"/>
      <c r="ARE32" s="1"/>
      <c r="ARF32" s="1"/>
      <c r="ARG32" s="1"/>
      <c r="ARH32" s="1"/>
      <c r="ARI32" s="1"/>
      <c r="ARJ32" s="1"/>
      <c r="ARK32" s="1"/>
      <c r="ARL32" s="1"/>
      <c r="ARM32" s="1"/>
      <c r="ARN32" s="1"/>
      <c r="ARO32" s="1"/>
      <c r="ARP32" s="1"/>
      <c r="ARQ32" s="1"/>
      <c r="ARR32" s="1"/>
      <c r="ARS32" s="1"/>
      <c r="ART32" s="1"/>
      <c r="ARU32" s="1"/>
      <c r="ARV32" s="1"/>
      <c r="ARW32" s="1"/>
      <c r="ARX32" s="1"/>
      <c r="ARY32" s="1"/>
      <c r="ARZ32" s="1"/>
      <c r="ASA32" s="1"/>
      <c r="ASB32" s="1"/>
      <c r="ASC32" s="1"/>
      <c r="ASD32" s="1"/>
      <c r="ASE32" s="1"/>
      <c r="ASF32" s="1"/>
      <c r="ASG32" s="1"/>
      <c r="ASH32" s="1"/>
      <c r="ASI32" s="1"/>
      <c r="ASJ32" s="1"/>
      <c r="ASK32" s="1"/>
      <c r="ASL32" s="1"/>
      <c r="ASM32" s="1"/>
      <c r="ASN32" s="1"/>
      <c r="ASO32" s="1"/>
      <c r="ASP32" s="1"/>
      <c r="ASQ32" s="1"/>
      <c r="ASR32" s="1"/>
      <c r="ASS32" s="1"/>
      <c r="AST32" s="1"/>
      <c r="ASU32" s="1"/>
      <c r="ASV32" s="1"/>
      <c r="ASW32" s="1"/>
      <c r="ASX32" s="1"/>
      <c r="ASY32" s="1"/>
      <c r="ASZ32" s="1"/>
      <c r="ATA32" s="1"/>
      <c r="ATB32" s="1"/>
      <c r="ATC32" s="1"/>
      <c r="ATD32" s="1"/>
      <c r="ATE32" s="1"/>
      <c r="ATF32" s="1"/>
      <c r="ATG32" s="1"/>
      <c r="ATH32" s="1"/>
      <c r="ATI32" s="1"/>
      <c r="ATJ32" s="1"/>
      <c r="ATK32" s="1"/>
      <c r="ATL32" s="1"/>
      <c r="ATM32" s="1"/>
      <c r="ATN32" s="1"/>
      <c r="ATO32" s="1"/>
      <c r="ATP32" s="1"/>
      <c r="ATQ32" s="1"/>
      <c r="ATR32" s="1"/>
      <c r="ATS32" s="1"/>
      <c r="ATT32" s="1"/>
      <c r="ATU32" s="1"/>
      <c r="ATV32" s="1"/>
      <c r="ATW32" s="1"/>
      <c r="ATX32" s="1"/>
      <c r="ATY32" s="1"/>
      <c r="ATZ32" s="1"/>
      <c r="AUA32" s="1"/>
      <c r="AUB32" s="1"/>
      <c r="AUC32" s="1"/>
      <c r="AUD32" s="1"/>
      <c r="AUE32" s="1"/>
      <c r="AUF32" s="1"/>
      <c r="AUG32" s="1"/>
      <c r="AUH32" s="1"/>
      <c r="AUI32" s="1"/>
      <c r="AUJ32" s="1"/>
      <c r="AUK32" s="1"/>
      <c r="AUL32" s="1"/>
      <c r="AUM32" s="1"/>
      <c r="AUN32" s="1"/>
      <c r="AUO32" s="1"/>
      <c r="AUP32" s="1"/>
      <c r="AUQ32" s="1"/>
      <c r="AUR32" s="1"/>
      <c r="AUS32" s="1"/>
      <c r="AUT32" s="1"/>
      <c r="AUU32" s="1"/>
      <c r="AUV32" s="1"/>
      <c r="AUW32" s="1"/>
      <c r="AUX32" s="1"/>
      <c r="AUY32" s="1"/>
      <c r="AUZ32" s="1"/>
      <c r="AVA32" s="1"/>
      <c r="AVB32" s="1"/>
      <c r="AVC32" s="1"/>
      <c r="AVD32" s="1"/>
      <c r="AVE32" s="1"/>
      <c r="AVF32" s="1"/>
      <c r="AVG32" s="1"/>
      <c r="AVH32" s="1"/>
      <c r="AVI32" s="1"/>
      <c r="AVJ32" s="1"/>
      <c r="AVK32" s="1"/>
      <c r="AVL32" s="1"/>
      <c r="AVM32" s="1"/>
      <c r="AVN32" s="1"/>
      <c r="AVO32" s="1"/>
      <c r="AVP32" s="1"/>
      <c r="AVQ32" s="1"/>
      <c r="AVR32" s="1"/>
      <c r="AVS32" s="1"/>
      <c r="AVT32" s="1"/>
      <c r="AVU32" s="1"/>
      <c r="AVV32" s="1"/>
      <c r="AVW32" s="1"/>
      <c r="AVX32" s="1"/>
      <c r="AVY32" s="1"/>
      <c r="AVZ32" s="1"/>
      <c r="AWA32" s="1"/>
      <c r="AWB32" s="1"/>
      <c r="AWC32" s="1"/>
      <c r="AWD32" s="1"/>
      <c r="AWE32" s="1"/>
      <c r="AWF32" s="1"/>
      <c r="AWG32" s="1"/>
      <c r="AWH32" s="1"/>
      <c r="AWI32" s="1"/>
      <c r="AWJ32" s="1"/>
      <c r="AWK32" s="1"/>
      <c r="AWL32" s="1"/>
      <c r="AWM32" s="1"/>
      <c r="AWN32" s="1"/>
      <c r="AWO32" s="1"/>
      <c r="AWP32" s="1"/>
      <c r="AWQ32" s="1"/>
      <c r="AWR32" s="1"/>
      <c r="AWS32" s="1"/>
      <c r="AWT32" s="1"/>
      <c r="AWU32" s="1"/>
      <c r="AWV32" s="1"/>
      <c r="AWW32" s="1"/>
      <c r="AWX32" s="1"/>
      <c r="AWY32" s="1"/>
      <c r="AWZ32" s="1"/>
      <c r="AXA32" s="1"/>
      <c r="AXB32" s="1"/>
      <c r="AXC32" s="1"/>
      <c r="AXD32" s="1"/>
      <c r="AXE32" s="1"/>
      <c r="AXF32" s="1"/>
      <c r="AXG32" s="1"/>
      <c r="AXH32" s="1"/>
      <c r="AXI32" s="1"/>
      <c r="AXJ32" s="1"/>
      <c r="AXK32" s="1"/>
      <c r="AXL32" s="1"/>
      <c r="AXM32" s="1"/>
      <c r="AXN32" s="1"/>
      <c r="AXO32" s="1"/>
      <c r="AXP32" s="1"/>
      <c r="AXQ32" s="1"/>
      <c r="AXR32" s="1"/>
      <c r="AXS32" s="1"/>
      <c r="AXT32" s="1"/>
      <c r="AXU32" s="1"/>
      <c r="AXV32" s="1"/>
      <c r="AXW32" s="1"/>
      <c r="AXX32" s="1"/>
      <c r="AXY32" s="1"/>
      <c r="AXZ32" s="1"/>
      <c r="AYA32" s="1"/>
      <c r="AYB32" s="1"/>
      <c r="AYC32" s="1"/>
      <c r="AYD32" s="1"/>
      <c r="AYE32" s="1"/>
      <c r="AYF32" s="1"/>
      <c r="AYG32" s="1"/>
      <c r="AYH32" s="1"/>
      <c r="AYI32" s="1"/>
      <c r="AYJ32" s="1"/>
      <c r="AYK32" s="1"/>
      <c r="AYL32" s="1"/>
      <c r="AYM32" s="1"/>
      <c r="AYN32" s="1"/>
      <c r="AYO32" s="1"/>
      <c r="AYP32" s="1"/>
      <c r="AYQ32" s="1"/>
      <c r="AYR32" s="1"/>
      <c r="AYS32" s="1"/>
      <c r="AYT32" s="1"/>
      <c r="AYU32" s="1"/>
      <c r="AYV32" s="1"/>
      <c r="AYW32" s="1"/>
      <c r="AYX32" s="1"/>
      <c r="AYY32" s="1"/>
      <c r="AYZ32" s="1"/>
      <c r="AZA32" s="1"/>
      <c r="AZB32" s="1"/>
      <c r="AZC32" s="1"/>
      <c r="AZD32" s="1"/>
      <c r="AZE32" s="1"/>
      <c r="AZF32" s="1"/>
      <c r="AZG32" s="1"/>
      <c r="AZH32" s="1"/>
      <c r="AZI32" s="1"/>
      <c r="AZJ32" s="1"/>
      <c r="AZK32" s="1"/>
      <c r="AZL32" s="1"/>
      <c r="AZM32" s="1"/>
      <c r="AZN32" s="1"/>
      <c r="AZO32" s="1"/>
      <c r="AZP32" s="1"/>
      <c r="AZQ32" s="1"/>
      <c r="AZR32" s="1"/>
      <c r="AZS32" s="1"/>
      <c r="AZT32" s="1"/>
      <c r="AZU32" s="1"/>
      <c r="AZV32" s="1"/>
      <c r="AZW32" s="1"/>
      <c r="AZX32" s="1"/>
      <c r="AZY32" s="1"/>
      <c r="AZZ32" s="1"/>
      <c r="BAA32" s="1"/>
      <c r="BAB32" s="1"/>
      <c r="BAC32" s="1"/>
      <c r="BAD32" s="1"/>
      <c r="BAE32" s="1"/>
      <c r="BAF32" s="1"/>
      <c r="BAG32" s="1"/>
      <c r="BAH32" s="1"/>
      <c r="BAI32" s="1"/>
      <c r="BAJ32" s="1"/>
      <c r="BAK32" s="1"/>
      <c r="BAL32" s="1"/>
      <c r="BAM32" s="1"/>
      <c r="BAN32" s="1"/>
      <c r="BAO32" s="1"/>
      <c r="BAP32" s="1"/>
      <c r="BAQ32" s="1"/>
      <c r="BAR32" s="1"/>
      <c r="BAS32" s="1"/>
      <c r="BAT32" s="1"/>
      <c r="BAU32" s="1"/>
      <c r="BAV32" s="1"/>
      <c r="BAW32" s="1"/>
      <c r="BAX32" s="1"/>
      <c r="BAY32" s="1"/>
      <c r="BAZ32" s="1"/>
      <c r="BBA32" s="1"/>
      <c r="BBB32" s="1"/>
      <c r="BBC32" s="1"/>
      <c r="BBD32" s="1"/>
      <c r="BBE32" s="1"/>
      <c r="BBF32" s="1"/>
      <c r="BBG32" s="1"/>
      <c r="BBH32" s="1"/>
      <c r="BBI32" s="1"/>
      <c r="BBJ32" s="1"/>
      <c r="BBK32" s="1"/>
      <c r="BBL32" s="1"/>
      <c r="BBM32" s="1"/>
      <c r="BBN32" s="1"/>
      <c r="BBO32" s="1"/>
      <c r="BBP32" s="1"/>
      <c r="BBQ32" s="1"/>
      <c r="BBR32" s="1"/>
      <c r="BBS32" s="1"/>
      <c r="BBT32" s="1"/>
      <c r="BBU32" s="1"/>
      <c r="BBV32" s="1"/>
      <c r="BBW32" s="1"/>
      <c r="BBX32" s="1"/>
      <c r="BBY32" s="1"/>
      <c r="BBZ32" s="1"/>
      <c r="BCA32" s="1"/>
      <c r="BCB32" s="1"/>
      <c r="BCC32" s="1"/>
      <c r="BCD32" s="1"/>
      <c r="BCE32" s="1"/>
      <c r="BCF32" s="1"/>
      <c r="BCG32" s="1"/>
      <c r="BCH32" s="1"/>
      <c r="BCI32" s="1"/>
      <c r="BCJ32" s="1"/>
      <c r="BCK32" s="1"/>
      <c r="BCL32" s="1"/>
      <c r="BCM32" s="1"/>
      <c r="BCN32" s="1"/>
      <c r="BCO32" s="1"/>
      <c r="BCP32" s="1"/>
      <c r="BCQ32" s="1"/>
      <c r="BCR32" s="1"/>
      <c r="BCS32" s="1"/>
      <c r="BCT32" s="1"/>
      <c r="BCU32" s="1"/>
      <c r="BCV32" s="1"/>
      <c r="BCW32" s="1"/>
      <c r="BCX32" s="1"/>
      <c r="BCY32" s="1"/>
      <c r="BCZ32" s="1"/>
      <c r="BDA32" s="1"/>
      <c r="BDB32" s="1"/>
      <c r="BDC32" s="1"/>
      <c r="BDD32" s="1"/>
      <c r="BDE32" s="1"/>
      <c r="BDF32" s="1"/>
      <c r="BDG32" s="1"/>
      <c r="BDH32" s="1"/>
      <c r="BDI32" s="1"/>
      <c r="BDJ32" s="1"/>
      <c r="BDK32" s="1"/>
      <c r="BDL32" s="1"/>
      <c r="BDM32" s="1"/>
      <c r="BDN32" s="1"/>
      <c r="BDO32" s="1"/>
      <c r="BDP32" s="1"/>
      <c r="BDQ32" s="1"/>
      <c r="BDR32" s="1"/>
      <c r="BDS32" s="1"/>
      <c r="BDT32" s="1"/>
      <c r="BDU32" s="1"/>
      <c r="BDV32" s="1"/>
      <c r="BDW32" s="1"/>
      <c r="BDX32" s="1"/>
      <c r="BDY32" s="1"/>
      <c r="BDZ32" s="1"/>
      <c r="BEA32" s="1"/>
      <c r="BEB32" s="1"/>
      <c r="BEC32" s="1"/>
      <c r="BED32" s="1"/>
      <c r="BEE32" s="1"/>
      <c r="BEF32" s="1"/>
      <c r="BEG32" s="1"/>
      <c r="BEH32" s="1"/>
      <c r="BEI32" s="1"/>
      <c r="BEJ32" s="1"/>
      <c r="BEK32" s="1"/>
      <c r="BEL32" s="1"/>
      <c r="BEM32" s="1"/>
      <c r="BEN32" s="1"/>
      <c r="BEO32" s="1"/>
      <c r="BEP32" s="1"/>
      <c r="BEQ32" s="1"/>
      <c r="BER32" s="1"/>
      <c r="BES32" s="1"/>
      <c r="BET32" s="1"/>
      <c r="BEU32" s="1"/>
      <c r="BEV32" s="1"/>
      <c r="BEW32" s="1"/>
      <c r="BEX32" s="1"/>
      <c r="BEY32" s="1"/>
      <c r="BEZ32" s="1"/>
      <c r="BFA32" s="1"/>
      <c r="BFB32" s="1"/>
      <c r="BFC32" s="1"/>
      <c r="BFD32" s="1"/>
      <c r="BFE32" s="1"/>
      <c r="BFF32" s="1"/>
      <c r="BFG32" s="1"/>
      <c r="BFH32" s="1"/>
      <c r="BFI32" s="1"/>
      <c r="BFJ32" s="1"/>
      <c r="BFK32" s="1"/>
      <c r="BFL32" s="1"/>
      <c r="BFM32" s="1"/>
      <c r="BFN32" s="1"/>
      <c r="BFO32" s="1"/>
      <c r="BFP32" s="1"/>
      <c r="BFQ32" s="1"/>
      <c r="BFR32" s="1"/>
      <c r="BFS32" s="1"/>
      <c r="BFT32" s="1"/>
      <c r="BFU32" s="1"/>
      <c r="BFV32" s="1"/>
      <c r="BFW32" s="1"/>
      <c r="BFX32" s="1"/>
      <c r="BFY32" s="1"/>
      <c r="BFZ32" s="1"/>
      <c r="BGA32" s="1"/>
      <c r="BGB32" s="1"/>
      <c r="BGC32" s="1"/>
      <c r="BGD32" s="1"/>
      <c r="BGE32" s="1"/>
      <c r="BGF32" s="1"/>
      <c r="BGG32" s="1"/>
      <c r="BGH32" s="1"/>
      <c r="BGI32" s="1"/>
      <c r="BGJ32" s="1"/>
      <c r="BGK32" s="1"/>
      <c r="BGL32" s="1"/>
      <c r="BGM32" s="1"/>
      <c r="BGN32" s="1"/>
      <c r="BGO32" s="1"/>
      <c r="BGP32" s="1"/>
      <c r="BGQ32" s="1"/>
      <c r="BGR32" s="1"/>
      <c r="BGS32" s="1"/>
      <c r="BGT32" s="1"/>
      <c r="BGU32" s="1"/>
      <c r="BGV32" s="1"/>
      <c r="BGW32" s="1"/>
      <c r="BGX32" s="1"/>
      <c r="BGY32" s="1"/>
      <c r="BGZ32" s="1"/>
      <c r="BHA32" s="1"/>
      <c r="BHB32" s="1"/>
      <c r="BHC32" s="1"/>
      <c r="BHD32" s="1"/>
      <c r="BHE32" s="1"/>
      <c r="BHF32" s="1"/>
      <c r="BHG32" s="1"/>
      <c r="BHH32" s="1"/>
      <c r="BHI32" s="1"/>
      <c r="BHJ32" s="1"/>
      <c r="BHK32" s="1"/>
      <c r="BHL32" s="1"/>
      <c r="BHM32" s="1"/>
      <c r="BHN32" s="1"/>
      <c r="BHO32" s="1"/>
      <c r="BHP32" s="1"/>
      <c r="BHQ32" s="1"/>
      <c r="BHR32" s="1"/>
      <c r="BHS32" s="1"/>
      <c r="BHT32" s="1"/>
      <c r="BHU32" s="1"/>
      <c r="BHV32" s="1"/>
      <c r="BHW32" s="1"/>
      <c r="BHX32" s="1"/>
      <c r="BHY32" s="1"/>
      <c r="BHZ32" s="1"/>
      <c r="BIA32" s="1"/>
      <c r="BIB32" s="1"/>
      <c r="BIC32" s="1"/>
      <c r="BID32" s="1"/>
      <c r="BIE32" s="1"/>
      <c r="BIF32" s="1"/>
      <c r="BIG32" s="1"/>
      <c r="BIH32" s="1"/>
      <c r="BII32" s="1"/>
      <c r="BIJ32" s="1"/>
      <c r="BIK32" s="1"/>
      <c r="BIL32" s="1"/>
      <c r="BIM32" s="1"/>
      <c r="BIN32" s="1"/>
      <c r="BIO32" s="1"/>
      <c r="BIP32" s="1"/>
      <c r="BIQ32" s="1"/>
      <c r="BIR32" s="1"/>
      <c r="BIS32" s="1"/>
      <c r="BIT32" s="1"/>
      <c r="BIU32" s="1"/>
      <c r="BIV32" s="1"/>
      <c r="BIW32" s="1"/>
      <c r="BIX32" s="1"/>
      <c r="BIY32" s="1"/>
      <c r="BIZ32" s="1"/>
      <c r="BJA32" s="1"/>
      <c r="BJB32" s="1"/>
      <c r="BJC32" s="1"/>
      <c r="BJD32" s="1"/>
      <c r="BJE32" s="1"/>
      <c r="BJF32" s="1"/>
      <c r="BJG32" s="1"/>
      <c r="BJH32" s="1"/>
      <c r="BJI32" s="1"/>
      <c r="BJJ32" s="1"/>
      <c r="BJK32" s="1"/>
      <c r="BJL32" s="1"/>
      <c r="BJM32" s="1"/>
      <c r="BJN32" s="1"/>
      <c r="BJO32" s="1"/>
      <c r="BJP32" s="1"/>
      <c r="BJQ32" s="1"/>
      <c r="BJR32" s="1"/>
      <c r="BJS32" s="1"/>
      <c r="BJT32" s="1"/>
      <c r="BJU32" s="1"/>
      <c r="BJV32" s="1"/>
      <c r="BJW32" s="1"/>
      <c r="BJX32" s="1"/>
      <c r="BJY32" s="1"/>
      <c r="BJZ32" s="1"/>
      <c r="BKA32" s="1"/>
      <c r="BKB32" s="1"/>
      <c r="BKC32" s="1"/>
      <c r="BKD32" s="1"/>
      <c r="BKE32" s="1"/>
      <c r="BKF32" s="1"/>
      <c r="BKG32" s="1"/>
      <c r="BKH32" s="1"/>
      <c r="BKI32" s="1"/>
      <c r="BKJ32" s="1"/>
      <c r="BKK32" s="1"/>
      <c r="BKL32" s="1"/>
      <c r="BKM32" s="1"/>
      <c r="BKN32" s="1"/>
      <c r="BKO32" s="1"/>
      <c r="BKP32" s="1"/>
      <c r="BKQ32" s="1"/>
      <c r="BKR32" s="1"/>
      <c r="BKS32" s="1"/>
      <c r="BKT32" s="1"/>
      <c r="BKU32" s="1"/>
      <c r="BKV32" s="1"/>
      <c r="BKW32" s="1"/>
      <c r="BKX32" s="1"/>
      <c r="BKY32" s="1"/>
      <c r="BKZ32" s="1"/>
      <c r="BLA32" s="1"/>
      <c r="BLB32" s="1"/>
      <c r="BLC32" s="1"/>
      <c r="BLD32" s="1"/>
      <c r="BLE32" s="1"/>
      <c r="BLF32" s="1"/>
      <c r="BLG32" s="1"/>
      <c r="BLH32" s="1"/>
      <c r="BLI32" s="1"/>
      <c r="BLJ32" s="1"/>
      <c r="BLK32" s="1"/>
      <c r="BLL32" s="1"/>
      <c r="BLM32" s="1"/>
      <c r="BLN32" s="1"/>
      <c r="BLO32" s="1"/>
      <c r="BLP32" s="1"/>
      <c r="BLQ32" s="1"/>
      <c r="BLR32" s="1"/>
      <c r="BLS32" s="1"/>
      <c r="BLT32" s="1"/>
      <c r="BLU32" s="1"/>
      <c r="BLV32" s="1"/>
      <c r="BLW32" s="1"/>
      <c r="BLX32" s="1"/>
      <c r="BLY32" s="1"/>
      <c r="BLZ32" s="1"/>
      <c r="BMA32" s="1"/>
      <c r="BMB32" s="1"/>
      <c r="BMC32" s="1"/>
      <c r="BMD32" s="1"/>
      <c r="BME32" s="1"/>
      <c r="BMF32" s="1"/>
      <c r="BMG32" s="1"/>
      <c r="BMH32" s="1"/>
      <c r="BMI32" s="1"/>
      <c r="BMJ32" s="1"/>
      <c r="BMK32" s="1"/>
      <c r="BML32" s="1"/>
      <c r="BMM32" s="1"/>
      <c r="BMN32" s="1"/>
      <c r="BMO32" s="1"/>
      <c r="BMP32" s="1"/>
      <c r="BMQ32" s="1"/>
      <c r="BMR32" s="1"/>
      <c r="BMS32" s="1"/>
      <c r="BMT32" s="1"/>
      <c r="BMU32" s="1"/>
      <c r="BMV32" s="1"/>
      <c r="BMW32" s="1"/>
      <c r="BMX32" s="1"/>
      <c r="BMY32" s="1"/>
      <c r="BMZ32" s="1"/>
      <c r="BNA32" s="1"/>
      <c r="BNB32" s="1"/>
      <c r="BNC32" s="1"/>
      <c r="BND32" s="1"/>
      <c r="BNE32" s="1"/>
      <c r="BNF32" s="1"/>
      <c r="BNG32" s="1"/>
      <c r="BNH32" s="1"/>
      <c r="BNI32" s="1"/>
      <c r="BNJ32" s="1"/>
      <c r="BNK32" s="1"/>
      <c r="BNL32" s="1"/>
      <c r="BNM32" s="1"/>
      <c r="BNN32" s="1"/>
      <c r="BNO32" s="1"/>
      <c r="BNP32" s="1"/>
      <c r="BNQ32" s="1"/>
      <c r="BNR32" s="1"/>
      <c r="BNS32" s="1"/>
      <c r="BNT32" s="1"/>
      <c r="BNU32" s="1"/>
      <c r="BNV32" s="1"/>
      <c r="BNW32" s="1"/>
      <c r="BNX32" s="1"/>
      <c r="BNY32" s="1"/>
      <c r="BNZ32" s="1"/>
      <c r="BOA32" s="1"/>
      <c r="BOB32" s="1"/>
      <c r="BOC32" s="1"/>
      <c r="BOD32" s="1"/>
      <c r="BOE32" s="1"/>
      <c r="BOF32" s="1"/>
      <c r="BOG32" s="1"/>
      <c r="BOH32" s="1"/>
      <c r="BOI32" s="1"/>
      <c r="BOJ32" s="1"/>
      <c r="BOK32" s="1"/>
      <c r="BOL32" s="1"/>
      <c r="BOM32" s="1"/>
      <c r="BON32" s="1"/>
      <c r="BOO32" s="1"/>
      <c r="BOP32" s="1"/>
      <c r="BOQ32" s="1"/>
      <c r="BOR32" s="1"/>
      <c r="BOS32" s="1"/>
      <c r="BOT32" s="1"/>
      <c r="BOU32" s="1"/>
      <c r="BOV32" s="1"/>
      <c r="BOW32" s="1"/>
      <c r="BOX32" s="1"/>
      <c r="BOY32" s="1"/>
      <c r="BOZ32" s="1"/>
      <c r="BPA32" s="1"/>
      <c r="BPB32" s="1"/>
      <c r="BPC32" s="1"/>
      <c r="BPD32" s="1"/>
      <c r="BPE32" s="1"/>
      <c r="BPF32" s="1"/>
      <c r="BPG32" s="1"/>
      <c r="BPH32" s="1"/>
      <c r="BPI32" s="1"/>
      <c r="BPJ32" s="1"/>
      <c r="BPK32" s="1"/>
      <c r="BPL32" s="1"/>
      <c r="BPM32" s="1"/>
      <c r="BPN32" s="1"/>
      <c r="BPO32" s="1"/>
      <c r="BPP32" s="1"/>
      <c r="BPQ32" s="1"/>
      <c r="BPR32" s="1"/>
      <c r="BPS32" s="1"/>
      <c r="BPT32" s="1"/>
      <c r="BPU32" s="1"/>
      <c r="BPV32" s="1"/>
      <c r="BPW32" s="1"/>
      <c r="BPX32" s="1"/>
      <c r="BPY32" s="1"/>
      <c r="BPZ32" s="1"/>
      <c r="BQA32" s="1"/>
      <c r="BQB32" s="1"/>
      <c r="BQC32" s="1"/>
      <c r="BQD32" s="1"/>
      <c r="BQE32" s="1"/>
      <c r="BQF32" s="1"/>
      <c r="BQG32" s="1"/>
      <c r="BQH32" s="1"/>
      <c r="BQI32" s="1"/>
      <c r="BQJ32" s="1"/>
      <c r="BQK32" s="1"/>
      <c r="BQL32" s="1"/>
      <c r="BQM32" s="1"/>
      <c r="BQN32" s="1"/>
      <c r="BQO32" s="1"/>
      <c r="BQP32" s="1"/>
      <c r="BQQ32" s="1"/>
      <c r="BQR32" s="1"/>
      <c r="BQS32" s="1"/>
      <c r="BQT32" s="1"/>
      <c r="BQU32" s="1"/>
      <c r="BQV32" s="1"/>
      <c r="BQW32" s="1"/>
      <c r="BQX32" s="1"/>
      <c r="BQY32" s="1"/>
      <c r="BQZ32" s="1"/>
      <c r="BRA32" s="1"/>
      <c r="BRB32" s="1"/>
      <c r="BRC32" s="1"/>
      <c r="BRD32" s="1"/>
      <c r="BRE32" s="1"/>
      <c r="BRF32" s="1"/>
      <c r="BRG32" s="1"/>
      <c r="BRH32" s="1"/>
      <c r="BRI32" s="1"/>
      <c r="BRJ32" s="1"/>
      <c r="BRK32" s="1"/>
      <c r="BRL32" s="1"/>
      <c r="BRM32" s="1"/>
      <c r="BRN32" s="1"/>
      <c r="BRO32" s="1"/>
      <c r="BRP32" s="1"/>
      <c r="BRQ32" s="1"/>
      <c r="BRR32" s="1"/>
      <c r="BRS32" s="1"/>
      <c r="BRT32" s="1"/>
      <c r="BRU32" s="1"/>
      <c r="BRV32" s="1"/>
      <c r="BRW32" s="1"/>
      <c r="BRX32" s="1"/>
      <c r="BRY32" s="1"/>
      <c r="BRZ32" s="1"/>
      <c r="BSA32" s="1"/>
      <c r="BSB32" s="1"/>
      <c r="BSC32" s="1"/>
      <c r="BSD32" s="1"/>
      <c r="BSE32" s="1"/>
      <c r="BSF32" s="1"/>
      <c r="BSG32" s="1"/>
      <c r="BSH32" s="1"/>
      <c r="BSI32" s="1"/>
      <c r="BSJ32" s="1"/>
      <c r="BSK32" s="1"/>
      <c r="BSL32" s="1"/>
      <c r="BSM32" s="1"/>
      <c r="BSN32" s="1"/>
      <c r="BSO32" s="1"/>
      <c r="BSP32" s="1"/>
      <c r="BSQ32" s="1"/>
      <c r="BSR32" s="1"/>
      <c r="BSS32" s="1"/>
      <c r="BST32" s="1"/>
      <c r="BSU32" s="1"/>
      <c r="BSV32" s="1"/>
      <c r="BSW32" s="1"/>
      <c r="BSX32" s="1"/>
      <c r="BSY32" s="1"/>
      <c r="BSZ32" s="1"/>
      <c r="BTA32" s="1"/>
      <c r="BTB32" s="1"/>
      <c r="BTC32" s="1"/>
      <c r="BTD32" s="1"/>
      <c r="BTE32" s="1"/>
      <c r="BTF32" s="1"/>
      <c r="BTG32" s="1"/>
      <c r="BTH32" s="1"/>
      <c r="BTI32" s="1"/>
      <c r="BTJ32" s="1"/>
      <c r="BTK32" s="1"/>
      <c r="BTL32" s="1"/>
      <c r="BTM32" s="1"/>
      <c r="BTN32" s="1"/>
      <c r="BTO32" s="1"/>
      <c r="BTP32" s="1"/>
      <c r="BTQ32" s="1"/>
      <c r="BTR32" s="1"/>
      <c r="BTS32" s="1"/>
      <c r="BTT32" s="1"/>
      <c r="BTU32" s="1"/>
      <c r="BTV32" s="1"/>
      <c r="BTW32" s="1"/>
      <c r="BTX32" s="1"/>
      <c r="BTY32" s="1"/>
      <c r="BTZ32" s="1"/>
      <c r="BUA32" s="1"/>
      <c r="BUB32" s="1"/>
      <c r="BUC32" s="1"/>
      <c r="BUD32" s="1"/>
      <c r="BUE32" s="1"/>
      <c r="BUF32" s="1"/>
      <c r="BUG32" s="1"/>
      <c r="BUH32" s="1"/>
      <c r="BUI32" s="1"/>
      <c r="BUJ32" s="1"/>
      <c r="BUK32" s="1"/>
      <c r="BUL32" s="1"/>
      <c r="BUM32" s="1"/>
      <c r="BUN32" s="1"/>
      <c r="BUO32" s="1"/>
      <c r="BUP32" s="1"/>
      <c r="BUQ32" s="1"/>
      <c r="BUR32" s="1"/>
      <c r="BUS32" s="1"/>
      <c r="BUT32" s="1"/>
      <c r="BUU32" s="1"/>
      <c r="BUV32" s="1"/>
      <c r="BUW32" s="1"/>
      <c r="BUX32" s="1"/>
      <c r="BUY32" s="1"/>
      <c r="BUZ32" s="1"/>
      <c r="BVA32" s="1"/>
      <c r="BVB32" s="1"/>
      <c r="BVC32" s="1"/>
      <c r="BVD32" s="1"/>
      <c r="BVE32" s="1"/>
      <c r="BVF32" s="1"/>
      <c r="BVG32" s="1"/>
      <c r="BVH32" s="1"/>
      <c r="BVI32" s="1"/>
      <c r="BVJ32" s="1"/>
      <c r="BVK32" s="1"/>
      <c r="BVL32" s="1"/>
      <c r="BVM32" s="1"/>
      <c r="BVN32" s="1"/>
      <c r="BVO32" s="1"/>
      <c r="BVP32" s="1"/>
      <c r="BVQ32" s="1"/>
      <c r="BVR32" s="1"/>
      <c r="BVS32" s="1"/>
      <c r="BVT32" s="1"/>
      <c r="BVU32" s="1"/>
      <c r="BVV32" s="1"/>
      <c r="BVW32" s="1"/>
      <c r="BVX32" s="1"/>
      <c r="BVY32" s="1"/>
      <c r="BVZ32" s="1"/>
      <c r="BWA32" s="1"/>
      <c r="BWB32" s="1"/>
      <c r="BWC32" s="1"/>
      <c r="BWD32" s="1"/>
      <c r="BWE32" s="1"/>
      <c r="BWF32" s="1"/>
      <c r="BWG32" s="1"/>
      <c r="BWH32" s="1"/>
      <c r="BWI32" s="1"/>
      <c r="BWJ32" s="1"/>
      <c r="BWK32" s="1"/>
      <c r="BWL32" s="1"/>
      <c r="BWM32" s="1"/>
      <c r="BWN32" s="1"/>
      <c r="BWO32" s="1"/>
      <c r="BWP32" s="1"/>
      <c r="BWQ32" s="1"/>
      <c r="BWR32" s="1"/>
      <c r="BWS32" s="1"/>
      <c r="BWT32" s="1"/>
      <c r="BWU32" s="1"/>
      <c r="BWV32" s="1"/>
      <c r="BWW32" s="1"/>
      <c r="BWX32" s="1"/>
      <c r="BWY32" s="1"/>
      <c r="BWZ32" s="1"/>
      <c r="BXA32" s="1"/>
      <c r="BXB32" s="1"/>
      <c r="BXC32" s="1"/>
      <c r="BXD32" s="1"/>
      <c r="BXE32" s="1"/>
      <c r="BXF32" s="1"/>
      <c r="BXG32" s="1"/>
      <c r="BXH32" s="1"/>
      <c r="BXI32" s="1"/>
      <c r="BXJ32" s="1"/>
      <c r="BXK32" s="1"/>
      <c r="BXL32" s="1"/>
      <c r="BXM32" s="1"/>
      <c r="BXN32" s="1"/>
      <c r="BXO32" s="1"/>
      <c r="BXP32" s="1"/>
      <c r="BXQ32" s="1"/>
      <c r="BXR32" s="1"/>
      <c r="BXS32" s="1"/>
      <c r="BXT32" s="1"/>
      <c r="BXU32" s="1"/>
      <c r="BXV32" s="1"/>
      <c r="BXW32" s="1"/>
      <c r="BXX32" s="1"/>
      <c r="BXY32" s="1"/>
      <c r="BXZ32" s="1"/>
      <c r="BYA32" s="1"/>
      <c r="BYB32" s="1"/>
      <c r="BYC32" s="1"/>
      <c r="BYD32" s="1"/>
      <c r="BYE32" s="1"/>
      <c r="BYF32" s="1"/>
      <c r="BYG32" s="1"/>
      <c r="BYH32" s="1"/>
      <c r="BYI32" s="1"/>
      <c r="BYJ32" s="1"/>
      <c r="BYK32" s="1"/>
      <c r="BYL32" s="1"/>
      <c r="BYM32" s="1"/>
      <c r="BYN32" s="1"/>
      <c r="BYO32" s="1"/>
      <c r="BYP32" s="1"/>
      <c r="BYQ32" s="1"/>
      <c r="BYR32" s="1"/>
      <c r="BYS32" s="1"/>
      <c r="BYT32" s="1"/>
      <c r="BYU32" s="1"/>
      <c r="BYV32" s="1"/>
      <c r="BYW32" s="1"/>
      <c r="BYX32" s="1"/>
      <c r="BYY32" s="1"/>
      <c r="BYZ32" s="1"/>
      <c r="BZA32" s="1"/>
      <c r="BZB32" s="1"/>
      <c r="BZC32" s="1"/>
      <c r="BZD32" s="1"/>
      <c r="BZE32" s="1"/>
      <c r="BZF32" s="1"/>
      <c r="BZG32" s="1"/>
      <c r="BZH32" s="1"/>
      <c r="BZI32" s="1"/>
      <c r="BZJ32" s="1"/>
      <c r="BZK32" s="1"/>
      <c r="BZL32" s="1"/>
      <c r="BZM32" s="1"/>
      <c r="BZN32" s="1"/>
      <c r="BZO32" s="1"/>
      <c r="BZP32" s="1"/>
      <c r="BZQ32" s="1"/>
      <c r="BZR32" s="1"/>
      <c r="BZS32" s="1"/>
      <c r="BZT32" s="1"/>
      <c r="BZU32" s="1"/>
      <c r="BZV32" s="1"/>
      <c r="BZW32" s="1"/>
      <c r="BZX32" s="1"/>
      <c r="BZY32" s="1"/>
      <c r="BZZ32" s="1"/>
      <c r="CAA32" s="1"/>
      <c r="CAB32" s="1"/>
      <c r="CAC32" s="1"/>
      <c r="CAD32" s="1"/>
      <c r="CAE32" s="1"/>
      <c r="CAF32" s="1"/>
      <c r="CAG32" s="1"/>
      <c r="CAH32" s="1"/>
      <c r="CAI32" s="1"/>
      <c r="CAJ32" s="1"/>
      <c r="CAK32" s="1"/>
      <c r="CAL32" s="1"/>
      <c r="CAM32" s="1"/>
      <c r="CAN32" s="1"/>
      <c r="CAO32" s="1"/>
      <c r="CAP32" s="1"/>
      <c r="CAQ32" s="1"/>
      <c r="CAR32" s="1"/>
      <c r="CAS32" s="1"/>
      <c r="CAT32" s="1"/>
      <c r="CAU32" s="1"/>
      <c r="CAV32" s="1"/>
      <c r="CAW32" s="1"/>
      <c r="CAX32" s="1"/>
      <c r="CAY32" s="1"/>
      <c r="CAZ32" s="1"/>
      <c r="CBA32" s="1"/>
      <c r="CBB32" s="1"/>
      <c r="CBC32" s="1"/>
      <c r="CBD32" s="1"/>
      <c r="CBE32" s="1"/>
      <c r="CBF32" s="1"/>
      <c r="CBG32" s="1"/>
      <c r="CBH32" s="1"/>
      <c r="CBI32" s="1"/>
      <c r="CBJ32" s="1"/>
      <c r="CBK32" s="1"/>
      <c r="CBL32" s="1"/>
      <c r="CBM32" s="1"/>
      <c r="CBN32" s="1"/>
      <c r="CBO32" s="1"/>
      <c r="CBP32" s="1"/>
      <c r="CBQ32" s="1"/>
      <c r="CBR32" s="1"/>
      <c r="CBS32" s="1"/>
      <c r="CBT32" s="1"/>
      <c r="CBU32" s="1"/>
      <c r="CBV32" s="1"/>
      <c r="CBW32" s="1"/>
      <c r="CBX32" s="1"/>
      <c r="CBY32" s="1"/>
      <c r="CBZ32" s="1"/>
      <c r="CCA32" s="1"/>
      <c r="CCB32" s="1"/>
      <c r="CCC32" s="1"/>
      <c r="CCD32" s="1"/>
      <c r="CCE32" s="1"/>
      <c r="CCF32" s="1"/>
      <c r="CCG32" s="1"/>
      <c r="CCH32" s="1"/>
      <c r="CCI32" s="1"/>
      <c r="CCJ32" s="1"/>
      <c r="CCK32" s="1"/>
      <c r="CCL32" s="1"/>
      <c r="CCM32" s="1"/>
      <c r="CCN32" s="1"/>
      <c r="CCO32" s="1"/>
      <c r="CCP32" s="1"/>
      <c r="CCQ32" s="1"/>
      <c r="CCR32" s="1"/>
      <c r="CCS32" s="1"/>
      <c r="CCT32" s="1"/>
      <c r="CCU32" s="1"/>
      <c r="CCV32" s="1"/>
      <c r="CCW32" s="1"/>
      <c r="CCX32" s="1"/>
      <c r="CCY32" s="1"/>
      <c r="CCZ32" s="1"/>
      <c r="CDA32" s="1"/>
      <c r="CDB32" s="1"/>
      <c r="CDC32" s="1"/>
      <c r="CDD32" s="1"/>
      <c r="CDE32" s="1"/>
      <c r="CDF32" s="1"/>
      <c r="CDG32" s="1"/>
      <c r="CDH32" s="1"/>
      <c r="CDI32" s="1"/>
      <c r="CDJ32" s="1"/>
      <c r="CDK32" s="1"/>
      <c r="CDL32" s="1"/>
      <c r="CDM32" s="1"/>
      <c r="CDN32" s="1"/>
      <c r="CDO32" s="1"/>
      <c r="CDP32" s="1"/>
      <c r="CDQ32" s="1"/>
      <c r="CDR32" s="1"/>
      <c r="CDS32" s="1"/>
      <c r="CDT32" s="1"/>
      <c r="CDU32" s="1"/>
      <c r="CDV32" s="1"/>
      <c r="CDW32" s="1"/>
      <c r="CDX32" s="1"/>
      <c r="CDY32" s="1"/>
      <c r="CDZ32" s="1"/>
      <c r="CEA32" s="1"/>
      <c r="CEB32" s="1"/>
      <c r="CEC32" s="1"/>
      <c r="CED32" s="1"/>
      <c r="CEE32" s="1"/>
      <c r="CEF32" s="1"/>
      <c r="CEG32" s="1"/>
      <c r="CEH32" s="1"/>
      <c r="CEI32" s="1"/>
      <c r="CEJ32" s="1"/>
      <c r="CEK32" s="1"/>
      <c r="CEL32" s="1"/>
      <c r="CEM32" s="1"/>
      <c r="CEN32" s="1"/>
      <c r="CEO32" s="1"/>
      <c r="CEP32" s="1"/>
      <c r="CEQ32" s="1"/>
      <c r="CER32" s="1"/>
      <c r="CES32" s="1"/>
      <c r="CET32" s="1"/>
      <c r="CEU32" s="1"/>
      <c r="CEV32" s="1"/>
      <c r="CEW32" s="1"/>
      <c r="CEX32" s="1"/>
      <c r="CEY32" s="1"/>
      <c r="CEZ32" s="1"/>
      <c r="CFA32" s="1"/>
      <c r="CFB32" s="1"/>
      <c r="CFC32" s="1"/>
      <c r="CFD32" s="1"/>
      <c r="CFE32" s="1"/>
      <c r="CFF32" s="1"/>
      <c r="CFG32" s="1"/>
      <c r="CFH32" s="1"/>
      <c r="CFI32" s="1"/>
      <c r="CFJ32" s="1"/>
      <c r="CFK32" s="1"/>
      <c r="CFL32" s="1"/>
      <c r="CFM32" s="1"/>
      <c r="CFN32" s="1"/>
      <c r="CFO32" s="1"/>
      <c r="CFP32" s="1"/>
      <c r="CFQ32" s="1"/>
      <c r="CFR32" s="1"/>
      <c r="CFS32" s="1"/>
      <c r="CFT32" s="1"/>
      <c r="CFU32" s="1"/>
      <c r="CFV32" s="1"/>
      <c r="CFW32" s="1"/>
      <c r="CFX32" s="1"/>
      <c r="CFY32" s="1"/>
      <c r="CFZ32" s="1"/>
      <c r="CGA32" s="1"/>
      <c r="CGB32" s="1"/>
      <c r="CGC32" s="1"/>
      <c r="CGD32" s="1"/>
      <c r="CGE32" s="1"/>
      <c r="CGF32" s="1"/>
      <c r="CGG32" s="1"/>
      <c r="CGH32" s="1"/>
      <c r="CGI32" s="1"/>
      <c r="CGJ32" s="1"/>
      <c r="CGK32" s="1"/>
      <c r="CGL32" s="1"/>
      <c r="CGM32" s="1"/>
      <c r="CGN32" s="1"/>
      <c r="CGO32" s="1"/>
      <c r="CGP32" s="1"/>
      <c r="CGQ32" s="1"/>
      <c r="CGR32" s="1"/>
      <c r="CGS32" s="1"/>
      <c r="CGT32" s="1"/>
      <c r="CGU32" s="1"/>
      <c r="CGV32" s="1"/>
      <c r="CGW32" s="1"/>
      <c r="CGX32" s="1"/>
      <c r="CGY32" s="1"/>
      <c r="CGZ32" s="1"/>
      <c r="CHA32" s="1"/>
      <c r="CHB32" s="1"/>
      <c r="CHC32" s="1"/>
      <c r="CHD32" s="1"/>
      <c r="CHE32" s="1"/>
      <c r="CHF32" s="1"/>
      <c r="CHG32" s="1"/>
      <c r="CHH32" s="1"/>
      <c r="CHI32" s="1"/>
      <c r="CHJ32" s="1"/>
      <c r="CHK32" s="1"/>
      <c r="CHL32" s="1"/>
      <c r="CHM32" s="1"/>
      <c r="CHN32" s="1"/>
      <c r="CHO32" s="1"/>
      <c r="CHP32" s="1"/>
      <c r="CHQ32" s="1"/>
      <c r="CHR32" s="1"/>
      <c r="CHS32" s="1"/>
      <c r="CHT32" s="1"/>
      <c r="CHU32" s="1"/>
      <c r="CHV32" s="1"/>
      <c r="CHW32" s="1"/>
      <c r="CHX32" s="1"/>
      <c r="CHY32" s="1"/>
      <c r="CHZ32" s="1"/>
      <c r="CIA32" s="1"/>
      <c r="CIB32" s="1"/>
      <c r="CIC32" s="1"/>
      <c r="CID32" s="1"/>
      <c r="CIE32" s="1"/>
      <c r="CIF32" s="1"/>
      <c r="CIG32" s="1"/>
      <c r="CIH32" s="1"/>
      <c r="CII32" s="1"/>
      <c r="CIJ32" s="1"/>
      <c r="CIK32" s="1"/>
      <c r="CIL32" s="1"/>
      <c r="CIM32" s="1"/>
      <c r="CIN32" s="1"/>
      <c r="CIO32" s="1"/>
      <c r="CIP32" s="1"/>
      <c r="CIQ32" s="1"/>
      <c r="CIR32" s="1"/>
      <c r="CIS32" s="1"/>
      <c r="CIT32" s="1"/>
      <c r="CIU32" s="1"/>
      <c r="CIV32" s="1"/>
      <c r="CIW32" s="1"/>
      <c r="CIX32" s="1"/>
      <c r="CIY32" s="1"/>
      <c r="CIZ32" s="1"/>
      <c r="CJA32" s="1"/>
      <c r="CJB32" s="1"/>
      <c r="CJC32" s="1"/>
      <c r="CJD32" s="1"/>
      <c r="CJE32" s="1"/>
      <c r="CJF32" s="1"/>
      <c r="CJG32" s="1"/>
      <c r="CJH32" s="1"/>
      <c r="CJI32" s="1"/>
      <c r="CJJ32" s="1"/>
      <c r="CJK32" s="1"/>
      <c r="CJL32" s="1"/>
      <c r="CJM32" s="1"/>
      <c r="CJN32" s="1"/>
      <c r="CJO32" s="1"/>
      <c r="CJP32" s="1"/>
      <c r="CJQ32" s="1"/>
      <c r="CJR32" s="1"/>
      <c r="CJS32" s="1"/>
      <c r="CJT32" s="1"/>
      <c r="CJU32" s="1"/>
      <c r="CJV32" s="1"/>
      <c r="CJW32" s="1"/>
      <c r="CJX32" s="1"/>
      <c r="CJY32" s="1"/>
      <c r="CJZ32" s="1"/>
      <c r="CKA32" s="1"/>
      <c r="CKB32" s="1"/>
      <c r="CKC32" s="1"/>
      <c r="CKD32" s="1"/>
      <c r="CKE32" s="1"/>
      <c r="CKF32" s="1"/>
      <c r="CKG32" s="1"/>
      <c r="CKH32" s="1"/>
      <c r="CKI32" s="1"/>
      <c r="CKJ32" s="1"/>
      <c r="CKK32" s="1"/>
      <c r="CKL32" s="1"/>
      <c r="CKM32" s="1"/>
      <c r="CKN32" s="1"/>
      <c r="CKO32" s="1"/>
      <c r="CKP32" s="1"/>
      <c r="CKQ32" s="1"/>
      <c r="CKR32" s="1"/>
      <c r="CKS32" s="1"/>
      <c r="CKT32" s="1"/>
      <c r="CKU32" s="1"/>
      <c r="CKV32" s="1"/>
      <c r="CKW32" s="1"/>
      <c r="CKX32" s="1"/>
      <c r="CKY32" s="1"/>
      <c r="CKZ32" s="1"/>
      <c r="CLA32" s="1"/>
      <c r="CLB32" s="1"/>
      <c r="CLC32" s="1"/>
      <c r="CLD32" s="1"/>
      <c r="CLE32" s="1"/>
      <c r="CLF32" s="1"/>
      <c r="CLG32" s="1"/>
      <c r="CLH32" s="1"/>
      <c r="CLI32" s="1"/>
      <c r="CLJ32" s="1"/>
      <c r="CLK32" s="1"/>
      <c r="CLL32" s="1"/>
      <c r="CLM32" s="1"/>
      <c r="CLN32" s="1"/>
      <c r="CLO32" s="1"/>
      <c r="CLP32" s="1"/>
      <c r="CLQ32" s="1"/>
      <c r="CLR32" s="1"/>
      <c r="CLS32" s="1"/>
      <c r="CLT32" s="1"/>
      <c r="CLU32" s="1"/>
      <c r="CLV32" s="1"/>
      <c r="CLW32" s="1"/>
      <c r="CLX32" s="1"/>
      <c r="CLY32" s="1"/>
      <c r="CLZ32" s="1"/>
      <c r="CMA32" s="1"/>
      <c r="CMB32" s="1"/>
      <c r="CMC32" s="1"/>
      <c r="CMD32" s="1"/>
      <c r="CME32" s="1"/>
      <c r="CMF32" s="1"/>
      <c r="CMG32" s="1"/>
      <c r="CMH32" s="1"/>
      <c r="CMI32" s="1"/>
      <c r="CMJ32" s="1"/>
      <c r="CMK32" s="1"/>
      <c r="CML32" s="1"/>
      <c r="CMM32" s="1"/>
      <c r="CMN32" s="1"/>
      <c r="CMO32" s="1"/>
      <c r="CMP32" s="1"/>
      <c r="CMQ32" s="1"/>
      <c r="CMR32" s="1"/>
      <c r="CMS32" s="1"/>
      <c r="CMT32" s="1"/>
      <c r="CMU32" s="1"/>
      <c r="CMV32" s="1"/>
      <c r="CMW32" s="1"/>
      <c r="CMX32" s="1"/>
      <c r="CMY32" s="1"/>
      <c r="CMZ32" s="1"/>
      <c r="CNA32" s="1"/>
      <c r="CNB32" s="1"/>
      <c r="CNC32" s="1"/>
      <c r="CND32" s="1"/>
      <c r="CNE32" s="1"/>
      <c r="CNF32" s="1"/>
      <c r="CNG32" s="1"/>
      <c r="CNH32" s="1"/>
      <c r="CNI32" s="1"/>
      <c r="CNJ32" s="1"/>
      <c r="CNK32" s="1"/>
      <c r="CNL32" s="1"/>
      <c r="CNM32" s="1"/>
      <c r="CNN32" s="1"/>
      <c r="CNO32" s="1"/>
      <c r="CNP32" s="1"/>
      <c r="CNQ32" s="1"/>
      <c r="CNR32" s="1"/>
      <c r="CNS32" s="1"/>
      <c r="CNT32" s="1"/>
      <c r="CNU32" s="1"/>
      <c r="CNV32" s="1"/>
      <c r="CNW32" s="1"/>
      <c r="CNX32" s="1"/>
      <c r="CNY32" s="1"/>
      <c r="CNZ32" s="1"/>
      <c r="COA32" s="1"/>
      <c r="COB32" s="1"/>
      <c r="COC32" s="1"/>
      <c r="COD32" s="1"/>
      <c r="COE32" s="1"/>
      <c r="COF32" s="1"/>
      <c r="COG32" s="1"/>
      <c r="COH32" s="1"/>
      <c r="COI32" s="1"/>
      <c r="COJ32" s="1"/>
      <c r="COK32" s="1"/>
      <c r="COL32" s="1"/>
      <c r="COM32" s="1"/>
      <c r="CON32" s="1"/>
      <c r="COO32" s="1"/>
      <c r="COP32" s="1"/>
      <c r="COQ32" s="1"/>
      <c r="COR32" s="1"/>
      <c r="COS32" s="1"/>
      <c r="COT32" s="1"/>
      <c r="COU32" s="1"/>
      <c r="COV32" s="1"/>
      <c r="COW32" s="1"/>
      <c r="COX32" s="1"/>
      <c r="COY32" s="1"/>
      <c r="COZ32" s="1"/>
      <c r="CPA32" s="1"/>
      <c r="CPB32" s="1"/>
      <c r="CPC32" s="1"/>
      <c r="CPD32" s="1"/>
      <c r="CPE32" s="1"/>
      <c r="CPF32" s="1"/>
      <c r="CPG32" s="1"/>
      <c r="CPH32" s="1"/>
      <c r="CPI32" s="1"/>
      <c r="CPJ32" s="1"/>
      <c r="CPK32" s="1"/>
      <c r="CPL32" s="1"/>
      <c r="CPM32" s="1"/>
      <c r="CPN32" s="1"/>
      <c r="CPO32" s="1"/>
      <c r="CPP32" s="1"/>
      <c r="CPQ32" s="1"/>
      <c r="CPR32" s="1"/>
      <c r="CPS32" s="1"/>
      <c r="CPT32" s="1"/>
      <c r="CPU32" s="1"/>
      <c r="CPV32" s="1"/>
      <c r="CPW32" s="1"/>
      <c r="CPX32" s="1"/>
      <c r="CPY32" s="1"/>
      <c r="CPZ32" s="1"/>
      <c r="CQA32" s="1"/>
      <c r="CQB32" s="1"/>
      <c r="CQC32" s="1"/>
      <c r="CQD32" s="1"/>
      <c r="CQE32" s="1"/>
      <c r="CQF32" s="1"/>
      <c r="CQG32" s="1"/>
      <c r="CQH32" s="1"/>
      <c r="CQI32" s="1"/>
      <c r="CQJ32" s="1"/>
      <c r="CQK32" s="1"/>
      <c r="CQL32" s="1"/>
      <c r="CQM32" s="1"/>
      <c r="CQN32" s="1"/>
      <c r="CQO32" s="1"/>
      <c r="CQP32" s="1"/>
      <c r="CQQ32" s="1"/>
      <c r="CQR32" s="1"/>
      <c r="CQS32" s="1"/>
      <c r="CQT32" s="1"/>
      <c r="CQU32" s="1"/>
      <c r="CQV32" s="1"/>
      <c r="CQW32" s="1"/>
      <c r="CQX32" s="1"/>
      <c r="CQY32" s="1"/>
      <c r="CQZ32" s="1"/>
      <c r="CRA32" s="1"/>
      <c r="CRB32" s="1"/>
      <c r="CRC32" s="1"/>
      <c r="CRD32" s="1"/>
      <c r="CRE32" s="1"/>
      <c r="CRF32" s="1"/>
      <c r="CRG32" s="1"/>
      <c r="CRH32" s="1"/>
      <c r="CRI32" s="1"/>
      <c r="CRJ32" s="1"/>
      <c r="CRK32" s="1"/>
      <c r="CRL32" s="1"/>
      <c r="CRM32" s="1"/>
      <c r="CRN32" s="1"/>
      <c r="CRO32" s="1"/>
      <c r="CRP32" s="1"/>
      <c r="CRQ32" s="1"/>
      <c r="CRR32" s="1"/>
      <c r="CRS32" s="1"/>
      <c r="CRT32" s="1"/>
      <c r="CRU32" s="1"/>
      <c r="CRV32" s="1"/>
      <c r="CRW32" s="1"/>
      <c r="CRX32" s="1"/>
      <c r="CRY32" s="1"/>
      <c r="CRZ32" s="1"/>
      <c r="CSA32" s="1"/>
      <c r="CSB32" s="1"/>
      <c r="CSC32" s="1"/>
      <c r="CSD32" s="1"/>
      <c r="CSE32" s="1"/>
      <c r="CSF32" s="1"/>
      <c r="CSG32" s="1"/>
      <c r="CSH32" s="1"/>
      <c r="CSI32" s="1"/>
      <c r="CSJ32" s="1"/>
      <c r="CSK32" s="1"/>
      <c r="CSL32" s="1"/>
      <c r="CSM32" s="1"/>
      <c r="CSN32" s="1"/>
      <c r="CSO32" s="1"/>
      <c r="CSP32" s="1"/>
      <c r="CSQ32" s="1"/>
      <c r="CSR32" s="1"/>
      <c r="CSS32" s="1"/>
      <c r="CST32" s="1"/>
      <c r="CSU32" s="1"/>
      <c r="CSV32" s="1"/>
      <c r="CSW32" s="1"/>
      <c r="CSX32" s="1"/>
      <c r="CSY32" s="1"/>
      <c r="CSZ32" s="1"/>
      <c r="CTA32" s="1"/>
      <c r="CTB32" s="1"/>
      <c r="CTC32" s="1"/>
      <c r="CTD32" s="1"/>
      <c r="CTE32" s="1"/>
      <c r="CTF32" s="1"/>
      <c r="CTG32" s="1"/>
      <c r="CTH32" s="1"/>
      <c r="CTI32" s="1"/>
      <c r="CTJ32" s="1"/>
      <c r="CTK32" s="1"/>
      <c r="CTL32" s="1"/>
      <c r="CTM32" s="1"/>
      <c r="CTN32" s="1"/>
      <c r="CTO32" s="1"/>
      <c r="CTP32" s="1"/>
      <c r="CTQ32" s="1"/>
      <c r="CTR32" s="1"/>
      <c r="CTS32" s="1"/>
      <c r="CTT32" s="1"/>
      <c r="CTU32" s="1"/>
      <c r="CTV32" s="1"/>
      <c r="CTW32" s="1"/>
      <c r="CTX32" s="1"/>
      <c r="CTY32" s="1"/>
      <c r="CTZ32" s="1"/>
      <c r="CUA32" s="1"/>
      <c r="CUB32" s="1"/>
      <c r="CUC32" s="1"/>
      <c r="CUD32" s="1"/>
      <c r="CUE32" s="1"/>
      <c r="CUF32" s="1"/>
      <c r="CUG32" s="1"/>
      <c r="CUH32" s="1"/>
      <c r="CUI32" s="1"/>
      <c r="CUJ32" s="1"/>
      <c r="CUK32" s="1"/>
      <c r="CUL32" s="1"/>
      <c r="CUM32" s="1"/>
      <c r="CUN32" s="1"/>
      <c r="CUO32" s="1"/>
      <c r="CUP32" s="1"/>
      <c r="CUQ32" s="1"/>
      <c r="CUR32" s="1"/>
      <c r="CUS32" s="1"/>
      <c r="CUT32" s="1"/>
      <c r="CUU32" s="1"/>
      <c r="CUV32" s="1"/>
      <c r="CUW32" s="1"/>
      <c r="CUX32" s="1"/>
      <c r="CUY32" s="1"/>
      <c r="CUZ32" s="1"/>
      <c r="CVA32" s="1"/>
      <c r="CVB32" s="1"/>
      <c r="CVC32" s="1"/>
      <c r="CVD32" s="1"/>
      <c r="CVE32" s="1"/>
      <c r="CVF32" s="1"/>
      <c r="CVG32" s="1"/>
      <c r="CVH32" s="1"/>
      <c r="CVI32" s="1"/>
      <c r="CVJ32" s="1"/>
      <c r="CVK32" s="1"/>
      <c r="CVL32" s="1"/>
      <c r="CVM32" s="1"/>
      <c r="CVN32" s="1"/>
      <c r="CVO32" s="1"/>
      <c r="CVP32" s="1"/>
      <c r="CVQ32" s="1"/>
      <c r="CVR32" s="1"/>
      <c r="CVS32" s="1"/>
      <c r="CVT32" s="1"/>
      <c r="CVU32" s="1"/>
      <c r="CVV32" s="1"/>
      <c r="CVW32" s="1"/>
      <c r="CVX32" s="1"/>
      <c r="CVY32" s="1"/>
      <c r="CVZ32" s="1"/>
      <c r="CWA32" s="1"/>
      <c r="CWB32" s="1"/>
      <c r="CWC32" s="1"/>
      <c r="CWD32" s="1"/>
      <c r="CWE32" s="1"/>
      <c r="CWF32" s="1"/>
      <c r="CWG32" s="1"/>
      <c r="CWH32" s="1"/>
      <c r="CWI32" s="1"/>
      <c r="CWJ32" s="1"/>
      <c r="CWK32" s="1"/>
      <c r="CWL32" s="1"/>
      <c r="CWM32" s="1"/>
      <c r="CWN32" s="1"/>
      <c r="CWO32" s="1"/>
      <c r="CWP32" s="1"/>
      <c r="CWQ32" s="1"/>
      <c r="CWR32" s="1"/>
      <c r="CWS32" s="1"/>
      <c r="CWT32" s="1"/>
      <c r="CWU32" s="1"/>
      <c r="CWV32" s="1"/>
      <c r="CWW32" s="1"/>
      <c r="CWX32" s="1"/>
      <c r="CWY32" s="1"/>
      <c r="CWZ32" s="1"/>
      <c r="CXA32" s="1"/>
      <c r="CXB32" s="1"/>
      <c r="CXC32" s="1"/>
      <c r="CXD32" s="1"/>
      <c r="CXE32" s="1"/>
      <c r="CXF32" s="1"/>
      <c r="CXG32" s="1"/>
      <c r="CXH32" s="1"/>
      <c r="CXI32" s="1"/>
      <c r="CXJ32" s="1"/>
      <c r="CXK32" s="1"/>
      <c r="CXL32" s="1"/>
      <c r="CXM32" s="1"/>
      <c r="CXN32" s="1"/>
      <c r="CXO32" s="1"/>
      <c r="CXP32" s="1"/>
      <c r="CXQ32" s="1"/>
      <c r="CXR32" s="1"/>
      <c r="CXS32" s="1"/>
      <c r="CXT32" s="1"/>
      <c r="CXU32" s="1"/>
      <c r="CXV32" s="1"/>
      <c r="CXW32" s="1"/>
      <c r="CXX32" s="1"/>
      <c r="CXY32" s="1"/>
      <c r="CXZ32" s="1"/>
      <c r="CYA32" s="1"/>
      <c r="CYB32" s="1"/>
      <c r="CYC32" s="1"/>
      <c r="CYD32" s="1"/>
      <c r="CYE32" s="1"/>
      <c r="CYF32" s="1"/>
      <c r="CYG32" s="1"/>
      <c r="CYH32" s="1"/>
      <c r="CYI32" s="1"/>
      <c r="CYJ32" s="1"/>
      <c r="CYK32" s="1"/>
      <c r="CYL32" s="1"/>
      <c r="CYM32" s="1"/>
      <c r="CYN32" s="1"/>
      <c r="CYO32" s="1"/>
      <c r="CYP32" s="1"/>
      <c r="CYQ32" s="1"/>
      <c r="CYR32" s="1"/>
      <c r="CYS32" s="1"/>
      <c r="CYT32" s="1"/>
      <c r="CYU32" s="1"/>
      <c r="CYV32" s="1"/>
      <c r="CYW32" s="1"/>
      <c r="CYX32" s="1"/>
      <c r="CYY32" s="1"/>
      <c r="CYZ32" s="1"/>
      <c r="CZA32" s="1"/>
      <c r="CZB32" s="1"/>
      <c r="CZC32" s="1"/>
      <c r="CZD32" s="1"/>
      <c r="CZE32" s="1"/>
      <c r="CZF32" s="1"/>
      <c r="CZG32" s="1"/>
      <c r="CZH32" s="1"/>
      <c r="CZI32" s="1"/>
      <c r="CZJ32" s="1"/>
      <c r="CZK32" s="1"/>
      <c r="CZL32" s="1"/>
      <c r="CZM32" s="1"/>
      <c r="CZN32" s="1"/>
      <c r="CZO32" s="1"/>
      <c r="CZP32" s="1"/>
      <c r="CZQ32" s="1"/>
      <c r="CZR32" s="1"/>
      <c r="CZS32" s="1"/>
      <c r="CZT32" s="1"/>
      <c r="CZU32" s="1"/>
      <c r="CZV32" s="1"/>
      <c r="CZW32" s="1"/>
      <c r="CZX32" s="1"/>
      <c r="CZY32" s="1"/>
      <c r="CZZ32" s="1"/>
      <c r="DAA32" s="1"/>
      <c r="DAB32" s="1"/>
      <c r="DAC32" s="1"/>
      <c r="DAD32" s="1"/>
      <c r="DAE32" s="1"/>
      <c r="DAF32" s="1"/>
      <c r="DAG32" s="1"/>
      <c r="DAH32" s="1"/>
      <c r="DAI32" s="1"/>
      <c r="DAJ32" s="1"/>
      <c r="DAK32" s="1"/>
      <c r="DAL32" s="1"/>
      <c r="DAM32" s="1"/>
      <c r="DAN32" s="1"/>
      <c r="DAO32" s="1"/>
      <c r="DAP32" s="1"/>
      <c r="DAQ32" s="1"/>
      <c r="DAR32" s="1"/>
      <c r="DAS32" s="1"/>
      <c r="DAT32" s="1"/>
      <c r="DAU32" s="1"/>
      <c r="DAV32" s="1"/>
      <c r="DAW32" s="1"/>
      <c r="DAX32" s="1"/>
      <c r="DAY32" s="1"/>
      <c r="DAZ32" s="1"/>
      <c r="DBA32" s="1"/>
      <c r="DBB32" s="1"/>
      <c r="DBC32" s="1"/>
      <c r="DBD32" s="1"/>
      <c r="DBE32" s="1"/>
      <c r="DBF32" s="1"/>
      <c r="DBG32" s="1"/>
      <c r="DBH32" s="1"/>
      <c r="DBI32" s="1"/>
      <c r="DBJ32" s="1"/>
      <c r="DBK32" s="1"/>
      <c r="DBL32" s="1"/>
      <c r="DBM32" s="1"/>
      <c r="DBN32" s="1"/>
      <c r="DBO32" s="1"/>
      <c r="DBP32" s="1"/>
      <c r="DBQ32" s="1"/>
      <c r="DBR32" s="1"/>
      <c r="DBS32" s="1"/>
      <c r="DBT32" s="1"/>
      <c r="DBU32" s="1"/>
      <c r="DBV32" s="1"/>
      <c r="DBW32" s="1"/>
      <c r="DBX32" s="1"/>
      <c r="DBY32" s="1"/>
      <c r="DBZ32" s="1"/>
      <c r="DCA32" s="1"/>
      <c r="DCB32" s="1"/>
      <c r="DCC32" s="1"/>
      <c r="DCD32" s="1"/>
      <c r="DCE32" s="1"/>
      <c r="DCF32" s="1"/>
      <c r="DCG32" s="1"/>
      <c r="DCH32" s="1"/>
      <c r="DCI32" s="1"/>
      <c r="DCJ32" s="1"/>
      <c r="DCK32" s="1"/>
      <c r="DCL32" s="1"/>
      <c r="DCM32" s="1"/>
      <c r="DCN32" s="1"/>
      <c r="DCO32" s="1"/>
      <c r="DCP32" s="1"/>
      <c r="DCQ32" s="1"/>
      <c r="DCR32" s="1"/>
      <c r="DCS32" s="1"/>
      <c r="DCT32" s="1"/>
      <c r="DCU32" s="1"/>
      <c r="DCV32" s="1"/>
      <c r="DCW32" s="1"/>
      <c r="DCX32" s="1"/>
      <c r="DCY32" s="1"/>
      <c r="DCZ32" s="1"/>
      <c r="DDA32" s="1"/>
      <c r="DDB32" s="1"/>
      <c r="DDC32" s="1"/>
      <c r="DDD32" s="1"/>
      <c r="DDE32" s="1"/>
      <c r="DDF32" s="1"/>
      <c r="DDG32" s="1"/>
      <c r="DDH32" s="1"/>
      <c r="DDI32" s="1"/>
      <c r="DDJ32" s="1"/>
      <c r="DDK32" s="1"/>
      <c r="DDL32" s="1"/>
      <c r="DDM32" s="1"/>
      <c r="DDN32" s="1"/>
      <c r="DDO32" s="1"/>
      <c r="DDP32" s="1"/>
      <c r="DDQ32" s="1"/>
      <c r="DDR32" s="1"/>
      <c r="DDS32" s="1"/>
      <c r="DDT32" s="1"/>
      <c r="DDU32" s="1"/>
      <c r="DDV32" s="1"/>
      <c r="DDW32" s="1"/>
      <c r="DDX32" s="1"/>
      <c r="DDY32" s="1"/>
      <c r="DDZ32" s="1"/>
      <c r="DEA32" s="1"/>
      <c r="DEB32" s="1"/>
      <c r="DEC32" s="1"/>
      <c r="DED32" s="1"/>
      <c r="DEE32" s="1"/>
      <c r="DEF32" s="1"/>
      <c r="DEG32" s="1"/>
      <c r="DEH32" s="1"/>
      <c r="DEI32" s="1"/>
      <c r="DEJ32" s="1"/>
      <c r="DEK32" s="1"/>
      <c r="DEL32" s="1"/>
      <c r="DEM32" s="1"/>
      <c r="DEN32" s="1"/>
      <c r="DEO32" s="1"/>
      <c r="DEP32" s="1"/>
      <c r="DEQ32" s="1"/>
      <c r="DER32" s="1"/>
      <c r="DES32" s="1"/>
      <c r="DET32" s="1"/>
      <c r="DEU32" s="1"/>
      <c r="DEV32" s="1"/>
      <c r="DEW32" s="1"/>
      <c r="DEX32" s="1"/>
      <c r="DEY32" s="1"/>
      <c r="DEZ32" s="1"/>
      <c r="DFA32" s="1"/>
      <c r="DFB32" s="1"/>
      <c r="DFC32" s="1"/>
      <c r="DFD32" s="1"/>
      <c r="DFE32" s="1"/>
      <c r="DFF32" s="1"/>
      <c r="DFG32" s="1"/>
      <c r="DFH32" s="1"/>
      <c r="DFI32" s="1"/>
      <c r="DFJ32" s="1"/>
      <c r="DFK32" s="1"/>
      <c r="DFL32" s="1"/>
      <c r="DFM32" s="1"/>
      <c r="DFN32" s="1"/>
      <c r="DFO32" s="1"/>
      <c r="DFP32" s="1"/>
      <c r="DFQ32" s="1"/>
      <c r="DFR32" s="1"/>
      <c r="DFS32" s="1"/>
      <c r="DFT32" s="1"/>
      <c r="DFU32" s="1"/>
      <c r="DFV32" s="1"/>
      <c r="DFW32" s="1"/>
      <c r="DFX32" s="1"/>
      <c r="DFY32" s="1"/>
      <c r="DFZ32" s="1"/>
      <c r="DGA32" s="1"/>
      <c r="DGB32" s="1"/>
      <c r="DGC32" s="1"/>
      <c r="DGD32" s="1"/>
      <c r="DGE32" s="1"/>
      <c r="DGF32" s="1"/>
      <c r="DGG32" s="1"/>
      <c r="DGH32" s="1"/>
      <c r="DGI32" s="1"/>
      <c r="DGJ32" s="1"/>
      <c r="DGK32" s="1"/>
      <c r="DGL32" s="1"/>
      <c r="DGM32" s="1"/>
      <c r="DGN32" s="1"/>
      <c r="DGO32" s="1"/>
      <c r="DGP32" s="1"/>
      <c r="DGQ32" s="1"/>
      <c r="DGR32" s="1"/>
      <c r="DGS32" s="1"/>
      <c r="DGT32" s="1"/>
      <c r="DGU32" s="1"/>
      <c r="DGV32" s="1"/>
      <c r="DGW32" s="1"/>
      <c r="DGX32" s="1"/>
      <c r="DGY32" s="1"/>
      <c r="DGZ32" s="1"/>
      <c r="DHA32" s="1"/>
      <c r="DHB32" s="1"/>
      <c r="DHC32" s="1"/>
      <c r="DHD32" s="1"/>
      <c r="DHE32" s="1"/>
      <c r="DHF32" s="1"/>
      <c r="DHG32" s="1"/>
      <c r="DHH32" s="1"/>
      <c r="DHI32" s="1"/>
      <c r="DHJ32" s="1"/>
      <c r="DHK32" s="1"/>
      <c r="DHL32" s="1"/>
      <c r="DHM32" s="1"/>
      <c r="DHN32" s="1"/>
      <c r="DHO32" s="1"/>
      <c r="DHP32" s="1"/>
      <c r="DHQ32" s="1"/>
      <c r="DHR32" s="1"/>
      <c r="DHS32" s="1"/>
      <c r="DHT32" s="1"/>
      <c r="DHU32" s="1"/>
      <c r="DHV32" s="1"/>
      <c r="DHW32" s="1"/>
      <c r="DHX32" s="1"/>
      <c r="DHY32" s="1"/>
      <c r="DHZ32" s="1"/>
      <c r="DIA32" s="1"/>
      <c r="DIB32" s="1"/>
      <c r="DIC32" s="1"/>
      <c r="DID32" s="1"/>
      <c r="DIE32" s="1"/>
      <c r="DIF32" s="1"/>
      <c r="DIG32" s="1"/>
      <c r="DIH32" s="1"/>
      <c r="DII32" s="1"/>
      <c r="DIJ32" s="1"/>
      <c r="DIK32" s="1"/>
      <c r="DIL32" s="1"/>
      <c r="DIM32" s="1"/>
      <c r="DIN32" s="1"/>
      <c r="DIO32" s="1"/>
      <c r="DIP32" s="1"/>
      <c r="DIQ32" s="1"/>
      <c r="DIR32" s="1"/>
      <c r="DIS32" s="1"/>
      <c r="DIT32" s="1"/>
      <c r="DIU32" s="1"/>
      <c r="DIV32" s="1"/>
      <c r="DIW32" s="1"/>
      <c r="DIX32" s="1"/>
      <c r="DIY32" s="1"/>
      <c r="DIZ32" s="1"/>
      <c r="DJA32" s="1"/>
      <c r="DJB32" s="1"/>
      <c r="DJC32" s="1"/>
      <c r="DJD32" s="1"/>
      <c r="DJE32" s="1"/>
      <c r="DJF32" s="1"/>
      <c r="DJG32" s="1"/>
      <c r="DJH32" s="1"/>
      <c r="DJI32" s="1"/>
      <c r="DJJ32" s="1"/>
      <c r="DJK32" s="1"/>
      <c r="DJL32" s="1"/>
      <c r="DJM32" s="1"/>
      <c r="DJN32" s="1"/>
      <c r="DJO32" s="1"/>
      <c r="DJP32" s="1"/>
      <c r="DJQ32" s="1"/>
      <c r="DJR32" s="1"/>
      <c r="DJS32" s="1"/>
      <c r="DJT32" s="1"/>
      <c r="DJU32" s="1"/>
      <c r="DJV32" s="1"/>
      <c r="DJW32" s="1"/>
      <c r="DJX32" s="1"/>
      <c r="DJY32" s="1"/>
      <c r="DJZ32" s="1"/>
      <c r="DKA32" s="1"/>
      <c r="DKB32" s="1"/>
      <c r="DKC32" s="1"/>
      <c r="DKD32" s="1"/>
      <c r="DKE32" s="1"/>
      <c r="DKF32" s="1"/>
      <c r="DKG32" s="1"/>
      <c r="DKH32" s="1"/>
      <c r="DKI32" s="1"/>
      <c r="DKJ32" s="1"/>
      <c r="DKK32" s="1"/>
      <c r="DKL32" s="1"/>
      <c r="DKM32" s="1"/>
      <c r="DKN32" s="1"/>
      <c r="DKO32" s="1"/>
      <c r="DKP32" s="1"/>
      <c r="DKQ32" s="1"/>
      <c r="DKR32" s="1"/>
      <c r="DKS32" s="1"/>
      <c r="DKT32" s="1"/>
      <c r="DKU32" s="1"/>
      <c r="DKV32" s="1"/>
      <c r="DKW32" s="1"/>
      <c r="DKX32" s="1"/>
      <c r="DKY32" s="1"/>
      <c r="DKZ32" s="1"/>
      <c r="DLA32" s="1"/>
      <c r="DLB32" s="1"/>
      <c r="DLC32" s="1"/>
      <c r="DLD32" s="1"/>
      <c r="DLE32" s="1"/>
      <c r="DLF32" s="1"/>
      <c r="DLG32" s="1"/>
      <c r="DLH32" s="1"/>
      <c r="DLI32" s="1"/>
      <c r="DLJ32" s="1"/>
      <c r="DLK32" s="1"/>
      <c r="DLL32" s="1"/>
      <c r="DLM32" s="1"/>
      <c r="DLN32" s="1"/>
      <c r="DLO32" s="1"/>
      <c r="DLP32" s="1"/>
      <c r="DLQ32" s="1"/>
      <c r="DLR32" s="1"/>
      <c r="DLS32" s="1"/>
      <c r="DLT32" s="1"/>
      <c r="DLU32" s="1"/>
      <c r="DLV32" s="1"/>
      <c r="DLW32" s="1"/>
      <c r="DLX32" s="1"/>
      <c r="DLY32" s="1"/>
      <c r="DLZ32" s="1"/>
      <c r="DMA32" s="1"/>
      <c r="DMB32" s="1"/>
      <c r="DMC32" s="1"/>
      <c r="DMD32" s="1"/>
      <c r="DME32" s="1"/>
      <c r="DMF32" s="1"/>
      <c r="DMG32" s="1"/>
      <c r="DMH32" s="1"/>
      <c r="DMI32" s="1"/>
      <c r="DMJ32" s="1"/>
      <c r="DMK32" s="1"/>
      <c r="DML32" s="1"/>
      <c r="DMM32" s="1"/>
      <c r="DMN32" s="1"/>
      <c r="DMO32" s="1"/>
      <c r="DMP32" s="1"/>
      <c r="DMQ32" s="1"/>
      <c r="DMR32" s="1"/>
      <c r="DMS32" s="1"/>
      <c r="DMT32" s="1"/>
      <c r="DMU32" s="1"/>
      <c r="DMV32" s="1"/>
      <c r="DMW32" s="1"/>
      <c r="DMX32" s="1"/>
      <c r="DMY32" s="1"/>
      <c r="DMZ32" s="1"/>
      <c r="DNA32" s="1"/>
      <c r="DNB32" s="1"/>
      <c r="DNC32" s="1"/>
      <c r="DND32" s="1"/>
      <c r="DNE32" s="1"/>
      <c r="DNF32" s="1"/>
      <c r="DNG32" s="1"/>
      <c r="DNH32" s="1"/>
      <c r="DNI32" s="1"/>
      <c r="DNJ32" s="1"/>
      <c r="DNK32" s="1"/>
      <c r="DNL32" s="1"/>
      <c r="DNM32" s="1"/>
      <c r="DNN32" s="1"/>
      <c r="DNO32" s="1"/>
      <c r="DNP32" s="1"/>
      <c r="DNQ32" s="1"/>
      <c r="DNR32" s="1"/>
      <c r="DNS32" s="1"/>
      <c r="DNT32" s="1"/>
      <c r="DNU32" s="1"/>
      <c r="DNV32" s="1"/>
      <c r="DNW32" s="1"/>
      <c r="DNX32" s="1"/>
      <c r="DNY32" s="1"/>
      <c r="DNZ32" s="1"/>
      <c r="DOA32" s="1"/>
      <c r="DOB32" s="1"/>
      <c r="DOC32" s="1"/>
      <c r="DOD32" s="1"/>
      <c r="DOE32" s="1"/>
      <c r="DOF32" s="1"/>
      <c r="DOG32" s="1"/>
      <c r="DOH32" s="1"/>
      <c r="DOI32" s="1"/>
      <c r="DOJ32" s="1"/>
      <c r="DOK32" s="1"/>
      <c r="DOL32" s="1"/>
      <c r="DOM32" s="1"/>
      <c r="DON32" s="1"/>
      <c r="DOO32" s="1"/>
      <c r="DOP32" s="1"/>
      <c r="DOQ32" s="1"/>
      <c r="DOR32" s="1"/>
      <c r="DOS32" s="1"/>
      <c r="DOT32" s="1"/>
      <c r="DOU32" s="1"/>
      <c r="DOV32" s="1"/>
      <c r="DOW32" s="1"/>
      <c r="DOX32" s="1"/>
      <c r="DOY32" s="1"/>
      <c r="DOZ32" s="1"/>
      <c r="DPA32" s="1"/>
      <c r="DPB32" s="1"/>
      <c r="DPC32" s="1"/>
      <c r="DPD32" s="1"/>
      <c r="DPE32" s="1"/>
      <c r="DPF32" s="1"/>
      <c r="DPG32" s="1"/>
      <c r="DPH32" s="1"/>
      <c r="DPI32" s="1"/>
      <c r="DPJ32" s="1"/>
      <c r="DPK32" s="1"/>
      <c r="DPL32" s="1"/>
      <c r="DPM32" s="1"/>
      <c r="DPN32" s="1"/>
      <c r="DPO32" s="1"/>
      <c r="DPP32" s="1"/>
      <c r="DPQ32" s="1"/>
      <c r="DPR32" s="1"/>
      <c r="DPS32" s="1"/>
      <c r="DPT32" s="1"/>
      <c r="DPU32" s="1"/>
      <c r="DPV32" s="1"/>
      <c r="DPW32" s="1"/>
      <c r="DPX32" s="1"/>
      <c r="DPY32" s="1"/>
      <c r="DPZ32" s="1"/>
      <c r="DQA32" s="1"/>
      <c r="DQB32" s="1"/>
      <c r="DQC32" s="1"/>
      <c r="DQD32" s="1"/>
      <c r="DQE32" s="1"/>
      <c r="DQF32" s="1"/>
      <c r="DQG32" s="1"/>
      <c r="DQH32" s="1"/>
      <c r="DQI32" s="1"/>
      <c r="DQJ32" s="1"/>
      <c r="DQK32" s="1"/>
      <c r="DQL32" s="1"/>
      <c r="DQM32" s="1"/>
      <c r="DQN32" s="1"/>
      <c r="DQO32" s="1"/>
      <c r="DQP32" s="1"/>
      <c r="DQQ32" s="1"/>
      <c r="DQR32" s="1"/>
      <c r="DQS32" s="1"/>
      <c r="DQT32" s="1"/>
      <c r="DQU32" s="1"/>
      <c r="DQV32" s="1"/>
      <c r="DQW32" s="1"/>
      <c r="DQX32" s="1"/>
      <c r="DQY32" s="1"/>
      <c r="DQZ32" s="1"/>
      <c r="DRA32" s="1"/>
      <c r="DRB32" s="1"/>
      <c r="DRC32" s="1"/>
      <c r="DRD32" s="1"/>
      <c r="DRE32" s="1"/>
      <c r="DRF32" s="1"/>
      <c r="DRG32" s="1"/>
      <c r="DRH32" s="1"/>
      <c r="DRI32" s="1"/>
      <c r="DRJ32" s="1"/>
      <c r="DRK32" s="1"/>
      <c r="DRL32" s="1"/>
      <c r="DRM32" s="1"/>
      <c r="DRN32" s="1"/>
      <c r="DRO32" s="1"/>
      <c r="DRP32" s="1"/>
      <c r="DRQ32" s="1"/>
      <c r="DRR32" s="1"/>
      <c r="DRS32" s="1"/>
      <c r="DRT32" s="1"/>
      <c r="DRU32" s="1"/>
      <c r="DRV32" s="1"/>
      <c r="DRW32" s="1"/>
      <c r="DRX32" s="1"/>
      <c r="DRY32" s="1"/>
      <c r="DRZ32" s="1"/>
      <c r="DSA32" s="1"/>
      <c r="DSB32" s="1"/>
      <c r="DSC32" s="1"/>
      <c r="DSD32" s="1"/>
      <c r="DSE32" s="1"/>
      <c r="DSF32" s="1"/>
      <c r="DSG32" s="1"/>
      <c r="DSH32" s="1"/>
      <c r="DSI32" s="1"/>
      <c r="DSJ32" s="1"/>
      <c r="DSK32" s="1"/>
      <c r="DSL32" s="1"/>
      <c r="DSM32" s="1"/>
      <c r="DSN32" s="1"/>
      <c r="DSO32" s="1"/>
      <c r="DSP32" s="1"/>
      <c r="DSQ32" s="1"/>
      <c r="DSR32" s="1"/>
      <c r="DSS32" s="1"/>
      <c r="DST32" s="1"/>
      <c r="DSU32" s="1"/>
      <c r="DSV32" s="1"/>
      <c r="DSW32" s="1"/>
      <c r="DSX32" s="1"/>
      <c r="DSY32" s="1"/>
      <c r="DSZ32" s="1"/>
      <c r="DTA32" s="1"/>
      <c r="DTB32" s="1"/>
      <c r="DTC32" s="1"/>
      <c r="DTD32" s="1"/>
      <c r="DTE32" s="1"/>
      <c r="DTF32" s="1"/>
      <c r="DTG32" s="1"/>
      <c r="DTH32" s="1"/>
      <c r="DTI32" s="1"/>
      <c r="DTJ32" s="1"/>
      <c r="DTK32" s="1"/>
      <c r="DTL32" s="1"/>
      <c r="DTM32" s="1"/>
      <c r="DTN32" s="1"/>
      <c r="DTO32" s="1"/>
      <c r="DTP32" s="1"/>
      <c r="DTQ32" s="1"/>
      <c r="DTR32" s="1"/>
      <c r="DTS32" s="1"/>
      <c r="DTT32" s="1"/>
      <c r="DTU32" s="1"/>
      <c r="DTV32" s="1"/>
      <c r="DTW32" s="1"/>
      <c r="DTX32" s="1"/>
      <c r="DTY32" s="1"/>
      <c r="DTZ32" s="1"/>
      <c r="DUA32" s="1"/>
      <c r="DUB32" s="1"/>
      <c r="DUC32" s="1"/>
      <c r="DUD32" s="1"/>
      <c r="DUE32" s="1"/>
      <c r="DUF32" s="1"/>
      <c r="DUG32" s="1"/>
      <c r="DUH32" s="1"/>
      <c r="DUI32" s="1"/>
      <c r="DUJ32" s="1"/>
      <c r="DUK32" s="1"/>
      <c r="DUL32" s="1"/>
      <c r="DUM32" s="1"/>
      <c r="DUN32" s="1"/>
      <c r="DUO32" s="1"/>
      <c r="DUP32" s="1"/>
      <c r="DUQ32" s="1"/>
      <c r="DUR32" s="1"/>
      <c r="DUS32" s="1"/>
      <c r="DUT32" s="1"/>
      <c r="DUU32" s="1"/>
      <c r="DUV32" s="1"/>
      <c r="DUW32" s="1"/>
      <c r="DUX32" s="1"/>
      <c r="DUY32" s="1"/>
      <c r="DUZ32" s="1"/>
      <c r="DVA32" s="1"/>
      <c r="DVB32" s="1"/>
      <c r="DVC32" s="1"/>
      <c r="DVD32" s="1"/>
      <c r="DVE32" s="1"/>
      <c r="DVF32" s="1"/>
      <c r="DVG32" s="1"/>
      <c r="DVH32" s="1"/>
      <c r="DVI32" s="1"/>
      <c r="DVJ32" s="1"/>
      <c r="DVK32" s="1"/>
      <c r="DVL32" s="1"/>
      <c r="DVM32" s="1"/>
      <c r="DVN32" s="1"/>
      <c r="DVO32" s="1"/>
      <c r="DVP32" s="1"/>
      <c r="DVQ32" s="1"/>
      <c r="DVR32" s="1"/>
      <c r="DVS32" s="1"/>
      <c r="DVT32" s="1"/>
      <c r="DVU32" s="1"/>
      <c r="DVV32" s="1"/>
      <c r="DVW32" s="1"/>
      <c r="DVX32" s="1"/>
      <c r="DVY32" s="1"/>
      <c r="DVZ32" s="1"/>
      <c r="DWA32" s="1"/>
      <c r="DWB32" s="1"/>
      <c r="DWC32" s="1"/>
      <c r="DWD32" s="1"/>
      <c r="DWE32" s="1"/>
      <c r="DWF32" s="1"/>
      <c r="DWG32" s="1"/>
      <c r="DWH32" s="1"/>
      <c r="DWI32" s="1"/>
      <c r="DWJ32" s="1"/>
      <c r="DWK32" s="1"/>
      <c r="DWL32" s="1"/>
      <c r="DWM32" s="1"/>
      <c r="DWN32" s="1"/>
      <c r="DWO32" s="1"/>
      <c r="DWP32" s="1"/>
      <c r="DWQ32" s="1"/>
      <c r="DWR32" s="1"/>
      <c r="DWS32" s="1"/>
      <c r="DWT32" s="1"/>
      <c r="DWU32" s="1"/>
      <c r="DWV32" s="1"/>
      <c r="DWW32" s="1"/>
      <c r="DWX32" s="1"/>
      <c r="DWY32" s="1"/>
      <c r="DWZ32" s="1"/>
      <c r="DXA32" s="1"/>
      <c r="DXB32" s="1"/>
      <c r="DXC32" s="1"/>
      <c r="DXD32" s="1"/>
      <c r="DXE32" s="1"/>
      <c r="DXF32" s="1"/>
      <c r="DXG32" s="1"/>
      <c r="DXH32" s="1"/>
      <c r="DXI32" s="1"/>
      <c r="DXJ32" s="1"/>
      <c r="DXK32" s="1"/>
      <c r="DXL32" s="1"/>
      <c r="DXM32" s="1"/>
      <c r="DXN32" s="1"/>
      <c r="DXO32" s="1"/>
      <c r="DXP32" s="1"/>
      <c r="DXQ32" s="1"/>
      <c r="DXR32" s="1"/>
      <c r="DXS32" s="1"/>
      <c r="DXT32" s="1"/>
      <c r="DXU32" s="1"/>
      <c r="DXV32" s="1"/>
      <c r="DXW32" s="1"/>
      <c r="DXX32" s="1"/>
      <c r="DXY32" s="1"/>
      <c r="DXZ32" s="1"/>
      <c r="DYA32" s="1"/>
      <c r="DYB32" s="1"/>
      <c r="DYC32" s="1"/>
      <c r="DYD32" s="1"/>
      <c r="DYE32" s="1"/>
      <c r="DYF32" s="1"/>
      <c r="DYG32" s="1"/>
      <c r="DYH32" s="1"/>
      <c r="DYI32" s="1"/>
      <c r="DYJ32" s="1"/>
      <c r="DYK32" s="1"/>
      <c r="DYL32" s="1"/>
      <c r="DYM32" s="1"/>
      <c r="DYN32" s="1"/>
      <c r="DYO32" s="1"/>
      <c r="DYP32" s="1"/>
      <c r="DYQ32" s="1"/>
      <c r="DYR32" s="1"/>
      <c r="DYS32" s="1"/>
      <c r="DYT32" s="1"/>
      <c r="DYU32" s="1"/>
      <c r="DYV32" s="1"/>
      <c r="DYW32" s="1"/>
      <c r="DYX32" s="1"/>
      <c r="DYY32" s="1"/>
      <c r="DYZ32" s="1"/>
      <c r="DZA32" s="1"/>
      <c r="DZB32" s="1"/>
      <c r="DZC32" s="1"/>
      <c r="DZD32" s="1"/>
      <c r="DZE32" s="1"/>
      <c r="DZF32" s="1"/>
      <c r="DZG32" s="1"/>
      <c r="DZH32" s="1"/>
      <c r="DZI32" s="1"/>
      <c r="DZJ32" s="1"/>
      <c r="DZK32" s="1"/>
      <c r="DZL32" s="1"/>
      <c r="DZM32" s="1"/>
      <c r="DZN32" s="1"/>
      <c r="DZO32" s="1"/>
      <c r="DZP32" s="1"/>
      <c r="DZQ32" s="1"/>
      <c r="DZR32" s="1"/>
      <c r="DZS32" s="1"/>
      <c r="DZT32" s="1"/>
      <c r="DZU32" s="1"/>
      <c r="DZV32" s="1"/>
      <c r="DZW32" s="1"/>
      <c r="DZX32" s="1"/>
      <c r="DZY32" s="1"/>
      <c r="DZZ32" s="1"/>
      <c r="EAA32" s="1"/>
      <c r="EAB32" s="1"/>
      <c r="EAC32" s="1"/>
      <c r="EAD32" s="1"/>
      <c r="EAE32" s="1"/>
      <c r="EAF32" s="1"/>
      <c r="EAG32" s="1"/>
      <c r="EAH32" s="1"/>
      <c r="EAI32" s="1"/>
      <c r="EAJ32" s="1"/>
      <c r="EAK32" s="1"/>
      <c r="EAL32" s="1"/>
      <c r="EAM32" s="1"/>
      <c r="EAN32" s="1"/>
      <c r="EAO32" s="1"/>
      <c r="EAP32" s="1"/>
      <c r="EAQ32" s="1"/>
      <c r="EAR32" s="1"/>
      <c r="EAS32" s="1"/>
      <c r="EAT32" s="1"/>
      <c r="EAU32" s="1"/>
      <c r="EAV32" s="1"/>
      <c r="EAW32" s="1"/>
      <c r="EAX32" s="1"/>
      <c r="EAY32" s="1"/>
      <c r="EAZ32" s="1"/>
      <c r="EBA32" s="1"/>
      <c r="EBB32" s="1"/>
      <c r="EBC32" s="1"/>
      <c r="EBD32" s="1"/>
      <c r="EBE32" s="1"/>
      <c r="EBF32" s="1"/>
      <c r="EBG32" s="1"/>
      <c r="EBH32" s="1"/>
      <c r="EBI32" s="1"/>
      <c r="EBJ32" s="1"/>
      <c r="EBK32" s="1"/>
      <c r="EBL32" s="1"/>
      <c r="EBM32" s="1"/>
      <c r="EBN32" s="1"/>
      <c r="EBO32" s="1"/>
      <c r="EBP32" s="1"/>
      <c r="EBQ32" s="1"/>
      <c r="EBR32" s="1"/>
      <c r="EBS32" s="1"/>
      <c r="EBT32" s="1"/>
      <c r="EBU32" s="1"/>
      <c r="EBV32" s="1"/>
      <c r="EBW32" s="1"/>
      <c r="EBX32" s="1"/>
      <c r="EBY32" s="1"/>
      <c r="EBZ32" s="1"/>
      <c r="ECA32" s="1"/>
      <c r="ECB32" s="1"/>
      <c r="ECC32" s="1"/>
      <c r="ECD32" s="1"/>
      <c r="ECE32" s="1"/>
      <c r="ECF32" s="1"/>
      <c r="ECG32" s="1"/>
      <c r="ECH32" s="1"/>
      <c r="ECI32" s="1"/>
      <c r="ECJ32" s="1"/>
      <c r="ECK32" s="1"/>
      <c r="ECL32" s="1"/>
      <c r="ECM32" s="1"/>
      <c r="ECN32" s="1"/>
      <c r="ECO32" s="1"/>
      <c r="ECP32" s="1"/>
      <c r="ECQ32" s="1"/>
      <c r="ECR32" s="1"/>
      <c r="ECS32" s="1"/>
      <c r="ECT32" s="1"/>
      <c r="ECU32" s="1"/>
      <c r="ECV32" s="1"/>
      <c r="ECW32" s="1"/>
      <c r="ECX32" s="1"/>
      <c r="ECY32" s="1"/>
      <c r="ECZ32" s="1"/>
      <c r="EDA32" s="1"/>
      <c r="EDB32" s="1"/>
      <c r="EDC32" s="1"/>
      <c r="EDD32" s="1"/>
      <c r="EDE32" s="1"/>
      <c r="EDF32" s="1"/>
      <c r="EDG32" s="1"/>
      <c r="EDH32" s="1"/>
      <c r="EDI32" s="1"/>
      <c r="EDJ32" s="1"/>
      <c r="EDK32" s="1"/>
      <c r="EDL32" s="1"/>
      <c r="EDM32" s="1"/>
      <c r="EDN32" s="1"/>
      <c r="EDO32" s="1"/>
      <c r="EDP32" s="1"/>
      <c r="EDQ32" s="1"/>
      <c r="EDR32" s="1"/>
      <c r="EDS32" s="1"/>
      <c r="EDT32" s="1"/>
      <c r="EDU32" s="1"/>
      <c r="EDV32" s="1"/>
      <c r="EDW32" s="1"/>
      <c r="EDX32" s="1"/>
      <c r="EDY32" s="1"/>
      <c r="EDZ32" s="1"/>
      <c r="EEA32" s="1"/>
      <c r="EEB32" s="1"/>
      <c r="EEC32" s="1"/>
      <c r="EED32" s="1"/>
      <c r="EEE32" s="1"/>
      <c r="EEF32" s="1"/>
      <c r="EEG32" s="1"/>
      <c r="EEH32" s="1"/>
      <c r="EEI32" s="1"/>
      <c r="EEJ32" s="1"/>
      <c r="EEK32" s="1"/>
      <c r="EEL32" s="1"/>
      <c r="EEM32" s="1"/>
      <c r="EEN32" s="1"/>
      <c r="EEO32" s="1"/>
      <c r="EEP32" s="1"/>
      <c r="EEQ32" s="1"/>
      <c r="EER32" s="1"/>
      <c r="EES32" s="1"/>
      <c r="EET32" s="1"/>
      <c r="EEU32" s="1"/>
      <c r="EEV32" s="1"/>
      <c r="EEW32" s="1"/>
      <c r="EEX32" s="1"/>
      <c r="EEY32" s="1"/>
      <c r="EEZ32" s="1"/>
      <c r="EFA32" s="1"/>
      <c r="EFB32" s="1"/>
      <c r="EFC32" s="1"/>
      <c r="EFD32" s="1"/>
      <c r="EFE32" s="1"/>
      <c r="EFF32" s="1"/>
      <c r="EFG32" s="1"/>
      <c r="EFH32" s="1"/>
      <c r="EFI32" s="1"/>
      <c r="EFJ32" s="1"/>
      <c r="EFK32" s="1"/>
      <c r="EFL32" s="1"/>
      <c r="EFM32" s="1"/>
      <c r="EFN32" s="1"/>
      <c r="EFO32" s="1"/>
      <c r="EFP32" s="1"/>
      <c r="EFQ32" s="1"/>
      <c r="EFR32" s="1"/>
      <c r="EFS32" s="1"/>
      <c r="EFT32" s="1"/>
      <c r="EFU32" s="1"/>
      <c r="EFV32" s="1"/>
      <c r="EFW32" s="1"/>
      <c r="EFX32" s="1"/>
      <c r="EFY32" s="1"/>
      <c r="EFZ32" s="1"/>
      <c r="EGA32" s="1"/>
      <c r="EGB32" s="1"/>
      <c r="EGC32" s="1"/>
      <c r="EGD32" s="1"/>
      <c r="EGE32" s="1"/>
      <c r="EGF32" s="1"/>
      <c r="EGG32" s="1"/>
      <c r="EGH32" s="1"/>
      <c r="EGI32" s="1"/>
      <c r="EGJ32" s="1"/>
      <c r="EGK32" s="1"/>
      <c r="EGL32" s="1"/>
      <c r="EGM32" s="1"/>
      <c r="EGN32" s="1"/>
      <c r="EGO32" s="1"/>
      <c r="EGP32" s="1"/>
      <c r="EGQ32" s="1"/>
      <c r="EGR32" s="1"/>
      <c r="EGS32" s="1"/>
      <c r="EGT32" s="1"/>
      <c r="EGU32" s="1"/>
      <c r="EGV32" s="1"/>
      <c r="EGW32" s="1"/>
      <c r="EGX32" s="1"/>
      <c r="EGY32" s="1"/>
      <c r="EGZ32" s="1"/>
      <c r="EHA32" s="1"/>
      <c r="EHB32" s="1"/>
      <c r="EHC32" s="1"/>
      <c r="EHD32" s="1"/>
      <c r="EHE32" s="1"/>
      <c r="EHF32" s="1"/>
      <c r="EHG32" s="1"/>
      <c r="EHH32" s="1"/>
      <c r="EHI32" s="1"/>
      <c r="EHJ32" s="1"/>
      <c r="EHK32" s="1"/>
      <c r="EHL32" s="1"/>
      <c r="EHM32" s="1"/>
      <c r="EHN32" s="1"/>
      <c r="EHO32" s="1"/>
      <c r="EHP32" s="1"/>
      <c r="EHQ32" s="1"/>
      <c r="EHR32" s="1"/>
      <c r="EHS32" s="1"/>
      <c r="EHT32" s="1"/>
      <c r="EHU32" s="1"/>
      <c r="EHV32" s="1"/>
      <c r="EHW32" s="1"/>
      <c r="EHX32" s="1"/>
      <c r="EHY32" s="1"/>
      <c r="EHZ32" s="1"/>
      <c r="EIA32" s="1"/>
      <c r="EIB32" s="1"/>
      <c r="EIC32" s="1"/>
      <c r="EID32" s="1"/>
      <c r="EIE32" s="1"/>
      <c r="EIF32" s="1"/>
      <c r="EIG32" s="1"/>
      <c r="EIH32" s="1"/>
      <c r="EII32" s="1"/>
      <c r="EIJ32" s="1"/>
      <c r="EIK32" s="1"/>
      <c r="EIL32" s="1"/>
      <c r="EIM32" s="1"/>
      <c r="EIN32" s="1"/>
      <c r="EIO32" s="1"/>
      <c r="EIP32" s="1"/>
      <c r="EIQ32" s="1"/>
      <c r="EIR32" s="1"/>
      <c r="EIS32" s="1"/>
      <c r="EIT32" s="1"/>
      <c r="EIU32" s="1"/>
      <c r="EIV32" s="1"/>
      <c r="EIW32" s="1"/>
      <c r="EIX32" s="1"/>
      <c r="EIY32" s="1"/>
      <c r="EIZ32" s="1"/>
      <c r="EJA32" s="1"/>
      <c r="EJB32" s="1"/>
      <c r="EJC32" s="1"/>
      <c r="EJD32" s="1"/>
      <c r="EJE32" s="1"/>
      <c r="EJF32" s="1"/>
      <c r="EJG32" s="1"/>
      <c r="EJH32" s="1"/>
      <c r="EJI32" s="1"/>
      <c r="EJJ32" s="1"/>
      <c r="EJK32" s="1"/>
      <c r="EJL32" s="1"/>
      <c r="EJM32" s="1"/>
      <c r="EJN32" s="1"/>
      <c r="EJO32" s="1"/>
      <c r="EJP32" s="1"/>
      <c r="EJQ32" s="1"/>
      <c r="EJR32" s="1"/>
      <c r="EJS32" s="1"/>
      <c r="EJT32" s="1"/>
      <c r="EJU32" s="1"/>
      <c r="EJV32" s="1"/>
      <c r="EJW32" s="1"/>
      <c r="EJX32" s="1"/>
      <c r="EJY32" s="1"/>
      <c r="EJZ32" s="1"/>
      <c r="EKA32" s="1"/>
      <c r="EKB32" s="1"/>
      <c r="EKC32" s="1"/>
      <c r="EKD32" s="1"/>
      <c r="EKE32" s="1"/>
      <c r="EKF32" s="1"/>
      <c r="EKG32" s="1"/>
      <c r="EKH32" s="1"/>
      <c r="EKI32" s="1"/>
      <c r="EKJ32" s="1"/>
      <c r="EKK32" s="1"/>
      <c r="EKL32" s="1"/>
      <c r="EKM32" s="1"/>
      <c r="EKN32" s="1"/>
      <c r="EKO32" s="1"/>
      <c r="EKP32" s="1"/>
      <c r="EKQ32" s="1"/>
      <c r="EKR32" s="1"/>
      <c r="EKS32" s="1"/>
      <c r="EKT32" s="1"/>
      <c r="EKU32" s="1"/>
      <c r="EKV32" s="1"/>
      <c r="EKW32" s="1"/>
      <c r="EKX32" s="1"/>
      <c r="EKY32" s="1"/>
      <c r="EKZ32" s="1"/>
      <c r="ELA32" s="1"/>
      <c r="ELB32" s="1"/>
      <c r="ELC32" s="1"/>
      <c r="ELD32" s="1"/>
      <c r="ELE32" s="1"/>
      <c r="ELF32" s="1"/>
      <c r="ELG32" s="1"/>
      <c r="ELH32" s="1"/>
      <c r="ELI32" s="1"/>
      <c r="ELJ32" s="1"/>
      <c r="ELK32" s="1"/>
      <c r="ELL32" s="1"/>
      <c r="ELM32" s="1"/>
      <c r="ELN32" s="1"/>
      <c r="ELO32" s="1"/>
      <c r="ELP32" s="1"/>
      <c r="ELQ32" s="1"/>
      <c r="ELR32" s="1"/>
      <c r="ELS32" s="1"/>
      <c r="ELT32" s="1"/>
      <c r="ELU32" s="1"/>
      <c r="ELV32" s="1"/>
      <c r="ELW32" s="1"/>
      <c r="ELX32" s="1"/>
      <c r="ELY32" s="1"/>
      <c r="ELZ32" s="1"/>
      <c r="EMA32" s="1"/>
      <c r="EMB32" s="1"/>
      <c r="EMC32" s="1"/>
      <c r="EMD32" s="1"/>
      <c r="EME32" s="1"/>
      <c r="EMF32" s="1"/>
      <c r="EMG32" s="1"/>
      <c r="EMH32" s="1"/>
      <c r="EMI32" s="1"/>
      <c r="EMJ32" s="1"/>
      <c r="EMK32" s="1"/>
      <c r="EML32" s="1"/>
      <c r="EMM32" s="1"/>
      <c r="EMN32" s="1"/>
      <c r="EMO32" s="1"/>
      <c r="EMP32" s="1"/>
      <c r="EMQ32" s="1"/>
      <c r="EMR32" s="1"/>
      <c r="EMS32" s="1"/>
      <c r="EMT32" s="1"/>
      <c r="EMU32" s="1"/>
      <c r="EMV32" s="1"/>
      <c r="EMW32" s="1"/>
      <c r="EMX32" s="1"/>
      <c r="EMY32" s="1"/>
      <c r="EMZ32" s="1"/>
      <c r="ENA32" s="1"/>
      <c r="ENB32" s="1"/>
      <c r="ENC32" s="1"/>
      <c r="END32" s="1"/>
      <c r="ENE32" s="1"/>
      <c r="ENF32" s="1"/>
      <c r="ENG32" s="1"/>
      <c r="ENH32" s="1"/>
      <c r="ENI32" s="1"/>
      <c r="ENJ32" s="1"/>
      <c r="ENK32" s="1"/>
      <c r="ENL32" s="1"/>
      <c r="ENM32" s="1"/>
      <c r="ENN32" s="1"/>
      <c r="ENO32" s="1"/>
      <c r="ENP32" s="1"/>
      <c r="ENQ32" s="1"/>
      <c r="ENR32" s="1"/>
      <c r="ENS32" s="1"/>
      <c r="ENT32" s="1"/>
      <c r="ENU32" s="1"/>
      <c r="ENV32" s="1"/>
      <c r="ENW32" s="1"/>
      <c r="ENX32" s="1"/>
      <c r="ENY32" s="1"/>
      <c r="ENZ32" s="1"/>
      <c r="EOA32" s="1"/>
      <c r="EOB32" s="1"/>
      <c r="EOC32" s="1"/>
      <c r="EOD32" s="1"/>
      <c r="EOE32" s="1"/>
      <c r="EOF32" s="1"/>
      <c r="EOG32" s="1"/>
      <c r="EOH32" s="1"/>
      <c r="EOI32" s="1"/>
      <c r="EOJ32" s="1"/>
      <c r="EOK32" s="1"/>
      <c r="EOL32" s="1"/>
      <c r="EOM32" s="1"/>
      <c r="EON32" s="1"/>
      <c r="EOO32" s="1"/>
      <c r="EOP32" s="1"/>
      <c r="EOQ32" s="1"/>
      <c r="EOR32" s="1"/>
      <c r="EOS32" s="1"/>
      <c r="EOT32" s="1"/>
      <c r="EOU32" s="1"/>
      <c r="EOV32" s="1"/>
      <c r="EOW32" s="1"/>
      <c r="EOX32" s="1"/>
      <c r="EOY32" s="1"/>
      <c r="EOZ32" s="1"/>
      <c r="EPA32" s="1"/>
      <c r="EPB32" s="1"/>
      <c r="EPC32" s="1"/>
      <c r="EPD32" s="1"/>
      <c r="EPE32" s="1"/>
      <c r="EPF32" s="1"/>
      <c r="EPG32" s="1"/>
      <c r="EPH32" s="1"/>
      <c r="EPI32" s="1"/>
      <c r="EPJ32" s="1"/>
      <c r="EPK32" s="1"/>
      <c r="EPL32" s="1"/>
      <c r="EPM32" s="1"/>
      <c r="EPN32" s="1"/>
      <c r="EPO32" s="1"/>
      <c r="EPP32" s="1"/>
      <c r="EPQ32" s="1"/>
      <c r="EPR32" s="1"/>
      <c r="EPS32" s="1"/>
      <c r="EPT32" s="1"/>
      <c r="EPU32" s="1"/>
      <c r="EPV32" s="1"/>
      <c r="EPW32" s="1"/>
      <c r="EPX32" s="1"/>
      <c r="EPY32" s="1"/>
      <c r="EPZ32" s="1"/>
      <c r="EQA32" s="1"/>
      <c r="EQB32" s="1"/>
      <c r="EQC32" s="1"/>
      <c r="EQD32" s="1"/>
      <c r="EQE32" s="1"/>
      <c r="EQF32" s="1"/>
      <c r="EQG32" s="1"/>
      <c r="EQH32" s="1"/>
      <c r="EQI32" s="1"/>
      <c r="EQJ32" s="1"/>
      <c r="EQK32" s="1"/>
      <c r="EQL32" s="1"/>
      <c r="EQM32" s="1"/>
      <c r="EQN32" s="1"/>
      <c r="EQO32" s="1"/>
      <c r="EQP32" s="1"/>
      <c r="EQQ32" s="1"/>
      <c r="EQR32" s="1"/>
      <c r="EQS32" s="1"/>
      <c r="EQT32" s="1"/>
      <c r="EQU32" s="1"/>
      <c r="EQV32" s="1"/>
      <c r="EQW32" s="1"/>
      <c r="EQX32" s="1"/>
      <c r="EQY32" s="1"/>
      <c r="EQZ32" s="1"/>
      <c r="ERA32" s="1"/>
      <c r="ERB32" s="1"/>
      <c r="ERC32" s="1"/>
      <c r="ERD32" s="1"/>
      <c r="ERE32" s="1"/>
      <c r="ERF32" s="1"/>
      <c r="ERG32" s="1"/>
      <c r="ERH32" s="1"/>
      <c r="ERI32" s="1"/>
      <c r="ERJ32" s="1"/>
      <c r="ERK32" s="1"/>
      <c r="ERL32" s="1"/>
      <c r="ERM32" s="1"/>
      <c r="ERN32" s="1"/>
      <c r="ERO32" s="1"/>
      <c r="ERP32" s="1"/>
      <c r="ERQ32" s="1"/>
      <c r="ERR32" s="1"/>
      <c r="ERS32" s="1"/>
      <c r="ERT32" s="1"/>
      <c r="ERU32" s="1"/>
      <c r="ERV32" s="1"/>
      <c r="ERW32" s="1"/>
      <c r="ERX32" s="1"/>
      <c r="ERY32" s="1"/>
      <c r="ERZ32" s="1"/>
      <c r="ESA32" s="1"/>
      <c r="ESB32" s="1"/>
      <c r="ESC32" s="1"/>
      <c r="ESD32" s="1"/>
      <c r="ESE32" s="1"/>
      <c r="ESF32" s="1"/>
      <c r="ESG32" s="1"/>
      <c r="ESH32" s="1"/>
      <c r="ESI32" s="1"/>
      <c r="ESJ32" s="1"/>
      <c r="ESK32" s="1"/>
      <c r="ESL32" s="1"/>
      <c r="ESM32" s="1"/>
      <c r="ESN32" s="1"/>
      <c r="ESO32" s="1"/>
      <c r="ESP32" s="1"/>
      <c r="ESQ32" s="1"/>
      <c r="ESR32" s="1"/>
      <c r="ESS32" s="1"/>
      <c r="EST32" s="1"/>
      <c r="ESU32" s="1"/>
      <c r="ESV32" s="1"/>
      <c r="ESW32" s="1"/>
      <c r="ESX32" s="1"/>
      <c r="ESY32" s="1"/>
      <c r="ESZ32" s="1"/>
      <c r="ETA32" s="1"/>
      <c r="ETB32" s="1"/>
      <c r="ETC32" s="1"/>
      <c r="ETD32" s="1"/>
      <c r="ETE32" s="1"/>
      <c r="ETF32" s="1"/>
      <c r="ETG32" s="1"/>
      <c r="ETH32" s="1"/>
      <c r="ETI32" s="1"/>
      <c r="ETJ32" s="1"/>
      <c r="ETK32" s="1"/>
      <c r="ETL32" s="1"/>
      <c r="ETM32" s="1"/>
      <c r="ETN32" s="1"/>
      <c r="ETO32" s="1"/>
      <c r="ETP32" s="1"/>
      <c r="ETQ32" s="1"/>
      <c r="ETR32" s="1"/>
      <c r="ETS32" s="1"/>
      <c r="ETT32" s="1"/>
      <c r="ETU32" s="1"/>
      <c r="ETV32" s="1"/>
      <c r="ETW32" s="1"/>
      <c r="ETX32" s="1"/>
      <c r="ETY32" s="1"/>
      <c r="ETZ32" s="1"/>
      <c r="EUA32" s="1"/>
      <c r="EUB32" s="1"/>
      <c r="EUC32" s="1"/>
      <c r="EUD32" s="1"/>
      <c r="EUE32" s="1"/>
      <c r="EUF32" s="1"/>
      <c r="EUG32" s="1"/>
      <c r="EUH32" s="1"/>
      <c r="EUI32" s="1"/>
      <c r="EUJ32" s="1"/>
      <c r="EUK32" s="1"/>
      <c r="EUL32" s="1"/>
      <c r="EUM32" s="1"/>
      <c r="EUN32" s="1"/>
      <c r="EUO32" s="1"/>
      <c r="EUP32" s="1"/>
      <c r="EUQ32" s="1"/>
      <c r="EUR32" s="1"/>
      <c r="EUS32" s="1"/>
      <c r="EUT32" s="1"/>
      <c r="EUU32" s="1"/>
      <c r="EUV32" s="1"/>
      <c r="EUW32" s="1"/>
      <c r="EUX32" s="1"/>
      <c r="EUY32" s="1"/>
      <c r="EUZ32" s="1"/>
      <c r="EVA32" s="1"/>
      <c r="EVB32" s="1"/>
      <c r="EVC32" s="1"/>
      <c r="EVD32" s="1"/>
      <c r="EVE32" s="1"/>
      <c r="EVF32" s="1"/>
      <c r="EVG32" s="1"/>
      <c r="EVH32" s="1"/>
      <c r="EVI32" s="1"/>
      <c r="EVJ32" s="1"/>
      <c r="EVK32" s="1"/>
      <c r="EVL32" s="1"/>
      <c r="EVM32" s="1"/>
      <c r="EVN32" s="1"/>
      <c r="EVO32" s="1"/>
      <c r="EVP32" s="1"/>
      <c r="EVQ32" s="1"/>
      <c r="EVR32" s="1"/>
      <c r="EVS32" s="1"/>
      <c r="EVT32" s="1"/>
      <c r="EVU32" s="1"/>
      <c r="EVV32" s="1"/>
      <c r="EVW32" s="1"/>
      <c r="EVX32" s="1"/>
      <c r="EVY32" s="1"/>
      <c r="EVZ32" s="1"/>
      <c r="EWA32" s="1"/>
      <c r="EWB32" s="1"/>
      <c r="EWC32" s="1"/>
      <c r="EWD32" s="1"/>
      <c r="EWE32" s="1"/>
      <c r="EWF32" s="1"/>
      <c r="EWG32" s="1"/>
      <c r="EWH32" s="1"/>
      <c r="EWI32" s="1"/>
      <c r="EWJ32" s="1"/>
      <c r="EWK32" s="1"/>
      <c r="EWL32" s="1"/>
      <c r="EWM32" s="1"/>
      <c r="EWN32" s="1"/>
      <c r="EWO32" s="1"/>
      <c r="EWP32" s="1"/>
      <c r="EWQ32" s="1"/>
      <c r="EWR32" s="1"/>
      <c r="EWS32" s="1"/>
      <c r="EWT32" s="1"/>
      <c r="EWU32" s="1"/>
      <c r="EWV32" s="1"/>
      <c r="EWW32" s="1"/>
      <c r="EWX32" s="1"/>
      <c r="EWY32" s="1"/>
      <c r="EWZ32" s="1"/>
      <c r="EXA32" s="1"/>
      <c r="EXB32" s="1"/>
      <c r="EXC32" s="1"/>
      <c r="EXD32" s="1"/>
      <c r="EXE32" s="1"/>
      <c r="EXF32" s="1"/>
      <c r="EXG32" s="1"/>
      <c r="EXH32" s="1"/>
      <c r="EXI32" s="1"/>
      <c r="EXJ32" s="1"/>
      <c r="EXK32" s="1"/>
      <c r="EXL32" s="1"/>
      <c r="EXM32" s="1"/>
      <c r="EXN32" s="1"/>
      <c r="EXO32" s="1"/>
      <c r="EXP32" s="1"/>
      <c r="EXQ32" s="1"/>
      <c r="EXR32" s="1"/>
      <c r="EXS32" s="1"/>
      <c r="EXT32" s="1"/>
      <c r="EXU32" s="1"/>
      <c r="EXV32" s="1"/>
      <c r="EXW32" s="1"/>
      <c r="EXX32" s="1"/>
      <c r="EXY32" s="1"/>
      <c r="EXZ32" s="1"/>
      <c r="EYA32" s="1"/>
      <c r="EYB32" s="1"/>
      <c r="EYC32" s="1"/>
      <c r="EYD32" s="1"/>
      <c r="EYE32" s="1"/>
      <c r="EYF32" s="1"/>
      <c r="EYG32" s="1"/>
      <c r="EYH32" s="1"/>
      <c r="EYI32" s="1"/>
      <c r="EYJ32" s="1"/>
      <c r="EYK32" s="1"/>
      <c r="EYL32" s="1"/>
      <c r="EYM32" s="1"/>
      <c r="EYN32" s="1"/>
      <c r="EYO32" s="1"/>
      <c r="EYP32" s="1"/>
      <c r="EYQ32" s="1"/>
      <c r="EYR32" s="1"/>
      <c r="EYS32" s="1"/>
      <c r="EYT32" s="1"/>
      <c r="EYU32" s="1"/>
      <c r="EYV32" s="1"/>
      <c r="EYW32" s="1"/>
      <c r="EYX32" s="1"/>
      <c r="EYY32" s="1"/>
      <c r="EYZ32" s="1"/>
      <c r="EZA32" s="1"/>
      <c r="EZB32" s="1"/>
      <c r="EZC32" s="1"/>
      <c r="EZD32" s="1"/>
      <c r="EZE32" s="1"/>
      <c r="EZF32" s="1"/>
      <c r="EZG32" s="1"/>
      <c r="EZH32" s="1"/>
      <c r="EZI32" s="1"/>
      <c r="EZJ32" s="1"/>
      <c r="EZK32" s="1"/>
      <c r="EZL32" s="1"/>
      <c r="EZM32" s="1"/>
      <c r="EZN32" s="1"/>
      <c r="EZO32" s="1"/>
      <c r="EZP32" s="1"/>
      <c r="EZQ32" s="1"/>
      <c r="EZR32" s="1"/>
      <c r="EZS32" s="1"/>
      <c r="EZT32" s="1"/>
      <c r="EZU32" s="1"/>
      <c r="EZV32" s="1"/>
      <c r="EZW32" s="1"/>
      <c r="EZX32" s="1"/>
      <c r="EZY32" s="1"/>
      <c r="EZZ32" s="1"/>
      <c r="FAA32" s="1"/>
      <c r="FAB32" s="1"/>
      <c r="FAC32" s="1"/>
      <c r="FAD32" s="1"/>
      <c r="FAE32" s="1"/>
      <c r="FAF32" s="1"/>
      <c r="FAG32" s="1"/>
      <c r="FAH32" s="1"/>
      <c r="FAI32" s="1"/>
      <c r="FAJ32" s="1"/>
      <c r="FAK32" s="1"/>
      <c r="FAL32" s="1"/>
      <c r="FAM32" s="1"/>
      <c r="FAN32" s="1"/>
      <c r="FAO32" s="1"/>
      <c r="FAP32" s="1"/>
      <c r="FAQ32" s="1"/>
      <c r="FAR32" s="1"/>
      <c r="FAS32" s="1"/>
      <c r="FAT32" s="1"/>
      <c r="FAU32" s="1"/>
      <c r="FAV32" s="1"/>
      <c r="FAW32" s="1"/>
      <c r="FAX32" s="1"/>
      <c r="FAY32" s="1"/>
      <c r="FAZ32" s="1"/>
      <c r="FBA32" s="1"/>
      <c r="FBB32" s="1"/>
      <c r="FBC32" s="1"/>
      <c r="FBD32" s="1"/>
      <c r="FBE32" s="1"/>
      <c r="FBF32" s="1"/>
      <c r="FBG32" s="1"/>
      <c r="FBH32" s="1"/>
      <c r="FBI32" s="1"/>
      <c r="FBJ32" s="1"/>
      <c r="FBK32" s="1"/>
      <c r="FBL32" s="1"/>
      <c r="FBM32" s="1"/>
      <c r="FBN32" s="1"/>
      <c r="FBO32" s="1"/>
      <c r="FBP32" s="1"/>
      <c r="FBQ32" s="1"/>
      <c r="FBR32" s="1"/>
      <c r="FBS32" s="1"/>
      <c r="FBT32" s="1"/>
      <c r="FBU32" s="1"/>
      <c r="FBV32" s="1"/>
      <c r="FBW32" s="1"/>
      <c r="FBX32" s="1"/>
      <c r="FBY32" s="1"/>
      <c r="FBZ32" s="1"/>
      <c r="FCA32" s="1"/>
      <c r="FCB32" s="1"/>
      <c r="FCC32" s="1"/>
      <c r="FCD32" s="1"/>
      <c r="FCE32" s="1"/>
      <c r="FCF32" s="1"/>
      <c r="FCG32" s="1"/>
      <c r="FCH32" s="1"/>
      <c r="FCI32" s="1"/>
      <c r="FCJ32" s="1"/>
      <c r="FCK32" s="1"/>
      <c r="FCL32" s="1"/>
      <c r="FCM32" s="1"/>
      <c r="FCN32" s="1"/>
      <c r="FCO32" s="1"/>
      <c r="FCP32" s="1"/>
      <c r="FCQ32" s="1"/>
      <c r="FCR32" s="1"/>
      <c r="FCS32" s="1"/>
      <c r="FCT32" s="1"/>
      <c r="FCU32" s="1"/>
      <c r="FCV32" s="1"/>
      <c r="FCW32" s="1"/>
      <c r="FCX32" s="1"/>
      <c r="FCY32" s="1"/>
      <c r="FCZ32" s="1"/>
      <c r="FDA32" s="1"/>
      <c r="FDB32" s="1"/>
      <c r="FDC32" s="1"/>
      <c r="FDD32" s="1"/>
      <c r="FDE32" s="1"/>
      <c r="FDF32" s="1"/>
      <c r="FDG32" s="1"/>
      <c r="FDH32" s="1"/>
      <c r="FDI32" s="1"/>
      <c r="FDJ32" s="1"/>
      <c r="FDK32" s="1"/>
      <c r="FDL32" s="1"/>
      <c r="FDM32" s="1"/>
      <c r="FDN32" s="1"/>
      <c r="FDO32" s="1"/>
      <c r="FDP32" s="1"/>
      <c r="FDQ32" s="1"/>
      <c r="FDR32" s="1"/>
      <c r="FDS32" s="1"/>
      <c r="FDT32" s="1"/>
      <c r="FDU32" s="1"/>
      <c r="FDV32" s="1"/>
      <c r="FDW32" s="1"/>
      <c r="FDX32" s="1"/>
      <c r="FDY32" s="1"/>
      <c r="FDZ32" s="1"/>
      <c r="FEA32" s="1"/>
      <c r="FEB32" s="1"/>
      <c r="FEC32" s="1"/>
      <c r="FED32" s="1"/>
      <c r="FEE32" s="1"/>
      <c r="FEF32" s="1"/>
      <c r="FEG32" s="1"/>
      <c r="FEH32" s="1"/>
      <c r="FEI32" s="1"/>
      <c r="FEJ32" s="1"/>
      <c r="FEK32" s="1"/>
      <c r="FEL32" s="1"/>
      <c r="FEM32" s="1"/>
      <c r="FEN32" s="1"/>
      <c r="FEO32" s="1"/>
      <c r="FEP32" s="1"/>
      <c r="FEQ32" s="1"/>
      <c r="FER32" s="1"/>
      <c r="FES32" s="1"/>
      <c r="FET32" s="1"/>
      <c r="FEU32" s="1"/>
      <c r="FEV32" s="1"/>
      <c r="FEW32" s="1"/>
      <c r="FEX32" s="1"/>
      <c r="FEY32" s="1"/>
      <c r="FEZ32" s="1"/>
      <c r="FFA32" s="1"/>
      <c r="FFB32" s="1"/>
      <c r="FFC32" s="1"/>
      <c r="FFD32" s="1"/>
      <c r="FFE32" s="1"/>
      <c r="FFF32" s="1"/>
      <c r="FFG32" s="1"/>
      <c r="FFH32" s="1"/>
      <c r="FFI32" s="1"/>
      <c r="FFJ32" s="1"/>
      <c r="FFK32" s="1"/>
      <c r="FFL32" s="1"/>
      <c r="FFM32" s="1"/>
      <c r="FFN32" s="1"/>
      <c r="FFO32" s="1"/>
      <c r="FFP32" s="1"/>
      <c r="FFQ32" s="1"/>
      <c r="FFR32" s="1"/>
      <c r="FFS32" s="1"/>
      <c r="FFT32" s="1"/>
      <c r="FFU32" s="1"/>
      <c r="FFV32" s="1"/>
      <c r="FFW32" s="1"/>
      <c r="FFX32" s="1"/>
      <c r="FFY32" s="1"/>
      <c r="FFZ32" s="1"/>
      <c r="FGA32" s="1"/>
      <c r="FGB32" s="1"/>
      <c r="FGC32" s="1"/>
      <c r="FGD32" s="1"/>
      <c r="FGE32" s="1"/>
      <c r="FGF32" s="1"/>
      <c r="FGG32" s="1"/>
      <c r="FGH32" s="1"/>
      <c r="FGI32" s="1"/>
      <c r="FGJ32" s="1"/>
      <c r="FGK32" s="1"/>
      <c r="FGL32" s="1"/>
      <c r="FGM32" s="1"/>
      <c r="FGN32" s="1"/>
      <c r="FGO32" s="1"/>
      <c r="FGP32" s="1"/>
      <c r="FGQ32" s="1"/>
      <c r="FGR32" s="1"/>
      <c r="FGS32" s="1"/>
      <c r="FGT32" s="1"/>
      <c r="FGU32" s="1"/>
      <c r="FGV32" s="1"/>
      <c r="FGW32" s="1"/>
      <c r="FGX32" s="1"/>
      <c r="FGY32" s="1"/>
      <c r="FGZ32" s="1"/>
      <c r="FHA32" s="1"/>
      <c r="FHB32" s="1"/>
      <c r="FHC32" s="1"/>
      <c r="FHD32" s="1"/>
      <c r="FHE32" s="1"/>
      <c r="FHF32" s="1"/>
      <c r="FHG32" s="1"/>
      <c r="FHH32" s="1"/>
      <c r="FHI32" s="1"/>
      <c r="FHJ32" s="1"/>
      <c r="FHK32" s="1"/>
      <c r="FHL32" s="1"/>
      <c r="FHM32" s="1"/>
      <c r="FHN32" s="1"/>
      <c r="FHO32" s="1"/>
      <c r="FHP32" s="1"/>
      <c r="FHQ32" s="1"/>
      <c r="FHR32" s="1"/>
      <c r="FHS32" s="1"/>
      <c r="FHT32" s="1"/>
      <c r="FHU32" s="1"/>
      <c r="FHV32" s="1"/>
      <c r="FHW32" s="1"/>
      <c r="FHX32" s="1"/>
      <c r="FHY32" s="1"/>
      <c r="FHZ32" s="1"/>
      <c r="FIA32" s="1"/>
      <c r="FIB32" s="1"/>
      <c r="FIC32" s="1"/>
      <c r="FID32" s="1"/>
      <c r="FIE32" s="1"/>
      <c r="FIF32" s="1"/>
      <c r="FIG32" s="1"/>
      <c r="FIH32" s="1"/>
      <c r="FII32" s="1"/>
      <c r="FIJ32" s="1"/>
      <c r="FIK32" s="1"/>
      <c r="FIL32" s="1"/>
      <c r="FIM32" s="1"/>
      <c r="FIN32" s="1"/>
      <c r="FIO32" s="1"/>
      <c r="FIP32" s="1"/>
      <c r="FIQ32" s="1"/>
      <c r="FIR32" s="1"/>
      <c r="FIS32" s="1"/>
      <c r="FIT32" s="1"/>
      <c r="FIU32" s="1"/>
      <c r="FIV32" s="1"/>
      <c r="FIW32" s="1"/>
      <c r="FIX32" s="1"/>
      <c r="FIY32" s="1"/>
      <c r="FIZ32" s="1"/>
      <c r="FJA32" s="1"/>
      <c r="FJB32" s="1"/>
      <c r="FJC32" s="1"/>
      <c r="FJD32" s="1"/>
      <c r="FJE32" s="1"/>
      <c r="FJF32" s="1"/>
      <c r="FJG32" s="1"/>
      <c r="FJH32" s="1"/>
      <c r="FJI32" s="1"/>
      <c r="FJJ32" s="1"/>
      <c r="FJK32" s="1"/>
      <c r="FJL32" s="1"/>
      <c r="FJM32" s="1"/>
      <c r="FJN32" s="1"/>
      <c r="FJO32" s="1"/>
      <c r="FJP32" s="1"/>
      <c r="FJQ32" s="1"/>
      <c r="FJR32" s="1"/>
      <c r="FJS32" s="1"/>
      <c r="FJT32" s="1"/>
      <c r="FJU32" s="1"/>
      <c r="FJV32" s="1"/>
      <c r="FJW32" s="1"/>
      <c r="FJX32" s="1"/>
      <c r="FJY32" s="1"/>
      <c r="FJZ32" s="1"/>
      <c r="FKA32" s="1"/>
      <c r="FKB32" s="1"/>
      <c r="FKC32" s="1"/>
      <c r="FKD32" s="1"/>
      <c r="FKE32" s="1"/>
      <c r="FKF32" s="1"/>
      <c r="FKG32" s="1"/>
      <c r="FKH32" s="1"/>
      <c r="FKI32" s="1"/>
      <c r="FKJ32" s="1"/>
      <c r="FKK32" s="1"/>
      <c r="FKL32" s="1"/>
      <c r="FKM32" s="1"/>
      <c r="FKN32" s="1"/>
      <c r="FKO32" s="1"/>
      <c r="FKP32" s="1"/>
      <c r="FKQ32" s="1"/>
      <c r="FKR32" s="1"/>
      <c r="FKS32" s="1"/>
      <c r="FKT32" s="1"/>
      <c r="FKU32" s="1"/>
      <c r="FKV32" s="1"/>
      <c r="FKW32" s="1"/>
      <c r="FKX32" s="1"/>
      <c r="FKY32" s="1"/>
      <c r="FKZ32" s="1"/>
      <c r="FLA32" s="1"/>
      <c r="FLB32" s="1"/>
      <c r="FLC32" s="1"/>
      <c r="FLD32" s="1"/>
      <c r="FLE32" s="1"/>
      <c r="FLF32" s="1"/>
      <c r="FLG32" s="1"/>
      <c r="FLH32" s="1"/>
      <c r="FLI32" s="1"/>
      <c r="FLJ32" s="1"/>
      <c r="FLK32" s="1"/>
      <c r="FLL32" s="1"/>
      <c r="FLM32" s="1"/>
      <c r="FLN32" s="1"/>
      <c r="FLO32" s="1"/>
      <c r="FLP32" s="1"/>
      <c r="FLQ32" s="1"/>
      <c r="FLR32" s="1"/>
      <c r="FLS32" s="1"/>
      <c r="FLT32" s="1"/>
      <c r="FLU32" s="1"/>
      <c r="FLV32" s="1"/>
      <c r="FLW32" s="1"/>
      <c r="FLX32" s="1"/>
      <c r="FLY32" s="1"/>
      <c r="FLZ32" s="1"/>
      <c r="FMA32" s="1"/>
      <c r="FMB32" s="1"/>
      <c r="FMC32" s="1"/>
      <c r="FMD32" s="1"/>
      <c r="FME32" s="1"/>
      <c r="FMF32" s="1"/>
      <c r="FMG32" s="1"/>
      <c r="FMH32" s="1"/>
      <c r="FMI32" s="1"/>
      <c r="FMJ32" s="1"/>
      <c r="FMK32" s="1"/>
      <c r="FML32" s="1"/>
      <c r="FMM32" s="1"/>
      <c r="FMN32" s="1"/>
      <c r="FMO32" s="1"/>
      <c r="FMP32" s="1"/>
      <c r="FMQ32" s="1"/>
      <c r="FMR32" s="1"/>
      <c r="FMS32" s="1"/>
      <c r="FMT32" s="1"/>
      <c r="FMU32" s="1"/>
      <c r="FMV32" s="1"/>
      <c r="FMW32" s="1"/>
      <c r="FMX32" s="1"/>
      <c r="FMY32" s="1"/>
      <c r="FMZ32" s="1"/>
      <c r="FNA32" s="1"/>
      <c r="FNB32" s="1"/>
      <c r="FNC32" s="1"/>
      <c r="FND32" s="1"/>
      <c r="FNE32" s="1"/>
      <c r="FNF32" s="1"/>
      <c r="FNG32" s="1"/>
      <c r="FNH32" s="1"/>
      <c r="FNI32" s="1"/>
      <c r="FNJ32" s="1"/>
      <c r="FNK32" s="1"/>
      <c r="FNL32" s="1"/>
      <c r="FNM32" s="1"/>
      <c r="FNN32" s="1"/>
      <c r="FNO32" s="1"/>
      <c r="FNP32" s="1"/>
      <c r="FNQ32" s="1"/>
      <c r="FNR32" s="1"/>
      <c r="FNS32" s="1"/>
      <c r="FNT32" s="1"/>
      <c r="FNU32" s="1"/>
      <c r="FNV32" s="1"/>
      <c r="FNW32" s="1"/>
      <c r="FNX32" s="1"/>
      <c r="FNY32" s="1"/>
      <c r="FNZ32" s="1"/>
      <c r="FOA32" s="1"/>
      <c r="FOB32" s="1"/>
      <c r="FOC32" s="1"/>
      <c r="FOD32" s="1"/>
      <c r="FOE32" s="1"/>
      <c r="FOF32" s="1"/>
      <c r="FOG32" s="1"/>
      <c r="FOH32" s="1"/>
      <c r="FOI32" s="1"/>
      <c r="FOJ32" s="1"/>
      <c r="FOK32" s="1"/>
      <c r="FOL32" s="1"/>
      <c r="FOM32" s="1"/>
      <c r="FON32" s="1"/>
      <c r="FOO32" s="1"/>
      <c r="FOP32" s="1"/>
      <c r="FOQ32" s="1"/>
      <c r="FOR32" s="1"/>
      <c r="FOS32" s="1"/>
      <c r="FOT32" s="1"/>
      <c r="FOU32" s="1"/>
      <c r="FOV32" s="1"/>
      <c r="FOW32" s="1"/>
      <c r="FOX32" s="1"/>
      <c r="FOY32" s="1"/>
      <c r="FOZ32" s="1"/>
      <c r="FPA32" s="1"/>
      <c r="FPB32" s="1"/>
      <c r="FPC32" s="1"/>
      <c r="FPD32" s="1"/>
      <c r="FPE32" s="1"/>
      <c r="FPF32" s="1"/>
      <c r="FPG32" s="1"/>
      <c r="FPH32" s="1"/>
      <c r="FPI32" s="1"/>
      <c r="FPJ32" s="1"/>
      <c r="FPK32" s="1"/>
      <c r="FPL32" s="1"/>
      <c r="FPM32" s="1"/>
      <c r="FPN32" s="1"/>
      <c r="FPO32" s="1"/>
      <c r="FPP32" s="1"/>
      <c r="FPQ32" s="1"/>
      <c r="FPR32" s="1"/>
      <c r="FPS32" s="1"/>
      <c r="FPT32" s="1"/>
      <c r="FPU32" s="1"/>
      <c r="FPV32" s="1"/>
      <c r="FPW32" s="1"/>
      <c r="FPX32" s="1"/>
      <c r="FPY32" s="1"/>
      <c r="FPZ32" s="1"/>
      <c r="FQA32" s="1"/>
      <c r="FQB32" s="1"/>
      <c r="FQC32" s="1"/>
      <c r="FQD32" s="1"/>
      <c r="FQE32" s="1"/>
      <c r="FQF32" s="1"/>
      <c r="FQG32" s="1"/>
      <c r="FQH32" s="1"/>
      <c r="FQI32" s="1"/>
      <c r="FQJ32" s="1"/>
      <c r="FQK32" s="1"/>
      <c r="FQL32" s="1"/>
      <c r="FQM32" s="1"/>
      <c r="FQN32" s="1"/>
      <c r="FQO32" s="1"/>
      <c r="FQP32" s="1"/>
      <c r="FQQ32" s="1"/>
      <c r="FQR32" s="1"/>
      <c r="FQS32" s="1"/>
      <c r="FQT32" s="1"/>
      <c r="FQU32" s="1"/>
      <c r="FQV32" s="1"/>
      <c r="FQW32" s="1"/>
      <c r="FQX32" s="1"/>
      <c r="FQY32" s="1"/>
      <c r="FQZ32" s="1"/>
      <c r="FRA32" s="1"/>
      <c r="FRB32" s="1"/>
      <c r="FRC32" s="1"/>
      <c r="FRD32" s="1"/>
      <c r="FRE32" s="1"/>
      <c r="FRF32" s="1"/>
      <c r="FRG32" s="1"/>
      <c r="FRH32" s="1"/>
      <c r="FRI32" s="1"/>
      <c r="FRJ32" s="1"/>
      <c r="FRK32" s="1"/>
      <c r="FRL32" s="1"/>
      <c r="FRM32" s="1"/>
      <c r="FRN32" s="1"/>
      <c r="FRO32" s="1"/>
      <c r="FRP32" s="1"/>
      <c r="FRQ32" s="1"/>
      <c r="FRR32" s="1"/>
      <c r="FRS32" s="1"/>
      <c r="FRT32" s="1"/>
      <c r="FRU32" s="1"/>
      <c r="FRV32" s="1"/>
      <c r="FRW32" s="1"/>
      <c r="FRX32" s="1"/>
      <c r="FRY32" s="1"/>
      <c r="FRZ32" s="1"/>
      <c r="FSA32" s="1"/>
      <c r="FSB32" s="1"/>
      <c r="FSC32" s="1"/>
      <c r="FSD32" s="1"/>
      <c r="FSE32" s="1"/>
      <c r="FSF32" s="1"/>
      <c r="FSG32" s="1"/>
      <c r="FSH32" s="1"/>
      <c r="FSI32" s="1"/>
      <c r="FSJ32" s="1"/>
      <c r="FSK32" s="1"/>
      <c r="FSL32" s="1"/>
      <c r="FSM32" s="1"/>
      <c r="FSN32" s="1"/>
      <c r="FSO32" s="1"/>
      <c r="FSP32" s="1"/>
      <c r="FSQ32" s="1"/>
      <c r="FSR32" s="1"/>
      <c r="FSS32" s="1"/>
      <c r="FST32" s="1"/>
      <c r="FSU32" s="1"/>
      <c r="FSV32" s="1"/>
      <c r="FSW32" s="1"/>
      <c r="FSX32" s="1"/>
      <c r="FSY32" s="1"/>
      <c r="FSZ32" s="1"/>
      <c r="FTA32" s="1"/>
      <c r="FTB32" s="1"/>
      <c r="FTC32" s="1"/>
      <c r="FTD32" s="1"/>
      <c r="FTE32" s="1"/>
      <c r="FTF32" s="1"/>
      <c r="FTG32" s="1"/>
      <c r="FTH32" s="1"/>
      <c r="FTI32" s="1"/>
      <c r="FTJ32" s="1"/>
      <c r="FTK32" s="1"/>
      <c r="FTL32" s="1"/>
      <c r="FTM32" s="1"/>
      <c r="FTN32" s="1"/>
      <c r="FTO32" s="1"/>
      <c r="FTP32" s="1"/>
      <c r="FTQ32" s="1"/>
      <c r="FTR32" s="1"/>
      <c r="FTS32" s="1"/>
      <c r="FTT32" s="1"/>
      <c r="FTU32" s="1"/>
      <c r="FTV32" s="1"/>
      <c r="FTW32" s="1"/>
      <c r="FTX32" s="1"/>
      <c r="FTY32" s="1"/>
      <c r="FTZ32" s="1"/>
      <c r="FUA32" s="1"/>
      <c r="FUB32" s="1"/>
      <c r="FUC32" s="1"/>
      <c r="FUD32" s="1"/>
      <c r="FUE32" s="1"/>
      <c r="FUF32" s="1"/>
      <c r="FUG32" s="1"/>
      <c r="FUH32" s="1"/>
      <c r="FUI32" s="1"/>
      <c r="FUJ32" s="1"/>
      <c r="FUK32" s="1"/>
      <c r="FUL32" s="1"/>
      <c r="FUM32" s="1"/>
      <c r="FUN32" s="1"/>
      <c r="FUO32" s="1"/>
      <c r="FUP32" s="1"/>
      <c r="FUQ32" s="1"/>
      <c r="FUR32" s="1"/>
      <c r="FUS32" s="1"/>
      <c r="FUT32" s="1"/>
      <c r="FUU32" s="1"/>
      <c r="FUV32" s="1"/>
      <c r="FUW32" s="1"/>
      <c r="FUX32" s="1"/>
      <c r="FUY32" s="1"/>
      <c r="FUZ32" s="1"/>
      <c r="FVA32" s="1"/>
      <c r="FVB32" s="1"/>
      <c r="FVC32" s="1"/>
      <c r="FVD32" s="1"/>
      <c r="FVE32" s="1"/>
      <c r="FVF32" s="1"/>
      <c r="FVG32" s="1"/>
      <c r="FVH32" s="1"/>
      <c r="FVI32" s="1"/>
      <c r="FVJ32" s="1"/>
      <c r="FVK32" s="1"/>
      <c r="FVL32" s="1"/>
      <c r="FVM32" s="1"/>
      <c r="FVN32" s="1"/>
      <c r="FVO32" s="1"/>
      <c r="FVP32" s="1"/>
      <c r="FVQ32" s="1"/>
      <c r="FVR32" s="1"/>
      <c r="FVS32" s="1"/>
      <c r="FVT32" s="1"/>
      <c r="FVU32" s="1"/>
      <c r="FVV32" s="1"/>
      <c r="FVW32" s="1"/>
      <c r="FVX32" s="1"/>
      <c r="FVY32" s="1"/>
      <c r="FVZ32" s="1"/>
      <c r="FWA32" s="1"/>
      <c r="FWB32" s="1"/>
      <c r="FWC32" s="1"/>
      <c r="FWD32" s="1"/>
      <c r="FWE32" s="1"/>
      <c r="FWF32" s="1"/>
      <c r="FWG32" s="1"/>
      <c r="FWH32" s="1"/>
      <c r="FWI32" s="1"/>
      <c r="FWJ32" s="1"/>
      <c r="FWK32" s="1"/>
      <c r="FWL32" s="1"/>
      <c r="FWM32" s="1"/>
      <c r="FWN32" s="1"/>
      <c r="FWO32" s="1"/>
      <c r="FWP32" s="1"/>
      <c r="FWQ32" s="1"/>
      <c r="FWR32" s="1"/>
      <c r="FWS32" s="1"/>
      <c r="FWT32" s="1"/>
      <c r="FWU32" s="1"/>
      <c r="FWV32" s="1"/>
      <c r="FWW32" s="1"/>
      <c r="FWX32" s="1"/>
      <c r="FWY32" s="1"/>
      <c r="FWZ32" s="1"/>
      <c r="FXA32" s="1"/>
      <c r="FXB32" s="1"/>
      <c r="FXC32" s="1"/>
      <c r="FXD32" s="1"/>
      <c r="FXE32" s="1"/>
      <c r="FXF32" s="1"/>
      <c r="FXG32" s="1"/>
      <c r="FXH32" s="1"/>
      <c r="FXI32" s="1"/>
      <c r="FXJ32" s="1"/>
      <c r="FXK32" s="1"/>
      <c r="FXL32" s="1"/>
      <c r="FXM32" s="1"/>
      <c r="FXN32" s="1"/>
      <c r="FXO32" s="1"/>
      <c r="FXP32" s="1"/>
      <c r="FXQ32" s="1"/>
      <c r="FXR32" s="1"/>
      <c r="FXS32" s="1"/>
      <c r="FXT32" s="1"/>
      <c r="FXU32" s="1"/>
      <c r="FXV32" s="1"/>
      <c r="FXW32" s="1"/>
      <c r="FXX32" s="1"/>
      <c r="FXY32" s="1"/>
      <c r="FXZ32" s="1"/>
      <c r="FYA32" s="1"/>
      <c r="FYB32" s="1"/>
      <c r="FYC32" s="1"/>
      <c r="FYD32" s="1"/>
      <c r="FYE32" s="1"/>
      <c r="FYF32" s="1"/>
      <c r="FYG32" s="1"/>
      <c r="FYH32" s="1"/>
      <c r="FYI32" s="1"/>
      <c r="FYJ32" s="1"/>
      <c r="FYK32" s="1"/>
      <c r="FYL32" s="1"/>
      <c r="FYM32" s="1"/>
      <c r="FYN32" s="1"/>
      <c r="FYO32" s="1"/>
      <c r="FYP32" s="1"/>
      <c r="FYQ32" s="1"/>
      <c r="FYR32" s="1"/>
      <c r="FYS32" s="1"/>
      <c r="FYT32" s="1"/>
      <c r="FYU32" s="1"/>
      <c r="FYV32" s="1"/>
      <c r="FYW32" s="1"/>
      <c r="FYX32" s="1"/>
      <c r="FYY32" s="1"/>
      <c r="FYZ32" s="1"/>
      <c r="FZA32" s="1"/>
      <c r="FZB32" s="1"/>
      <c r="FZC32" s="1"/>
      <c r="FZD32" s="1"/>
      <c r="FZE32" s="1"/>
      <c r="FZF32" s="1"/>
      <c r="FZG32" s="1"/>
      <c r="FZH32" s="1"/>
      <c r="FZI32" s="1"/>
      <c r="FZJ32" s="1"/>
      <c r="FZK32" s="1"/>
      <c r="FZL32" s="1"/>
      <c r="FZM32" s="1"/>
      <c r="FZN32" s="1"/>
      <c r="FZO32" s="1"/>
      <c r="FZP32" s="1"/>
      <c r="FZQ32" s="1"/>
      <c r="FZR32" s="1"/>
      <c r="FZS32" s="1"/>
      <c r="FZT32" s="1"/>
      <c r="FZU32" s="1"/>
      <c r="FZV32" s="1"/>
      <c r="FZW32" s="1"/>
      <c r="FZX32" s="1"/>
      <c r="FZY32" s="1"/>
      <c r="FZZ32" s="1"/>
      <c r="GAA32" s="1"/>
      <c r="GAB32" s="1"/>
      <c r="GAC32" s="1"/>
      <c r="GAD32" s="1"/>
      <c r="GAE32" s="1"/>
      <c r="GAF32" s="1"/>
      <c r="GAG32" s="1"/>
      <c r="GAH32" s="1"/>
      <c r="GAI32" s="1"/>
      <c r="GAJ32" s="1"/>
      <c r="GAK32" s="1"/>
      <c r="GAL32" s="1"/>
      <c r="GAM32" s="1"/>
      <c r="GAN32" s="1"/>
      <c r="GAO32" s="1"/>
      <c r="GAP32" s="1"/>
      <c r="GAQ32" s="1"/>
      <c r="GAR32" s="1"/>
      <c r="GAS32" s="1"/>
      <c r="GAT32" s="1"/>
      <c r="GAU32" s="1"/>
      <c r="GAV32" s="1"/>
      <c r="GAW32" s="1"/>
      <c r="GAX32" s="1"/>
      <c r="GAY32" s="1"/>
      <c r="GAZ32" s="1"/>
      <c r="GBA32" s="1"/>
      <c r="GBB32" s="1"/>
      <c r="GBC32" s="1"/>
      <c r="GBD32" s="1"/>
      <c r="GBE32" s="1"/>
      <c r="GBF32" s="1"/>
      <c r="GBG32" s="1"/>
      <c r="GBH32" s="1"/>
      <c r="GBI32" s="1"/>
      <c r="GBJ32" s="1"/>
      <c r="GBK32" s="1"/>
      <c r="GBL32" s="1"/>
      <c r="GBM32" s="1"/>
      <c r="GBN32" s="1"/>
      <c r="GBO32" s="1"/>
      <c r="GBP32" s="1"/>
      <c r="GBQ32" s="1"/>
      <c r="GBR32" s="1"/>
      <c r="GBS32" s="1"/>
      <c r="GBT32" s="1"/>
      <c r="GBU32" s="1"/>
      <c r="GBV32" s="1"/>
      <c r="GBW32" s="1"/>
      <c r="GBX32" s="1"/>
      <c r="GBY32" s="1"/>
      <c r="GBZ32" s="1"/>
      <c r="GCA32" s="1"/>
      <c r="GCB32" s="1"/>
      <c r="GCC32" s="1"/>
      <c r="GCD32" s="1"/>
      <c r="GCE32" s="1"/>
      <c r="GCF32" s="1"/>
      <c r="GCG32" s="1"/>
      <c r="GCH32" s="1"/>
      <c r="GCI32" s="1"/>
      <c r="GCJ32" s="1"/>
      <c r="GCK32" s="1"/>
      <c r="GCL32" s="1"/>
      <c r="GCM32" s="1"/>
      <c r="GCN32" s="1"/>
      <c r="GCO32" s="1"/>
      <c r="GCP32" s="1"/>
      <c r="GCQ32" s="1"/>
      <c r="GCR32" s="1"/>
      <c r="GCS32" s="1"/>
      <c r="GCT32" s="1"/>
      <c r="GCU32" s="1"/>
      <c r="GCV32" s="1"/>
      <c r="GCW32" s="1"/>
      <c r="GCX32" s="1"/>
      <c r="GCY32" s="1"/>
      <c r="GCZ32" s="1"/>
      <c r="GDA32" s="1"/>
      <c r="GDB32" s="1"/>
      <c r="GDC32" s="1"/>
      <c r="GDD32" s="1"/>
      <c r="GDE32" s="1"/>
      <c r="GDF32" s="1"/>
      <c r="GDG32" s="1"/>
      <c r="GDH32" s="1"/>
      <c r="GDI32" s="1"/>
      <c r="GDJ32" s="1"/>
      <c r="GDK32" s="1"/>
      <c r="GDL32" s="1"/>
      <c r="GDM32" s="1"/>
      <c r="GDN32" s="1"/>
      <c r="GDO32" s="1"/>
      <c r="GDP32" s="1"/>
      <c r="GDQ32" s="1"/>
      <c r="GDR32" s="1"/>
      <c r="GDS32" s="1"/>
      <c r="GDT32" s="1"/>
      <c r="GDU32" s="1"/>
      <c r="GDV32" s="1"/>
      <c r="GDW32" s="1"/>
      <c r="GDX32" s="1"/>
      <c r="GDY32" s="1"/>
      <c r="GDZ32" s="1"/>
      <c r="GEA32" s="1"/>
      <c r="GEB32" s="1"/>
      <c r="GEC32" s="1"/>
      <c r="GED32" s="1"/>
      <c r="GEE32" s="1"/>
      <c r="GEF32" s="1"/>
      <c r="GEG32" s="1"/>
      <c r="GEH32" s="1"/>
      <c r="GEI32" s="1"/>
      <c r="GEJ32" s="1"/>
      <c r="GEK32" s="1"/>
      <c r="GEL32" s="1"/>
      <c r="GEM32" s="1"/>
      <c r="GEN32" s="1"/>
      <c r="GEO32" s="1"/>
      <c r="GEP32" s="1"/>
      <c r="GEQ32" s="1"/>
      <c r="GER32" s="1"/>
      <c r="GES32" s="1"/>
      <c r="GET32" s="1"/>
      <c r="GEU32" s="1"/>
      <c r="GEV32" s="1"/>
      <c r="GEW32" s="1"/>
      <c r="GEX32" s="1"/>
      <c r="GEY32" s="1"/>
      <c r="GEZ32" s="1"/>
      <c r="GFA32" s="1"/>
      <c r="GFB32" s="1"/>
      <c r="GFC32" s="1"/>
      <c r="GFD32" s="1"/>
      <c r="GFE32" s="1"/>
      <c r="GFF32" s="1"/>
      <c r="GFG32" s="1"/>
      <c r="GFH32" s="1"/>
      <c r="GFI32" s="1"/>
      <c r="GFJ32" s="1"/>
      <c r="GFK32" s="1"/>
      <c r="GFL32" s="1"/>
      <c r="GFM32" s="1"/>
      <c r="GFN32" s="1"/>
      <c r="GFO32" s="1"/>
      <c r="GFP32" s="1"/>
      <c r="GFQ32" s="1"/>
      <c r="GFR32" s="1"/>
      <c r="GFS32" s="1"/>
      <c r="GFT32" s="1"/>
      <c r="GFU32" s="1"/>
      <c r="GFV32" s="1"/>
      <c r="GFW32" s="1"/>
      <c r="GFX32" s="1"/>
      <c r="GFY32" s="1"/>
      <c r="GFZ32" s="1"/>
      <c r="GGA32" s="1"/>
      <c r="GGB32" s="1"/>
      <c r="GGC32" s="1"/>
      <c r="GGD32" s="1"/>
      <c r="GGE32" s="1"/>
      <c r="GGF32" s="1"/>
      <c r="GGG32" s="1"/>
      <c r="GGH32" s="1"/>
      <c r="GGI32" s="1"/>
      <c r="GGJ32" s="1"/>
      <c r="GGK32" s="1"/>
      <c r="GGL32" s="1"/>
      <c r="GGM32" s="1"/>
      <c r="GGN32" s="1"/>
      <c r="GGO32" s="1"/>
      <c r="GGP32" s="1"/>
      <c r="GGQ32" s="1"/>
      <c r="GGR32" s="1"/>
      <c r="GGS32" s="1"/>
      <c r="GGT32" s="1"/>
      <c r="GGU32" s="1"/>
      <c r="GGV32" s="1"/>
      <c r="GGW32" s="1"/>
      <c r="GGX32" s="1"/>
      <c r="GGY32" s="1"/>
      <c r="GGZ32" s="1"/>
      <c r="GHA32" s="1"/>
      <c r="GHB32" s="1"/>
      <c r="GHC32" s="1"/>
      <c r="GHD32" s="1"/>
      <c r="GHE32" s="1"/>
      <c r="GHF32" s="1"/>
      <c r="GHG32" s="1"/>
      <c r="GHH32" s="1"/>
      <c r="GHI32" s="1"/>
      <c r="GHJ32" s="1"/>
      <c r="GHK32" s="1"/>
      <c r="GHL32" s="1"/>
      <c r="GHM32" s="1"/>
      <c r="GHN32" s="1"/>
      <c r="GHO32" s="1"/>
      <c r="GHP32" s="1"/>
      <c r="GHQ32" s="1"/>
      <c r="GHR32" s="1"/>
      <c r="GHS32" s="1"/>
      <c r="GHT32" s="1"/>
      <c r="GHU32" s="1"/>
      <c r="GHV32" s="1"/>
      <c r="GHW32" s="1"/>
      <c r="GHX32" s="1"/>
      <c r="GHY32" s="1"/>
      <c r="GHZ32" s="1"/>
      <c r="GIA32" s="1"/>
      <c r="GIB32" s="1"/>
      <c r="GIC32" s="1"/>
      <c r="GID32" s="1"/>
      <c r="GIE32" s="1"/>
      <c r="GIF32" s="1"/>
      <c r="GIG32" s="1"/>
      <c r="GIH32" s="1"/>
      <c r="GII32" s="1"/>
      <c r="GIJ32" s="1"/>
      <c r="GIK32" s="1"/>
      <c r="GIL32" s="1"/>
      <c r="GIM32" s="1"/>
      <c r="GIN32" s="1"/>
      <c r="GIO32" s="1"/>
      <c r="GIP32" s="1"/>
      <c r="GIQ32" s="1"/>
      <c r="GIR32" s="1"/>
      <c r="GIS32" s="1"/>
      <c r="GIT32" s="1"/>
      <c r="GIU32" s="1"/>
      <c r="GIV32" s="1"/>
      <c r="GIW32" s="1"/>
      <c r="GIX32" s="1"/>
      <c r="GIY32" s="1"/>
      <c r="GIZ32" s="1"/>
      <c r="GJA32" s="1"/>
      <c r="GJB32" s="1"/>
      <c r="GJC32" s="1"/>
      <c r="GJD32" s="1"/>
      <c r="GJE32" s="1"/>
      <c r="GJF32" s="1"/>
      <c r="GJG32" s="1"/>
      <c r="GJH32" s="1"/>
      <c r="GJI32" s="1"/>
      <c r="GJJ32" s="1"/>
      <c r="GJK32" s="1"/>
      <c r="GJL32" s="1"/>
      <c r="GJM32" s="1"/>
      <c r="GJN32" s="1"/>
      <c r="GJO32" s="1"/>
      <c r="GJP32" s="1"/>
      <c r="GJQ32" s="1"/>
      <c r="GJR32" s="1"/>
      <c r="GJS32" s="1"/>
      <c r="GJT32" s="1"/>
      <c r="GJU32" s="1"/>
      <c r="GJV32" s="1"/>
      <c r="GJW32" s="1"/>
      <c r="GJX32" s="1"/>
      <c r="GJY32" s="1"/>
      <c r="GJZ32" s="1"/>
      <c r="GKA32" s="1"/>
      <c r="GKB32" s="1"/>
      <c r="GKC32" s="1"/>
      <c r="GKD32" s="1"/>
      <c r="GKE32" s="1"/>
      <c r="GKF32" s="1"/>
      <c r="GKG32" s="1"/>
      <c r="GKH32" s="1"/>
      <c r="GKI32" s="1"/>
      <c r="GKJ32" s="1"/>
      <c r="GKK32" s="1"/>
      <c r="GKL32" s="1"/>
      <c r="GKM32" s="1"/>
      <c r="GKN32" s="1"/>
      <c r="GKO32" s="1"/>
      <c r="GKP32" s="1"/>
      <c r="GKQ32" s="1"/>
      <c r="GKR32" s="1"/>
      <c r="GKS32" s="1"/>
      <c r="GKT32" s="1"/>
      <c r="GKU32" s="1"/>
      <c r="GKV32" s="1"/>
      <c r="GKW32" s="1"/>
      <c r="GKX32" s="1"/>
      <c r="GKY32" s="1"/>
      <c r="GKZ32" s="1"/>
      <c r="GLA32" s="1"/>
      <c r="GLB32" s="1"/>
      <c r="GLC32" s="1"/>
      <c r="GLD32" s="1"/>
      <c r="GLE32" s="1"/>
      <c r="GLF32" s="1"/>
      <c r="GLG32" s="1"/>
      <c r="GLH32" s="1"/>
      <c r="GLI32" s="1"/>
      <c r="GLJ32" s="1"/>
      <c r="GLK32" s="1"/>
      <c r="GLL32" s="1"/>
      <c r="GLM32" s="1"/>
      <c r="GLN32" s="1"/>
      <c r="GLO32" s="1"/>
      <c r="GLP32" s="1"/>
      <c r="GLQ32" s="1"/>
      <c r="GLR32" s="1"/>
      <c r="GLS32" s="1"/>
      <c r="GLT32" s="1"/>
      <c r="GLU32" s="1"/>
      <c r="GLV32" s="1"/>
      <c r="GLW32" s="1"/>
      <c r="GLX32" s="1"/>
      <c r="GLY32" s="1"/>
      <c r="GLZ32" s="1"/>
      <c r="GMA32" s="1"/>
      <c r="GMB32" s="1"/>
      <c r="GMC32" s="1"/>
      <c r="GMD32" s="1"/>
      <c r="GME32" s="1"/>
      <c r="GMF32" s="1"/>
      <c r="GMG32" s="1"/>
      <c r="GMH32" s="1"/>
      <c r="GMI32" s="1"/>
      <c r="GMJ32" s="1"/>
      <c r="GMK32" s="1"/>
      <c r="GML32" s="1"/>
      <c r="GMM32" s="1"/>
      <c r="GMN32" s="1"/>
      <c r="GMO32" s="1"/>
      <c r="GMP32" s="1"/>
      <c r="GMQ32" s="1"/>
      <c r="GMR32" s="1"/>
      <c r="GMS32" s="1"/>
      <c r="GMT32" s="1"/>
      <c r="GMU32" s="1"/>
      <c r="GMV32" s="1"/>
      <c r="GMW32" s="1"/>
      <c r="GMX32" s="1"/>
      <c r="GMY32" s="1"/>
      <c r="GMZ32" s="1"/>
      <c r="GNA32" s="1"/>
      <c r="GNB32" s="1"/>
      <c r="GNC32" s="1"/>
      <c r="GND32" s="1"/>
      <c r="GNE32" s="1"/>
      <c r="GNF32" s="1"/>
      <c r="GNG32" s="1"/>
      <c r="GNH32" s="1"/>
      <c r="GNI32" s="1"/>
      <c r="GNJ32" s="1"/>
      <c r="GNK32" s="1"/>
      <c r="GNL32" s="1"/>
      <c r="GNM32" s="1"/>
      <c r="GNN32" s="1"/>
      <c r="GNO32" s="1"/>
      <c r="GNP32" s="1"/>
      <c r="GNQ32" s="1"/>
      <c r="GNR32" s="1"/>
      <c r="GNS32" s="1"/>
      <c r="GNT32" s="1"/>
      <c r="GNU32" s="1"/>
      <c r="GNV32" s="1"/>
      <c r="GNW32" s="1"/>
      <c r="GNX32" s="1"/>
      <c r="GNY32" s="1"/>
      <c r="GNZ32" s="1"/>
      <c r="GOA32" s="1"/>
      <c r="GOB32" s="1"/>
      <c r="GOC32" s="1"/>
      <c r="GOD32" s="1"/>
      <c r="GOE32" s="1"/>
      <c r="GOF32" s="1"/>
      <c r="GOG32" s="1"/>
      <c r="GOH32" s="1"/>
      <c r="GOI32" s="1"/>
      <c r="GOJ32" s="1"/>
      <c r="GOK32" s="1"/>
      <c r="GOL32" s="1"/>
      <c r="GOM32" s="1"/>
      <c r="GON32" s="1"/>
      <c r="GOO32" s="1"/>
      <c r="GOP32" s="1"/>
      <c r="GOQ32" s="1"/>
      <c r="GOR32" s="1"/>
      <c r="GOS32" s="1"/>
      <c r="GOT32" s="1"/>
      <c r="GOU32" s="1"/>
      <c r="GOV32" s="1"/>
      <c r="GOW32" s="1"/>
      <c r="GOX32" s="1"/>
      <c r="GOY32" s="1"/>
      <c r="GOZ32" s="1"/>
      <c r="GPA32" s="1"/>
      <c r="GPB32" s="1"/>
      <c r="GPC32" s="1"/>
      <c r="GPD32" s="1"/>
      <c r="GPE32" s="1"/>
      <c r="GPF32" s="1"/>
      <c r="GPG32" s="1"/>
      <c r="GPH32" s="1"/>
      <c r="GPI32" s="1"/>
      <c r="GPJ32" s="1"/>
      <c r="GPK32" s="1"/>
      <c r="GPL32" s="1"/>
      <c r="GPM32" s="1"/>
      <c r="GPN32" s="1"/>
      <c r="GPO32" s="1"/>
      <c r="GPP32" s="1"/>
      <c r="GPQ32" s="1"/>
      <c r="GPR32" s="1"/>
      <c r="GPS32" s="1"/>
      <c r="GPT32" s="1"/>
      <c r="GPU32" s="1"/>
      <c r="GPV32" s="1"/>
      <c r="GPW32" s="1"/>
      <c r="GPX32" s="1"/>
      <c r="GPY32" s="1"/>
      <c r="GPZ32" s="1"/>
      <c r="GQA32" s="1"/>
      <c r="GQB32" s="1"/>
      <c r="GQC32" s="1"/>
      <c r="GQD32" s="1"/>
      <c r="GQE32" s="1"/>
      <c r="GQF32" s="1"/>
      <c r="GQG32" s="1"/>
      <c r="GQH32" s="1"/>
      <c r="GQI32" s="1"/>
      <c r="GQJ32" s="1"/>
      <c r="GQK32" s="1"/>
      <c r="GQL32" s="1"/>
      <c r="GQM32" s="1"/>
      <c r="GQN32" s="1"/>
      <c r="GQO32" s="1"/>
      <c r="GQP32" s="1"/>
      <c r="GQQ32" s="1"/>
      <c r="GQR32" s="1"/>
      <c r="GQS32" s="1"/>
      <c r="GQT32" s="1"/>
      <c r="GQU32" s="1"/>
      <c r="GQV32" s="1"/>
      <c r="GQW32" s="1"/>
      <c r="GQX32" s="1"/>
      <c r="GQY32" s="1"/>
      <c r="GQZ32" s="1"/>
      <c r="GRA32" s="1"/>
      <c r="GRB32" s="1"/>
      <c r="GRC32" s="1"/>
      <c r="GRD32" s="1"/>
      <c r="GRE32" s="1"/>
      <c r="GRF32" s="1"/>
      <c r="GRG32" s="1"/>
      <c r="GRH32" s="1"/>
      <c r="GRI32" s="1"/>
      <c r="GRJ32" s="1"/>
      <c r="GRK32" s="1"/>
      <c r="GRL32" s="1"/>
      <c r="GRM32" s="1"/>
      <c r="GRN32" s="1"/>
      <c r="GRO32" s="1"/>
      <c r="GRP32" s="1"/>
      <c r="GRQ32" s="1"/>
      <c r="GRR32" s="1"/>
      <c r="GRS32" s="1"/>
      <c r="GRT32" s="1"/>
      <c r="GRU32" s="1"/>
      <c r="GRV32" s="1"/>
      <c r="GRW32" s="1"/>
      <c r="GRX32" s="1"/>
      <c r="GRY32" s="1"/>
      <c r="GRZ32" s="1"/>
      <c r="GSA32" s="1"/>
      <c r="GSB32" s="1"/>
      <c r="GSC32" s="1"/>
      <c r="GSD32" s="1"/>
      <c r="GSE32" s="1"/>
      <c r="GSF32" s="1"/>
      <c r="GSG32" s="1"/>
      <c r="GSH32" s="1"/>
      <c r="GSI32" s="1"/>
      <c r="GSJ32" s="1"/>
      <c r="GSK32" s="1"/>
      <c r="GSL32" s="1"/>
      <c r="GSM32" s="1"/>
      <c r="GSN32" s="1"/>
      <c r="GSO32" s="1"/>
      <c r="GSP32" s="1"/>
      <c r="GSQ32" s="1"/>
      <c r="GSR32" s="1"/>
      <c r="GSS32" s="1"/>
      <c r="GST32" s="1"/>
      <c r="GSU32" s="1"/>
      <c r="GSV32" s="1"/>
      <c r="GSW32" s="1"/>
      <c r="GSX32" s="1"/>
      <c r="GSY32" s="1"/>
      <c r="GSZ32" s="1"/>
      <c r="GTA32" s="1"/>
      <c r="GTB32" s="1"/>
      <c r="GTC32" s="1"/>
      <c r="GTD32" s="1"/>
      <c r="GTE32" s="1"/>
      <c r="GTF32" s="1"/>
      <c r="GTG32" s="1"/>
      <c r="GTH32" s="1"/>
      <c r="GTI32" s="1"/>
      <c r="GTJ32" s="1"/>
      <c r="GTK32" s="1"/>
      <c r="GTL32" s="1"/>
      <c r="GTM32" s="1"/>
      <c r="GTN32" s="1"/>
      <c r="GTO32" s="1"/>
      <c r="GTP32" s="1"/>
      <c r="GTQ32" s="1"/>
      <c r="GTR32" s="1"/>
      <c r="GTS32" s="1"/>
      <c r="GTT32" s="1"/>
      <c r="GTU32" s="1"/>
      <c r="GTV32" s="1"/>
      <c r="GTW32" s="1"/>
      <c r="GTX32" s="1"/>
      <c r="GTY32" s="1"/>
      <c r="GTZ32" s="1"/>
      <c r="GUA32" s="1"/>
      <c r="GUB32" s="1"/>
      <c r="GUC32" s="1"/>
      <c r="GUD32" s="1"/>
      <c r="GUE32" s="1"/>
      <c r="GUF32" s="1"/>
      <c r="GUG32" s="1"/>
      <c r="GUH32" s="1"/>
      <c r="GUI32" s="1"/>
      <c r="GUJ32" s="1"/>
      <c r="GUK32" s="1"/>
      <c r="GUL32" s="1"/>
      <c r="GUM32" s="1"/>
      <c r="GUN32" s="1"/>
      <c r="GUO32" s="1"/>
      <c r="GUP32" s="1"/>
      <c r="GUQ32" s="1"/>
      <c r="GUR32" s="1"/>
      <c r="GUS32" s="1"/>
      <c r="GUT32" s="1"/>
      <c r="GUU32" s="1"/>
      <c r="GUV32" s="1"/>
      <c r="GUW32" s="1"/>
      <c r="GUX32" s="1"/>
      <c r="GUY32" s="1"/>
      <c r="GUZ32" s="1"/>
      <c r="GVA32" s="1"/>
      <c r="GVB32" s="1"/>
      <c r="GVC32" s="1"/>
      <c r="GVD32" s="1"/>
      <c r="GVE32" s="1"/>
      <c r="GVF32" s="1"/>
      <c r="GVG32" s="1"/>
      <c r="GVH32" s="1"/>
      <c r="GVI32" s="1"/>
      <c r="GVJ32" s="1"/>
      <c r="GVK32" s="1"/>
      <c r="GVL32" s="1"/>
      <c r="GVM32" s="1"/>
      <c r="GVN32" s="1"/>
      <c r="GVO32" s="1"/>
      <c r="GVP32" s="1"/>
      <c r="GVQ32" s="1"/>
      <c r="GVR32" s="1"/>
      <c r="GVS32" s="1"/>
      <c r="GVT32" s="1"/>
      <c r="GVU32" s="1"/>
      <c r="GVV32" s="1"/>
      <c r="GVW32" s="1"/>
      <c r="GVX32" s="1"/>
      <c r="GVY32" s="1"/>
      <c r="GVZ32" s="1"/>
      <c r="GWA32" s="1"/>
      <c r="GWB32" s="1"/>
      <c r="GWC32" s="1"/>
      <c r="GWD32" s="1"/>
      <c r="GWE32" s="1"/>
      <c r="GWF32" s="1"/>
      <c r="GWG32" s="1"/>
      <c r="GWH32" s="1"/>
      <c r="GWI32" s="1"/>
      <c r="GWJ32" s="1"/>
      <c r="GWK32" s="1"/>
      <c r="GWL32" s="1"/>
      <c r="GWM32" s="1"/>
      <c r="GWN32" s="1"/>
      <c r="GWO32" s="1"/>
      <c r="GWP32" s="1"/>
      <c r="GWQ32" s="1"/>
      <c r="GWR32" s="1"/>
      <c r="GWS32" s="1"/>
      <c r="GWT32" s="1"/>
      <c r="GWU32" s="1"/>
      <c r="GWV32" s="1"/>
      <c r="GWW32" s="1"/>
      <c r="GWX32" s="1"/>
      <c r="GWY32" s="1"/>
      <c r="GWZ32" s="1"/>
      <c r="GXA32" s="1"/>
      <c r="GXB32" s="1"/>
      <c r="GXC32" s="1"/>
      <c r="GXD32" s="1"/>
      <c r="GXE32" s="1"/>
      <c r="GXF32" s="1"/>
      <c r="GXG32" s="1"/>
      <c r="GXH32" s="1"/>
      <c r="GXI32" s="1"/>
      <c r="GXJ32" s="1"/>
      <c r="GXK32" s="1"/>
      <c r="GXL32" s="1"/>
      <c r="GXM32" s="1"/>
      <c r="GXN32" s="1"/>
      <c r="GXO32" s="1"/>
      <c r="GXP32" s="1"/>
      <c r="GXQ32" s="1"/>
      <c r="GXR32" s="1"/>
      <c r="GXS32" s="1"/>
      <c r="GXT32" s="1"/>
      <c r="GXU32" s="1"/>
      <c r="GXV32" s="1"/>
      <c r="GXW32" s="1"/>
      <c r="GXX32" s="1"/>
      <c r="GXY32" s="1"/>
      <c r="GXZ32" s="1"/>
      <c r="GYA32" s="1"/>
      <c r="GYB32" s="1"/>
      <c r="GYC32" s="1"/>
      <c r="GYD32" s="1"/>
      <c r="GYE32" s="1"/>
      <c r="GYF32" s="1"/>
      <c r="GYG32" s="1"/>
      <c r="GYH32" s="1"/>
      <c r="GYI32" s="1"/>
      <c r="GYJ32" s="1"/>
      <c r="GYK32" s="1"/>
      <c r="GYL32" s="1"/>
      <c r="GYM32" s="1"/>
      <c r="GYN32" s="1"/>
      <c r="GYO32" s="1"/>
      <c r="GYP32" s="1"/>
      <c r="GYQ32" s="1"/>
      <c r="GYR32" s="1"/>
      <c r="GYS32" s="1"/>
      <c r="GYT32" s="1"/>
      <c r="GYU32" s="1"/>
      <c r="GYV32" s="1"/>
      <c r="GYW32" s="1"/>
      <c r="GYX32" s="1"/>
      <c r="GYY32" s="1"/>
      <c r="GYZ32" s="1"/>
      <c r="GZA32" s="1"/>
      <c r="GZB32" s="1"/>
      <c r="GZC32" s="1"/>
      <c r="GZD32" s="1"/>
      <c r="GZE32" s="1"/>
      <c r="GZF32" s="1"/>
      <c r="GZG32" s="1"/>
      <c r="GZH32" s="1"/>
      <c r="GZI32" s="1"/>
      <c r="GZJ32" s="1"/>
      <c r="GZK32" s="1"/>
      <c r="GZL32" s="1"/>
      <c r="GZM32" s="1"/>
      <c r="GZN32" s="1"/>
      <c r="GZO32" s="1"/>
      <c r="GZP32" s="1"/>
      <c r="GZQ32" s="1"/>
      <c r="GZR32" s="1"/>
      <c r="GZS32" s="1"/>
      <c r="GZT32" s="1"/>
      <c r="GZU32" s="1"/>
      <c r="GZV32" s="1"/>
      <c r="GZW32" s="1"/>
      <c r="GZX32" s="1"/>
      <c r="GZY32" s="1"/>
      <c r="GZZ32" s="1"/>
      <c r="HAA32" s="1"/>
      <c r="HAB32" s="1"/>
      <c r="HAC32" s="1"/>
      <c r="HAD32" s="1"/>
      <c r="HAE32" s="1"/>
      <c r="HAF32" s="1"/>
      <c r="HAG32" s="1"/>
      <c r="HAH32" s="1"/>
      <c r="HAI32" s="1"/>
      <c r="HAJ32" s="1"/>
      <c r="HAK32" s="1"/>
      <c r="HAL32" s="1"/>
      <c r="HAM32" s="1"/>
      <c r="HAN32" s="1"/>
      <c r="HAO32" s="1"/>
      <c r="HAP32" s="1"/>
      <c r="HAQ32" s="1"/>
      <c r="HAR32" s="1"/>
      <c r="HAS32" s="1"/>
      <c r="HAT32" s="1"/>
      <c r="HAU32" s="1"/>
      <c r="HAV32" s="1"/>
      <c r="HAW32" s="1"/>
      <c r="HAX32" s="1"/>
      <c r="HAY32" s="1"/>
      <c r="HAZ32" s="1"/>
      <c r="HBA32" s="1"/>
      <c r="HBB32" s="1"/>
      <c r="HBC32" s="1"/>
      <c r="HBD32" s="1"/>
      <c r="HBE32" s="1"/>
      <c r="HBF32" s="1"/>
      <c r="HBG32" s="1"/>
      <c r="HBH32" s="1"/>
      <c r="HBI32" s="1"/>
      <c r="HBJ32" s="1"/>
      <c r="HBK32" s="1"/>
      <c r="HBL32" s="1"/>
      <c r="HBM32" s="1"/>
      <c r="HBN32" s="1"/>
      <c r="HBO32" s="1"/>
      <c r="HBP32" s="1"/>
      <c r="HBQ32" s="1"/>
      <c r="HBR32" s="1"/>
      <c r="HBS32" s="1"/>
      <c r="HBT32" s="1"/>
      <c r="HBU32" s="1"/>
      <c r="HBV32" s="1"/>
      <c r="HBW32" s="1"/>
      <c r="HBX32" s="1"/>
      <c r="HBY32" s="1"/>
      <c r="HBZ32" s="1"/>
      <c r="HCA32" s="1"/>
      <c r="HCB32" s="1"/>
      <c r="HCC32" s="1"/>
      <c r="HCD32" s="1"/>
      <c r="HCE32" s="1"/>
      <c r="HCF32" s="1"/>
      <c r="HCG32" s="1"/>
      <c r="HCH32" s="1"/>
      <c r="HCI32" s="1"/>
      <c r="HCJ32" s="1"/>
      <c r="HCK32" s="1"/>
      <c r="HCL32" s="1"/>
      <c r="HCM32" s="1"/>
      <c r="HCN32" s="1"/>
      <c r="HCO32" s="1"/>
      <c r="HCP32" s="1"/>
      <c r="HCQ32" s="1"/>
      <c r="HCR32" s="1"/>
      <c r="HCS32" s="1"/>
      <c r="HCT32" s="1"/>
      <c r="HCU32" s="1"/>
      <c r="HCV32" s="1"/>
      <c r="HCW32" s="1"/>
      <c r="HCX32" s="1"/>
      <c r="HCY32" s="1"/>
      <c r="HCZ32" s="1"/>
      <c r="HDA32" s="1"/>
      <c r="HDB32" s="1"/>
      <c r="HDC32" s="1"/>
      <c r="HDD32" s="1"/>
      <c r="HDE32" s="1"/>
      <c r="HDF32" s="1"/>
      <c r="HDG32" s="1"/>
      <c r="HDH32" s="1"/>
      <c r="HDI32" s="1"/>
      <c r="HDJ32" s="1"/>
      <c r="HDK32" s="1"/>
      <c r="HDL32" s="1"/>
      <c r="HDM32" s="1"/>
      <c r="HDN32" s="1"/>
      <c r="HDO32" s="1"/>
      <c r="HDP32" s="1"/>
      <c r="HDQ32" s="1"/>
      <c r="HDR32" s="1"/>
      <c r="HDS32" s="1"/>
      <c r="HDT32" s="1"/>
      <c r="HDU32" s="1"/>
      <c r="HDV32" s="1"/>
      <c r="HDW32" s="1"/>
      <c r="HDX32" s="1"/>
      <c r="HDY32" s="1"/>
      <c r="HDZ32" s="1"/>
      <c r="HEA32" s="1"/>
      <c r="HEB32" s="1"/>
      <c r="HEC32" s="1"/>
      <c r="HED32" s="1"/>
      <c r="HEE32" s="1"/>
      <c r="HEF32" s="1"/>
      <c r="HEG32" s="1"/>
      <c r="HEH32" s="1"/>
      <c r="HEI32" s="1"/>
      <c r="HEJ32" s="1"/>
      <c r="HEK32" s="1"/>
      <c r="HEL32" s="1"/>
      <c r="HEM32" s="1"/>
      <c r="HEN32" s="1"/>
      <c r="HEO32" s="1"/>
      <c r="HEP32" s="1"/>
      <c r="HEQ32" s="1"/>
      <c r="HER32" s="1"/>
      <c r="HES32" s="1"/>
      <c r="HET32" s="1"/>
      <c r="HEU32" s="1"/>
      <c r="HEV32" s="1"/>
      <c r="HEW32" s="1"/>
      <c r="HEX32" s="1"/>
      <c r="HEY32" s="1"/>
      <c r="HEZ32" s="1"/>
      <c r="HFA32" s="1"/>
      <c r="HFB32" s="1"/>
      <c r="HFC32" s="1"/>
      <c r="HFD32" s="1"/>
      <c r="HFE32" s="1"/>
      <c r="HFF32" s="1"/>
      <c r="HFG32" s="1"/>
      <c r="HFH32" s="1"/>
      <c r="HFI32" s="1"/>
      <c r="HFJ32" s="1"/>
      <c r="HFK32" s="1"/>
      <c r="HFL32" s="1"/>
      <c r="HFM32" s="1"/>
      <c r="HFN32" s="1"/>
      <c r="HFO32" s="1"/>
      <c r="HFP32" s="1"/>
      <c r="HFQ32" s="1"/>
      <c r="HFR32" s="1"/>
      <c r="HFS32" s="1"/>
      <c r="HFT32" s="1"/>
      <c r="HFU32" s="1"/>
      <c r="HFV32" s="1"/>
      <c r="HFW32" s="1"/>
      <c r="HFX32" s="1"/>
      <c r="HFY32" s="1"/>
      <c r="HFZ32" s="1"/>
      <c r="HGA32" s="1"/>
      <c r="HGB32" s="1"/>
      <c r="HGC32" s="1"/>
      <c r="HGD32" s="1"/>
      <c r="HGE32" s="1"/>
      <c r="HGF32" s="1"/>
      <c r="HGG32" s="1"/>
      <c r="HGH32" s="1"/>
      <c r="HGI32" s="1"/>
      <c r="HGJ32" s="1"/>
      <c r="HGK32" s="1"/>
      <c r="HGL32" s="1"/>
      <c r="HGM32" s="1"/>
      <c r="HGN32" s="1"/>
      <c r="HGO32" s="1"/>
      <c r="HGP32" s="1"/>
      <c r="HGQ32" s="1"/>
      <c r="HGR32" s="1"/>
      <c r="HGS32" s="1"/>
      <c r="HGT32" s="1"/>
      <c r="HGU32" s="1"/>
      <c r="HGV32" s="1"/>
      <c r="HGW32" s="1"/>
      <c r="HGX32" s="1"/>
      <c r="HGY32" s="1"/>
      <c r="HGZ32" s="1"/>
      <c r="HHA32" s="1"/>
      <c r="HHB32" s="1"/>
      <c r="HHC32" s="1"/>
      <c r="HHD32" s="1"/>
      <c r="HHE32" s="1"/>
      <c r="HHF32" s="1"/>
      <c r="HHG32" s="1"/>
      <c r="HHH32" s="1"/>
      <c r="HHI32" s="1"/>
      <c r="HHJ32" s="1"/>
      <c r="HHK32" s="1"/>
      <c r="HHL32" s="1"/>
      <c r="HHM32" s="1"/>
      <c r="HHN32" s="1"/>
      <c r="HHO32" s="1"/>
      <c r="HHP32" s="1"/>
      <c r="HHQ32" s="1"/>
      <c r="HHR32" s="1"/>
      <c r="HHS32" s="1"/>
      <c r="HHT32" s="1"/>
      <c r="HHU32" s="1"/>
      <c r="HHV32" s="1"/>
      <c r="HHW32" s="1"/>
      <c r="HHX32" s="1"/>
      <c r="HHY32" s="1"/>
      <c r="HHZ32" s="1"/>
      <c r="HIA32" s="1"/>
      <c r="HIB32" s="1"/>
      <c r="HIC32" s="1"/>
      <c r="HID32" s="1"/>
      <c r="HIE32" s="1"/>
      <c r="HIF32" s="1"/>
      <c r="HIG32" s="1"/>
      <c r="HIH32" s="1"/>
      <c r="HII32" s="1"/>
      <c r="HIJ32" s="1"/>
      <c r="HIK32" s="1"/>
      <c r="HIL32" s="1"/>
      <c r="HIM32" s="1"/>
      <c r="HIN32" s="1"/>
      <c r="HIO32" s="1"/>
      <c r="HIP32" s="1"/>
      <c r="HIQ32" s="1"/>
      <c r="HIR32" s="1"/>
      <c r="HIS32" s="1"/>
      <c r="HIT32" s="1"/>
      <c r="HIU32" s="1"/>
      <c r="HIV32" s="1"/>
      <c r="HIW32" s="1"/>
      <c r="HIX32" s="1"/>
      <c r="HIY32" s="1"/>
      <c r="HIZ32" s="1"/>
      <c r="HJA32" s="1"/>
      <c r="HJB32" s="1"/>
      <c r="HJC32" s="1"/>
      <c r="HJD32" s="1"/>
      <c r="HJE32" s="1"/>
      <c r="HJF32" s="1"/>
      <c r="HJG32" s="1"/>
      <c r="HJH32" s="1"/>
      <c r="HJI32" s="1"/>
      <c r="HJJ32" s="1"/>
      <c r="HJK32" s="1"/>
      <c r="HJL32" s="1"/>
      <c r="HJM32" s="1"/>
      <c r="HJN32" s="1"/>
      <c r="HJO32" s="1"/>
      <c r="HJP32" s="1"/>
      <c r="HJQ32" s="1"/>
      <c r="HJR32" s="1"/>
      <c r="HJS32" s="1"/>
      <c r="HJT32" s="1"/>
      <c r="HJU32" s="1"/>
      <c r="HJV32" s="1"/>
      <c r="HJW32" s="1"/>
      <c r="HJX32" s="1"/>
      <c r="HJY32" s="1"/>
      <c r="HJZ32" s="1"/>
      <c r="HKA32" s="1"/>
      <c r="HKB32" s="1"/>
      <c r="HKC32" s="1"/>
      <c r="HKD32" s="1"/>
      <c r="HKE32" s="1"/>
      <c r="HKF32" s="1"/>
      <c r="HKG32" s="1"/>
      <c r="HKH32" s="1"/>
      <c r="HKI32" s="1"/>
      <c r="HKJ32" s="1"/>
      <c r="HKK32" s="1"/>
      <c r="HKL32" s="1"/>
      <c r="HKM32" s="1"/>
      <c r="HKN32" s="1"/>
      <c r="HKO32" s="1"/>
      <c r="HKP32" s="1"/>
      <c r="HKQ32" s="1"/>
      <c r="HKR32" s="1"/>
      <c r="HKS32" s="1"/>
      <c r="HKT32" s="1"/>
      <c r="HKU32" s="1"/>
      <c r="HKV32" s="1"/>
      <c r="HKW32" s="1"/>
      <c r="HKX32" s="1"/>
      <c r="HKY32" s="1"/>
      <c r="HKZ32" s="1"/>
      <c r="HLA32" s="1"/>
      <c r="HLB32" s="1"/>
      <c r="HLC32" s="1"/>
      <c r="HLD32" s="1"/>
      <c r="HLE32" s="1"/>
      <c r="HLF32" s="1"/>
      <c r="HLG32" s="1"/>
      <c r="HLH32" s="1"/>
      <c r="HLI32" s="1"/>
      <c r="HLJ32" s="1"/>
      <c r="HLK32" s="1"/>
      <c r="HLL32" s="1"/>
      <c r="HLM32" s="1"/>
      <c r="HLN32" s="1"/>
      <c r="HLO32" s="1"/>
      <c r="HLP32" s="1"/>
      <c r="HLQ32" s="1"/>
      <c r="HLR32" s="1"/>
      <c r="HLS32" s="1"/>
      <c r="HLT32" s="1"/>
      <c r="HLU32" s="1"/>
      <c r="HLV32" s="1"/>
      <c r="HLW32" s="1"/>
      <c r="HLX32" s="1"/>
      <c r="HLY32" s="1"/>
      <c r="HLZ32" s="1"/>
      <c r="HMA32" s="1"/>
      <c r="HMB32" s="1"/>
      <c r="HMC32" s="1"/>
      <c r="HMD32" s="1"/>
      <c r="HME32" s="1"/>
      <c r="HMF32" s="1"/>
      <c r="HMG32" s="1"/>
      <c r="HMH32" s="1"/>
      <c r="HMI32" s="1"/>
      <c r="HMJ32" s="1"/>
      <c r="HMK32" s="1"/>
      <c r="HML32" s="1"/>
      <c r="HMM32" s="1"/>
      <c r="HMN32" s="1"/>
      <c r="HMO32" s="1"/>
      <c r="HMP32" s="1"/>
      <c r="HMQ32" s="1"/>
      <c r="HMR32" s="1"/>
      <c r="HMS32" s="1"/>
      <c r="HMT32" s="1"/>
      <c r="HMU32" s="1"/>
      <c r="HMV32" s="1"/>
      <c r="HMW32" s="1"/>
      <c r="HMX32" s="1"/>
      <c r="HMY32" s="1"/>
      <c r="HMZ32" s="1"/>
      <c r="HNA32" s="1"/>
      <c r="HNB32" s="1"/>
      <c r="HNC32" s="1"/>
      <c r="HND32" s="1"/>
      <c r="HNE32" s="1"/>
      <c r="HNF32" s="1"/>
      <c r="HNG32" s="1"/>
      <c r="HNH32" s="1"/>
      <c r="HNI32" s="1"/>
      <c r="HNJ32" s="1"/>
      <c r="HNK32" s="1"/>
      <c r="HNL32" s="1"/>
      <c r="HNM32" s="1"/>
      <c r="HNN32" s="1"/>
      <c r="HNO32" s="1"/>
      <c r="HNP32" s="1"/>
      <c r="HNQ32" s="1"/>
      <c r="HNR32" s="1"/>
      <c r="HNS32" s="1"/>
      <c r="HNT32" s="1"/>
      <c r="HNU32" s="1"/>
      <c r="HNV32" s="1"/>
      <c r="HNW32" s="1"/>
      <c r="HNX32" s="1"/>
      <c r="HNY32" s="1"/>
      <c r="HNZ32" s="1"/>
      <c r="HOA32" s="1"/>
      <c r="HOB32" s="1"/>
      <c r="HOC32" s="1"/>
      <c r="HOD32" s="1"/>
      <c r="HOE32" s="1"/>
      <c r="HOF32" s="1"/>
      <c r="HOG32" s="1"/>
      <c r="HOH32" s="1"/>
      <c r="HOI32" s="1"/>
      <c r="HOJ32" s="1"/>
      <c r="HOK32" s="1"/>
      <c r="HOL32" s="1"/>
      <c r="HOM32" s="1"/>
      <c r="HON32" s="1"/>
      <c r="HOO32" s="1"/>
      <c r="HOP32" s="1"/>
      <c r="HOQ32" s="1"/>
      <c r="HOR32" s="1"/>
      <c r="HOS32" s="1"/>
      <c r="HOT32" s="1"/>
      <c r="HOU32" s="1"/>
      <c r="HOV32" s="1"/>
      <c r="HOW32" s="1"/>
      <c r="HOX32" s="1"/>
      <c r="HOY32" s="1"/>
      <c r="HOZ32" s="1"/>
      <c r="HPA32" s="1"/>
      <c r="HPB32" s="1"/>
      <c r="HPC32" s="1"/>
      <c r="HPD32" s="1"/>
      <c r="HPE32" s="1"/>
      <c r="HPF32" s="1"/>
      <c r="HPG32" s="1"/>
      <c r="HPH32" s="1"/>
      <c r="HPI32" s="1"/>
      <c r="HPJ32" s="1"/>
      <c r="HPK32" s="1"/>
      <c r="HPL32" s="1"/>
      <c r="HPM32" s="1"/>
      <c r="HPN32" s="1"/>
      <c r="HPO32" s="1"/>
      <c r="HPP32" s="1"/>
      <c r="HPQ32" s="1"/>
      <c r="HPR32" s="1"/>
      <c r="HPS32" s="1"/>
      <c r="HPT32" s="1"/>
      <c r="HPU32" s="1"/>
      <c r="HPV32" s="1"/>
      <c r="HPW32" s="1"/>
      <c r="HPX32" s="1"/>
      <c r="HPY32" s="1"/>
      <c r="HPZ32" s="1"/>
      <c r="HQA32" s="1"/>
      <c r="HQB32" s="1"/>
      <c r="HQC32" s="1"/>
      <c r="HQD32" s="1"/>
      <c r="HQE32" s="1"/>
      <c r="HQF32" s="1"/>
      <c r="HQG32" s="1"/>
      <c r="HQH32" s="1"/>
      <c r="HQI32" s="1"/>
      <c r="HQJ32" s="1"/>
      <c r="HQK32" s="1"/>
      <c r="HQL32" s="1"/>
      <c r="HQM32" s="1"/>
      <c r="HQN32" s="1"/>
      <c r="HQO32" s="1"/>
      <c r="HQP32" s="1"/>
      <c r="HQQ32" s="1"/>
      <c r="HQR32" s="1"/>
      <c r="HQS32" s="1"/>
      <c r="HQT32" s="1"/>
      <c r="HQU32" s="1"/>
      <c r="HQV32" s="1"/>
      <c r="HQW32" s="1"/>
      <c r="HQX32" s="1"/>
      <c r="HQY32" s="1"/>
      <c r="HQZ32" s="1"/>
      <c r="HRA32" s="1"/>
      <c r="HRB32" s="1"/>
      <c r="HRC32" s="1"/>
      <c r="HRD32" s="1"/>
      <c r="HRE32" s="1"/>
      <c r="HRF32" s="1"/>
      <c r="HRG32" s="1"/>
      <c r="HRH32" s="1"/>
      <c r="HRI32" s="1"/>
      <c r="HRJ32" s="1"/>
      <c r="HRK32" s="1"/>
      <c r="HRL32" s="1"/>
      <c r="HRM32" s="1"/>
      <c r="HRN32" s="1"/>
      <c r="HRO32" s="1"/>
      <c r="HRP32" s="1"/>
      <c r="HRQ32" s="1"/>
      <c r="HRR32" s="1"/>
      <c r="HRS32" s="1"/>
      <c r="HRT32" s="1"/>
      <c r="HRU32" s="1"/>
      <c r="HRV32" s="1"/>
      <c r="HRW32" s="1"/>
      <c r="HRX32" s="1"/>
      <c r="HRY32" s="1"/>
      <c r="HRZ32" s="1"/>
      <c r="HSA32" s="1"/>
      <c r="HSB32" s="1"/>
      <c r="HSC32" s="1"/>
      <c r="HSD32" s="1"/>
      <c r="HSE32" s="1"/>
      <c r="HSF32" s="1"/>
      <c r="HSG32" s="1"/>
      <c r="HSH32" s="1"/>
      <c r="HSI32" s="1"/>
      <c r="HSJ32" s="1"/>
      <c r="HSK32" s="1"/>
      <c r="HSL32" s="1"/>
      <c r="HSM32" s="1"/>
      <c r="HSN32" s="1"/>
      <c r="HSO32" s="1"/>
      <c r="HSP32" s="1"/>
      <c r="HSQ32" s="1"/>
      <c r="HSR32" s="1"/>
      <c r="HSS32" s="1"/>
      <c r="HST32" s="1"/>
      <c r="HSU32" s="1"/>
      <c r="HSV32" s="1"/>
      <c r="HSW32" s="1"/>
      <c r="HSX32" s="1"/>
      <c r="HSY32" s="1"/>
      <c r="HSZ32" s="1"/>
      <c r="HTA32" s="1"/>
      <c r="HTB32" s="1"/>
      <c r="HTC32" s="1"/>
      <c r="HTD32" s="1"/>
      <c r="HTE32" s="1"/>
      <c r="HTF32" s="1"/>
      <c r="HTG32" s="1"/>
      <c r="HTH32" s="1"/>
      <c r="HTI32" s="1"/>
      <c r="HTJ32" s="1"/>
      <c r="HTK32" s="1"/>
      <c r="HTL32" s="1"/>
      <c r="HTM32" s="1"/>
      <c r="HTN32" s="1"/>
      <c r="HTO32" s="1"/>
      <c r="HTP32" s="1"/>
      <c r="HTQ32" s="1"/>
      <c r="HTR32" s="1"/>
      <c r="HTS32" s="1"/>
      <c r="HTT32" s="1"/>
      <c r="HTU32" s="1"/>
      <c r="HTV32" s="1"/>
      <c r="HTW32" s="1"/>
      <c r="HTX32" s="1"/>
      <c r="HTY32" s="1"/>
      <c r="HTZ32" s="1"/>
      <c r="HUA32" s="1"/>
      <c r="HUB32" s="1"/>
      <c r="HUC32" s="1"/>
      <c r="HUD32" s="1"/>
      <c r="HUE32" s="1"/>
      <c r="HUF32" s="1"/>
      <c r="HUG32" s="1"/>
      <c r="HUH32" s="1"/>
      <c r="HUI32" s="1"/>
      <c r="HUJ32" s="1"/>
      <c r="HUK32" s="1"/>
      <c r="HUL32" s="1"/>
      <c r="HUM32" s="1"/>
      <c r="HUN32" s="1"/>
      <c r="HUO32" s="1"/>
      <c r="HUP32" s="1"/>
      <c r="HUQ32" s="1"/>
      <c r="HUR32" s="1"/>
      <c r="HUS32" s="1"/>
      <c r="HUT32" s="1"/>
      <c r="HUU32" s="1"/>
      <c r="HUV32" s="1"/>
      <c r="HUW32" s="1"/>
      <c r="HUX32" s="1"/>
      <c r="HUY32" s="1"/>
      <c r="HUZ32" s="1"/>
      <c r="HVA32" s="1"/>
      <c r="HVB32" s="1"/>
      <c r="HVC32" s="1"/>
      <c r="HVD32" s="1"/>
      <c r="HVE32" s="1"/>
      <c r="HVF32" s="1"/>
      <c r="HVG32" s="1"/>
      <c r="HVH32" s="1"/>
      <c r="HVI32" s="1"/>
      <c r="HVJ32" s="1"/>
      <c r="HVK32" s="1"/>
      <c r="HVL32" s="1"/>
      <c r="HVM32" s="1"/>
      <c r="HVN32" s="1"/>
      <c r="HVO32" s="1"/>
      <c r="HVP32" s="1"/>
      <c r="HVQ32" s="1"/>
      <c r="HVR32" s="1"/>
      <c r="HVS32" s="1"/>
      <c r="HVT32" s="1"/>
      <c r="HVU32" s="1"/>
      <c r="HVV32" s="1"/>
      <c r="HVW32" s="1"/>
      <c r="HVX32" s="1"/>
      <c r="HVY32" s="1"/>
      <c r="HVZ32" s="1"/>
      <c r="HWA32" s="1"/>
      <c r="HWB32" s="1"/>
      <c r="HWC32" s="1"/>
      <c r="HWD32" s="1"/>
      <c r="HWE32" s="1"/>
      <c r="HWF32" s="1"/>
      <c r="HWG32" s="1"/>
      <c r="HWH32" s="1"/>
      <c r="HWI32" s="1"/>
      <c r="HWJ32" s="1"/>
      <c r="HWK32" s="1"/>
      <c r="HWL32" s="1"/>
      <c r="HWM32" s="1"/>
      <c r="HWN32" s="1"/>
      <c r="HWO32" s="1"/>
      <c r="HWP32" s="1"/>
      <c r="HWQ32" s="1"/>
      <c r="HWR32" s="1"/>
      <c r="HWS32" s="1"/>
      <c r="HWT32" s="1"/>
      <c r="HWU32" s="1"/>
      <c r="HWV32" s="1"/>
      <c r="HWW32" s="1"/>
      <c r="HWX32" s="1"/>
      <c r="HWY32" s="1"/>
      <c r="HWZ32" s="1"/>
      <c r="HXA32" s="1"/>
      <c r="HXB32" s="1"/>
      <c r="HXC32" s="1"/>
      <c r="HXD32" s="1"/>
      <c r="HXE32" s="1"/>
      <c r="HXF32" s="1"/>
      <c r="HXG32" s="1"/>
      <c r="HXH32" s="1"/>
      <c r="HXI32" s="1"/>
      <c r="HXJ32" s="1"/>
      <c r="HXK32" s="1"/>
      <c r="HXL32" s="1"/>
      <c r="HXM32" s="1"/>
      <c r="HXN32" s="1"/>
      <c r="HXO32" s="1"/>
      <c r="HXP32" s="1"/>
      <c r="HXQ32" s="1"/>
      <c r="HXR32" s="1"/>
      <c r="HXS32" s="1"/>
      <c r="HXT32" s="1"/>
      <c r="HXU32" s="1"/>
      <c r="HXV32" s="1"/>
      <c r="HXW32" s="1"/>
      <c r="HXX32" s="1"/>
      <c r="HXY32" s="1"/>
      <c r="HXZ32" s="1"/>
      <c r="HYA32" s="1"/>
      <c r="HYB32" s="1"/>
      <c r="HYC32" s="1"/>
      <c r="HYD32" s="1"/>
      <c r="HYE32" s="1"/>
      <c r="HYF32" s="1"/>
      <c r="HYG32" s="1"/>
      <c r="HYH32" s="1"/>
      <c r="HYI32" s="1"/>
      <c r="HYJ32" s="1"/>
      <c r="HYK32" s="1"/>
      <c r="HYL32" s="1"/>
      <c r="HYM32" s="1"/>
      <c r="HYN32" s="1"/>
      <c r="HYO32" s="1"/>
      <c r="HYP32" s="1"/>
      <c r="HYQ32" s="1"/>
      <c r="HYR32" s="1"/>
      <c r="HYS32" s="1"/>
      <c r="HYT32" s="1"/>
      <c r="HYU32" s="1"/>
      <c r="HYV32" s="1"/>
      <c r="HYW32" s="1"/>
      <c r="HYX32" s="1"/>
      <c r="HYY32" s="1"/>
      <c r="HYZ32" s="1"/>
      <c r="HZA32" s="1"/>
      <c r="HZB32" s="1"/>
      <c r="HZC32" s="1"/>
      <c r="HZD32" s="1"/>
      <c r="HZE32" s="1"/>
      <c r="HZF32" s="1"/>
      <c r="HZG32" s="1"/>
      <c r="HZH32" s="1"/>
      <c r="HZI32" s="1"/>
      <c r="HZJ32" s="1"/>
      <c r="HZK32" s="1"/>
      <c r="HZL32" s="1"/>
      <c r="HZM32" s="1"/>
      <c r="HZN32" s="1"/>
      <c r="HZO32" s="1"/>
      <c r="HZP32" s="1"/>
      <c r="HZQ32" s="1"/>
      <c r="HZR32" s="1"/>
      <c r="HZS32" s="1"/>
      <c r="HZT32" s="1"/>
      <c r="HZU32" s="1"/>
      <c r="HZV32" s="1"/>
      <c r="HZW32" s="1"/>
      <c r="HZX32" s="1"/>
      <c r="HZY32" s="1"/>
      <c r="HZZ32" s="1"/>
      <c r="IAA32" s="1"/>
      <c r="IAB32" s="1"/>
      <c r="IAC32" s="1"/>
      <c r="IAD32" s="1"/>
      <c r="IAE32" s="1"/>
      <c r="IAF32" s="1"/>
      <c r="IAG32" s="1"/>
      <c r="IAH32" s="1"/>
      <c r="IAI32" s="1"/>
      <c r="IAJ32" s="1"/>
      <c r="IAK32" s="1"/>
      <c r="IAL32" s="1"/>
      <c r="IAM32" s="1"/>
      <c r="IAN32" s="1"/>
      <c r="IAO32" s="1"/>
      <c r="IAP32" s="1"/>
      <c r="IAQ32" s="1"/>
      <c r="IAR32" s="1"/>
      <c r="IAS32" s="1"/>
      <c r="IAT32" s="1"/>
      <c r="IAU32" s="1"/>
      <c r="IAV32" s="1"/>
      <c r="IAW32" s="1"/>
      <c r="IAX32" s="1"/>
      <c r="IAY32" s="1"/>
      <c r="IAZ32" s="1"/>
      <c r="IBA32" s="1"/>
      <c r="IBB32" s="1"/>
      <c r="IBC32" s="1"/>
      <c r="IBD32" s="1"/>
      <c r="IBE32" s="1"/>
      <c r="IBF32" s="1"/>
      <c r="IBG32" s="1"/>
      <c r="IBH32" s="1"/>
      <c r="IBI32" s="1"/>
      <c r="IBJ32" s="1"/>
      <c r="IBK32" s="1"/>
      <c r="IBL32" s="1"/>
      <c r="IBM32" s="1"/>
      <c r="IBN32" s="1"/>
      <c r="IBO32" s="1"/>
      <c r="IBP32" s="1"/>
      <c r="IBQ32" s="1"/>
      <c r="IBR32" s="1"/>
      <c r="IBS32" s="1"/>
      <c r="IBT32" s="1"/>
      <c r="IBU32" s="1"/>
      <c r="IBV32" s="1"/>
      <c r="IBW32" s="1"/>
      <c r="IBX32" s="1"/>
      <c r="IBY32" s="1"/>
      <c r="IBZ32" s="1"/>
      <c r="ICA32" s="1"/>
      <c r="ICB32" s="1"/>
      <c r="ICC32" s="1"/>
      <c r="ICD32" s="1"/>
      <c r="ICE32" s="1"/>
      <c r="ICF32" s="1"/>
      <c r="ICG32" s="1"/>
      <c r="ICH32" s="1"/>
      <c r="ICI32" s="1"/>
      <c r="ICJ32" s="1"/>
      <c r="ICK32" s="1"/>
      <c r="ICL32" s="1"/>
      <c r="ICM32" s="1"/>
      <c r="ICN32" s="1"/>
      <c r="ICO32" s="1"/>
      <c r="ICP32" s="1"/>
      <c r="ICQ32" s="1"/>
      <c r="ICR32" s="1"/>
      <c r="ICS32" s="1"/>
      <c r="ICT32" s="1"/>
      <c r="ICU32" s="1"/>
      <c r="ICV32" s="1"/>
      <c r="ICW32" s="1"/>
      <c r="ICX32" s="1"/>
      <c r="ICY32" s="1"/>
      <c r="ICZ32" s="1"/>
      <c r="IDA32" s="1"/>
      <c r="IDB32" s="1"/>
      <c r="IDC32" s="1"/>
      <c r="IDD32" s="1"/>
      <c r="IDE32" s="1"/>
      <c r="IDF32" s="1"/>
      <c r="IDG32" s="1"/>
      <c r="IDH32" s="1"/>
      <c r="IDI32" s="1"/>
      <c r="IDJ32" s="1"/>
      <c r="IDK32" s="1"/>
      <c r="IDL32" s="1"/>
      <c r="IDM32" s="1"/>
      <c r="IDN32" s="1"/>
      <c r="IDO32" s="1"/>
      <c r="IDP32" s="1"/>
      <c r="IDQ32" s="1"/>
      <c r="IDR32" s="1"/>
      <c r="IDS32" s="1"/>
      <c r="IDT32" s="1"/>
      <c r="IDU32" s="1"/>
      <c r="IDV32" s="1"/>
      <c r="IDW32" s="1"/>
      <c r="IDX32" s="1"/>
      <c r="IDY32" s="1"/>
      <c r="IDZ32" s="1"/>
      <c r="IEA32" s="1"/>
      <c r="IEB32" s="1"/>
      <c r="IEC32" s="1"/>
      <c r="IED32" s="1"/>
      <c r="IEE32" s="1"/>
      <c r="IEF32" s="1"/>
      <c r="IEG32" s="1"/>
      <c r="IEH32" s="1"/>
      <c r="IEI32" s="1"/>
      <c r="IEJ32" s="1"/>
      <c r="IEK32" s="1"/>
      <c r="IEL32" s="1"/>
      <c r="IEM32" s="1"/>
      <c r="IEN32" s="1"/>
      <c r="IEO32" s="1"/>
      <c r="IEP32" s="1"/>
      <c r="IEQ32" s="1"/>
      <c r="IER32" s="1"/>
      <c r="IES32" s="1"/>
      <c r="IET32" s="1"/>
      <c r="IEU32" s="1"/>
      <c r="IEV32" s="1"/>
      <c r="IEW32" s="1"/>
      <c r="IEX32" s="1"/>
      <c r="IEY32" s="1"/>
      <c r="IEZ32" s="1"/>
      <c r="IFA32" s="1"/>
      <c r="IFB32" s="1"/>
      <c r="IFC32" s="1"/>
      <c r="IFD32" s="1"/>
      <c r="IFE32" s="1"/>
      <c r="IFF32" s="1"/>
      <c r="IFG32" s="1"/>
      <c r="IFH32" s="1"/>
      <c r="IFI32" s="1"/>
      <c r="IFJ32" s="1"/>
      <c r="IFK32" s="1"/>
      <c r="IFL32" s="1"/>
      <c r="IFM32" s="1"/>
      <c r="IFN32" s="1"/>
      <c r="IFO32" s="1"/>
      <c r="IFP32" s="1"/>
      <c r="IFQ32" s="1"/>
      <c r="IFR32" s="1"/>
      <c r="IFS32" s="1"/>
      <c r="IFT32" s="1"/>
      <c r="IFU32" s="1"/>
      <c r="IFV32" s="1"/>
      <c r="IFW32" s="1"/>
      <c r="IFX32" s="1"/>
      <c r="IFY32" s="1"/>
      <c r="IFZ32" s="1"/>
      <c r="IGA32" s="1"/>
      <c r="IGB32" s="1"/>
      <c r="IGC32" s="1"/>
      <c r="IGD32" s="1"/>
      <c r="IGE32" s="1"/>
      <c r="IGF32" s="1"/>
      <c r="IGG32" s="1"/>
      <c r="IGH32" s="1"/>
      <c r="IGI32" s="1"/>
      <c r="IGJ32" s="1"/>
      <c r="IGK32" s="1"/>
      <c r="IGL32" s="1"/>
      <c r="IGM32" s="1"/>
      <c r="IGN32" s="1"/>
      <c r="IGO32" s="1"/>
      <c r="IGP32" s="1"/>
      <c r="IGQ32" s="1"/>
      <c r="IGR32" s="1"/>
      <c r="IGS32" s="1"/>
      <c r="IGT32" s="1"/>
      <c r="IGU32" s="1"/>
      <c r="IGV32" s="1"/>
      <c r="IGW32" s="1"/>
      <c r="IGX32" s="1"/>
      <c r="IGY32" s="1"/>
      <c r="IGZ32" s="1"/>
      <c r="IHA32" s="1"/>
      <c r="IHB32" s="1"/>
      <c r="IHC32" s="1"/>
      <c r="IHD32" s="1"/>
      <c r="IHE32" s="1"/>
      <c r="IHF32" s="1"/>
      <c r="IHG32" s="1"/>
      <c r="IHH32" s="1"/>
      <c r="IHI32" s="1"/>
      <c r="IHJ32" s="1"/>
      <c r="IHK32" s="1"/>
      <c r="IHL32" s="1"/>
      <c r="IHM32" s="1"/>
      <c r="IHN32" s="1"/>
      <c r="IHO32" s="1"/>
      <c r="IHP32" s="1"/>
      <c r="IHQ32" s="1"/>
      <c r="IHR32" s="1"/>
      <c r="IHS32" s="1"/>
      <c r="IHT32" s="1"/>
      <c r="IHU32" s="1"/>
      <c r="IHV32" s="1"/>
      <c r="IHW32" s="1"/>
      <c r="IHX32" s="1"/>
      <c r="IHY32" s="1"/>
      <c r="IHZ32" s="1"/>
      <c r="IIA32" s="1"/>
      <c r="IIB32" s="1"/>
      <c r="IIC32" s="1"/>
      <c r="IID32" s="1"/>
      <c r="IIE32" s="1"/>
      <c r="IIF32" s="1"/>
      <c r="IIG32" s="1"/>
      <c r="IIH32" s="1"/>
      <c r="III32" s="1"/>
      <c r="IIJ32" s="1"/>
      <c r="IIK32" s="1"/>
      <c r="IIL32" s="1"/>
      <c r="IIM32" s="1"/>
      <c r="IIN32" s="1"/>
      <c r="IIO32" s="1"/>
      <c r="IIP32" s="1"/>
      <c r="IIQ32" s="1"/>
      <c r="IIR32" s="1"/>
      <c r="IIS32" s="1"/>
      <c r="IIT32" s="1"/>
      <c r="IIU32" s="1"/>
      <c r="IIV32" s="1"/>
      <c r="IIW32" s="1"/>
      <c r="IIX32" s="1"/>
      <c r="IIY32" s="1"/>
      <c r="IIZ32" s="1"/>
      <c r="IJA32" s="1"/>
      <c r="IJB32" s="1"/>
      <c r="IJC32" s="1"/>
      <c r="IJD32" s="1"/>
      <c r="IJE32" s="1"/>
      <c r="IJF32" s="1"/>
      <c r="IJG32" s="1"/>
      <c r="IJH32" s="1"/>
      <c r="IJI32" s="1"/>
      <c r="IJJ32" s="1"/>
      <c r="IJK32" s="1"/>
      <c r="IJL32" s="1"/>
      <c r="IJM32" s="1"/>
      <c r="IJN32" s="1"/>
      <c r="IJO32" s="1"/>
      <c r="IJP32" s="1"/>
      <c r="IJQ32" s="1"/>
      <c r="IJR32" s="1"/>
      <c r="IJS32" s="1"/>
      <c r="IJT32" s="1"/>
      <c r="IJU32" s="1"/>
      <c r="IJV32" s="1"/>
      <c r="IJW32" s="1"/>
      <c r="IJX32" s="1"/>
      <c r="IJY32" s="1"/>
      <c r="IJZ32" s="1"/>
      <c r="IKA32" s="1"/>
      <c r="IKB32" s="1"/>
      <c r="IKC32" s="1"/>
      <c r="IKD32" s="1"/>
      <c r="IKE32" s="1"/>
      <c r="IKF32" s="1"/>
      <c r="IKG32" s="1"/>
      <c r="IKH32" s="1"/>
      <c r="IKI32" s="1"/>
      <c r="IKJ32" s="1"/>
      <c r="IKK32" s="1"/>
      <c r="IKL32" s="1"/>
      <c r="IKM32" s="1"/>
      <c r="IKN32" s="1"/>
      <c r="IKO32" s="1"/>
      <c r="IKP32" s="1"/>
      <c r="IKQ32" s="1"/>
      <c r="IKR32" s="1"/>
      <c r="IKS32" s="1"/>
      <c r="IKT32" s="1"/>
      <c r="IKU32" s="1"/>
      <c r="IKV32" s="1"/>
      <c r="IKW32" s="1"/>
      <c r="IKX32" s="1"/>
      <c r="IKY32" s="1"/>
      <c r="IKZ32" s="1"/>
      <c r="ILA32" s="1"/>
      <c r="ILB32" s="1"/>
      <c r="ILC32" s="1"/>
      <c r="ILD32" s="1"/>
      <c r="ILE32" s="1"/>
      <c r="ILF32" s="1"/>
      <c r="ILG32" s="1"/>
      <c r="ILH32" s="1"/>
      <c r="ILI32" s="1"/>
      <c r="ILJ32" s="1"/>
      <c r="ILK32" s="1"/>
      <c r="ILL32" s="1"/>
      <c r="ILM32" s="1"/>
      <c r="ILN32" s="1"/>
      <c r="ILO32" s="1"/>
      <c r="ILP32" s="1"/>
      <c r="ILQ32" s="1"/>
      <c r="ILR32" s="1"/>
      <c r="ILS32" s="1"/>
      <c r="ILT32" s="1"/>
      <c r="ILU32" s="1"/>
      <c r="ILV32" s="1"/>
      <c r="ILW32" s="1"/>
      <c r="ILX32" s="1"/>
      <c r="ILY32" s="1"/>
      <c r="ILZ32" s="1"/>
      <c r="IMA32" s="1"/>
      <c r="IMB32" s="1"/>
      <c r="IMC32" s="1"/>
      <c r="IMD32" s="1"/>
      <c r="IME32" s="1"/>
      <c r="IMF32" s="1"/>
      <c r="IMG32" s="1"/>
      <c r="IMH32" s="1"/>
      <c r="IMI32" s="1"/>
      <c r="IMJ32" s="1"/>
      <c r="IMK32" s="1"/>
      <c r="IML32" s="1"/>
      <c r="IMM32" s="1"/>
      <c r="IMN32" s="1"/>
      <c r="IMO32" s="1"/>
      <c r="IMP32" s="1"/>
      <c r="IMQ32" s="1"/>
      <c r="IMR32" s="1"/>
      <c r="IMS32" s="1"/>
      <c r="IMT32" s="1"/>
      <c r="IMU32" s="1"/>
      <c r="IMV32" s="1"/>
      <c r="IMW32" s="1"/>
      <c r="IMX32" s="1"/>
      <c r="IMY32" s="1"/>
      <c r="IMZ32" s="1"/>
      <c r="INA32" s="1"/>
      <c r="INB32" s="1"/>
      <c r="INC32" s="1"/>
      <c r="IND32" s="1"/>
      <c r="INE32" s="1"/>
      <c r="INF32" s="1"/>
      <c r="ING32" s="1"/>
      <c r="INH32" s="1"/>
      <c r="INI32" s="1"/>
      <c r="INJ32" s="1"/>
      <c r="INK32" s="1"/>
      <c r="INL32" s="1"/>
      <c r="INM32" s="1"/>
      <c r="INN32" s="1"/>
      <c r="INO32" s="1"/>
      <c r="INP32" s="1"/>
      <c r="INQ32" s="1"/>
      <c r="INR32" s="1"/>
      <c r="INS32" s="1"/>
      <c r="INT32" s="1"/>
      <c r="INU32" s="1"/>
      <c r="INV32" s="1"/>
      <c r="INW32" s="1"/>
      <c r="INX32" s="1"/>
      <c r="INY32" s="1"/>
      <c r="INZ32" s="1"/>
      <c r="IOA32" s="1"/>
      <c r="IOB32" s="1"/>
      <c r="IOC32" s="1"/>
      <c r="IOD32" s="1"/>
      <c r="IOE32" s="1"/>
      <c r="IOF32" s="1"/>
      <c r="IOG32" s="1"/>
      <c r="IOH32" s="1"/>
      <c r="IOI32" s="1"/>
      <c r="IOJ32" s="1"/>
      <c r="IOK32" s="1"/>
      <c r="IOL32" s="1"/>
      <c r="IOM32" s="1"/>
      <c r="ION32" s="1"/>
      <c r="IOO32" s="1"/>
      <c r="IOP32" s="1"/>
      <c r="IOQ32" s="1"/>
      <c r="IOR32" s="1"/>
      <c r="IOS32" s="1"/>
      <c r="IOT32" s="1"/>
      <c r="IOU32" s="1"/>
      <c r="IOV32" s="1"/>
      <c r="IOW32" s="1"/>
      <c r="IOX32" s="1"/>
      <c r="IOY32" s="1"/>
      <c r="IOZ32" s="1"/>
      <c r="IPA32" s="1"/>
      <c r="IPB32" s="1"/>
      <c r="IPC32" s="1"/>
      <c r="IPD32" s="1"/>
      <c r="IPE32" s="1"/>
      <c r="IPF32" s="1"/>
      <c r="IPG32" s="1"/>
      <c r="IPH32" s="1"/>
      <c r="IPI32" s="1"/>
      <c r="IPJ32" s="1"/>
      <c r="IPK32" s="1"/>
      <c r="IPL32" s="1"/>
      <c r="IPM32" s="1"/>
      <c r="IPN32" s="1"/>
      <c r="IPO32" s="1"/>
      <c r="IPP32" s="1"/>
      <c r="IPQ32" s="1"/>
      <c r="IPR32" s="1"/>
      <c r="IPS32" s="1"/>
      <c r="IPT32" s="1"/>
      <c r="IPU32" s="1"/>
      <c r="IPV32" s="1"/>
      <c r="IPW32" s="1"/>
      <c r="IPX32" s="1"/>
      <c r="IPY32" s="1"/>
      <c r="IPZ32" s="1"/>
      <c r="IQA32" s="1"/>
      <c r="IQB32" s="1"/>
      <c r="IQC32" s="1"/>
      <c r="IQD32" s="1"/>
      <c r="IQE32" s="1"/>
      <c r="IQF32" s="1"/>
      <c r="IQG32" s="1"/>
      <c r="IQH32" s="1"/>
      <c r="IQI32" s="1"/>
      <c r="IQJ32" s="1"/>
      <c r="IQK32" s="1"/>
      <c r="IQL32" s="1"/>
      <c r="IQM32" s="1"/>
      <c r="IQN32" s="1"/>
      <c r="IQO32" s="1"/>
      <c r="IQP32" s="1"/>
      <c r="IQQ32" s="1"/>
      <c r="IQR32" s="1"/>
      <c r="IQS32" s="1"/>
      <c r="IQT32" s="1"/>
      <c r="IQU32" s="1"/>
      <c r="IQV32" s="1"/>
      <c r="IQW32" s="1"/>
      <c r="IQX32" s="1"/>
      <c r="IQY32" s="1"/>
      <c r="IQZ32" s="1"/>
      <c r="IRA32" s="1"/>
      <c r="IRB32" s="1"/>
      <c r="IRC32" s="1"/>
      <c r="IRD32" s="1"/>
      <c r="IRE32" s="1"/>
      <c r="IRF32" s="1"/>
      <c r="IRG32" s="1"/>
      <c r="IRH32" s="1"/>
      <c r="IRI32" s="1"/>
      <c r="IRJ32" s="1"/>
      <c r="IRK32" s="1"/>
      <c r="IRL32" s="1"/>
      <c r="IRM32" s="1"/>
      <c r="IRN32" s="1"/>
      <c r="IRO32" s="1"/>
      <c r="IRP32" s="1"/>
      <c r="IRQ32" s="1"/>
      <c r="IRR32" s="1"/>
      <c r="IRS32" s="1"/>
      <c r="IRT32" s="1"/>
      <c r="IRU32" s="1"/>
      <c r="IRV32" s="1"/>
      <c r="IRW32" s="1"/>
      <c r="IRX32" s="1"/>
      <c r="IRY32" s="1"/>
      <c r="IRZ32" s="1"/>
      <c r="ISA32" s="1"/>
      <c r="ISB32" s="1"/>
      <c r="ISC32" s="1"/>
      <c r="ISD32" s="1"/>
      <c r="ISE32" s="1"/>
      <c r="ISF32" s="1"/>
      <c r="ISG32" s="1"/>
      <c r="ISH32" s="1"/>
      <c r="ISI32" s="1"/>
      <c r="ISJ32" s="1"/>
      <c r="ISK32" s="1"/>
      <c r="ISL32" s="1"/>
      <c r="ISM32" s="1"/>
      <c r="ISN32" s="1"/>
      <c r="ISO32" s="1"/>
      <c r="ISP32" s="1"/>
      <c r="ISQ32" s="1"/>
      <c r="ISR32" s="1"/>
      <c r="ISS32" s="1"/>
      <c r="IST32" s="1"/>
      <c r="ISU32" s="1"/>
      <c r="ISV32" s="1"/>
      <c r="ISW32" s="1"/>
      <c r="ISX32" s="1"/>
      <c r="ISY32" s="1"/>
      <c r="ISZ32" s="1"/>
      <c r="ITA32" s="1"/>
      <c r="ITB32" s="1"/>
      <c r="ITC32" s="1"/>
      <c r="ITD32" s="1"/>
      <c r="ITE32" s="1"/>
      <c r="ITF32" s="1"/>
      <c r="ITG32" s="1"/>
      <c r="ITH32" s="1"/>
      <c r="ITI32" s="1"/>
      <c r="ITJ32" s="1"/>
      <c r="ITK32" s="1"/>
      <c r="ITL32" s="1"/>
      <c r="ITM32" s="1"/>
      <c r="ITN32" s="1"/>
      <c r="ITO32" s="1"/>
      <c r="ITP32" s="1"/>
      <c r="ITQ32" s="1"/>
      <c r="ITR32" s="1"/>
      <c r="ITS32" s="1"/>
      <c r="ITT32" s="1"/>
      <c r="ITU32" s="1"/>
      <c r="ITV32" s="1"/>
      <c r="ITW32" s="1"/>
      <c r="ITX32" s="1"/>
      <c r="ITY32" s="1"/>
      <c r="ITZ32" s="1"/>
      <c r="IUA32" s="1"/>
      <c r="IUB32" s="1"/>
      <c r="IUC32" s="1"/>
      <c r="IUD32" s="1"/>
      <c r="IUE32" s="1"/>
      <c r="IUF32" s="1"/>
      <c r="IUG32" s="1"/>
      <c r="IUH32" s="1"/>
      <c r="IUI32" s="1"/>
      <c r="IUJ32" s="1"/>
      <c r="IUK32" s="1"/>
      <c r="IUL32" s="1"/>
      <c r="IUM32" s="1"/>
      <c r="IUN32" s="1"/>
      <c r="IUO32" s="1"/>
      <c r="IUP32" s="1"/>
      <c r="IUQ32" s="1"/>
      <c r="IUR32" s="1"/>
      <c r="IUS32" s="1"/>
      <c r="IUT32" s="1"/>
      <c r="IUU32" s="1"/>
      <c r="IUV32" s="1"/>
      <c r="IUW32" s="1"/>
      <c r="IUX32" s="1"/>
      <c r="IUY32" s="1"/>
      <c r="IUZ32" s="1"/>
      <c r="IVA32" s="1"/>
      <c r="IVB32" s="1"/>
      <c r="IVC32" s="1"/>
      <c r="IVD32" s="1"/>
      <c r="IVE32" s="1"/>
      <c r="IVF32" s="1"/>
      <c r="IVG32" s="1"/>
      <c r="IVH32" s="1"/>
      <c r="IVI32" s="1"/>
      <c r="IVJ32" s="1"/>
      <c r="IVK32" s="1"/>
      <c r="IVL32" s="1"/>
      <c r="IVM32" s="1"/>
      <c r="IVN32" s="1"/>
      <c r="IVO32" s="1"/>
      <c r="IVP32" s="1"/>
      <c r="IVQ32" s="1"/>
      <c r="IVR32" s="1"/>
      <c r="IVS32" s="1"/>
      <c r="IVT32" s="1"/>
      <c r="IVU32" s="1"/>
      <c r="IVV32" s="1"/>
      <c r="IVW32" s="1"/>
      <c r="IVX32" s="1"/>
      <c r="IVY32" s="1"/>
      <c r="IVZ32" s="1"/>
      <c r="IWA32" s="1"/>
      <c r="IWB32" s="1"/>
      <c r="IWC32" s="1"/>
      <c r="IWD32" s="1"/>
      <c r="IWE32" s="1"/>
      <c r="IWF32" s="1"/>
      <c r="IWG32" s="1"/>
      <c r="IWH32" s="1"/>
      <c r="IWI32" s="1"/>
      <c r="IWJ32" s="1"/>
      <c r="IWK32" s="1"/>
      <c r="IWL32" s="1"/>
      <c r="IWM32" s="1"/>
      <c r="IWN32" s="1"/>
      <c r="IWO32" s="1"/>
      <c r="IWP32" s="1"/>
      <c r="IWQ32" s="1"/>
      <c r="IWR32" s="1"/>
      <c r="IWS32" s="1"/>
      <c r="IWT32" s="1"/>
      <c r="IWU32" s="1"/>
      <c r="IWV32" s="1"/>
      <c r="IWW32" s="1"/>
      <c r="IWX32" s="1"/>
      <c r="IWY32" s="1"/>
      <c r="IWZ32" s="1"/>
      <c r="IXA32" s="1"/>
      <c r="IXB32" s="1"/>
      <c r="IXC32" s="1"/>
      <c r="IXD32" s="1"/>
      <c r="IXE32" s="1"/>
      <c r="IXF32" s="1"/>
      <c r="IXG32" s="1"/>
      <c r="IXH32" s="1"/>
      <c r="IXI32" s="1"/>
      <c r="IXJ32" s="1"/>
      <c r="IXK32" s="1"/>
      <c r="IXL32" s="1"/>
      <c r="IXM32" s="1"/>
      <c r="IXN32" s="1"/>
      <c r="IXO32" s="1"/>
      <c r="IXP32" s="1"/>
      <c r="IXQ32" s="1"/>
      <c r="IXR32" s="1"/>
      <c r="IXS32" s="1"/>
      <c r="IXT32" s="1"/>
      <c r="IXU32" s="1"/>
      <c r="IXV32" s="1"/>
      <c r="IXW32" s="1"/>
      <c r="IXX32" s="1"/>
      <c r="IXY32" s="1"/>
      <c r="IXZ32" s="1"/>
      <c r="IYA32" s="1"/>
      <c r="IYB32" s="1"/>
      <c r="IYC32" s="1"/>
      <c r="IYD32" s="1"/>
      <c r="IYE32" s="1"/>
      <c r="IYF32" s="1"/>
      <c r="IYG32" s="1"/>
      <c r="IYH32" s="1"/>
      <c r="IYI32" s="1"/>
      <c r="IYJ32" s="1"/>
      <c r="IYK32" s="1"/>
      <c r="IYL32" s="1"/>
      <c r="IYM32" s="1"/>
      <c r="IYN32" s="1"/>
      <c r="IYO32" s="1"/>
      <c r="IYP32" s="1"/>
      <c r="IYQ32" s="1"/>
      <c r="IYR32" s="1"/>
      <c r="IYS32" s="1"/>
      <c r="IYT32" s="1"/>
      <c r="IYU32" s="1"/>
      <c r="IYV32" s="1"/>
      <c r="IYW32" s="1"/>
      <c r="IYX32" s="1"/>
      <c r="IYY32" s="1"/>
      <c r="IYZ32" s="1"/>
      <c r="IZA32" s="1"/>
      <c r="IZB32" s="1"/>
      <c r="IZC32" s="1"/>
      <c r="IZD32" s="1"/>
      <c r="IZE32" s="1"/>
      <c r="IZF32" s="1"/>
      <c r="IZG32" s="1"/>
      <c r="IZH32" s="1"/>
      <c r="IZI32" s="1"/>
      <c r="IZJ32" s="1"/>
      <c r="IZK32" s="1"/>
      <c r="IZL32" s="1"/>
      <c r="IZM32" s="1"/>
      <c r="IZN32" s="1"/>
      <c r="IZO32" s="1"/>
      <c r="IZP32" s="1"/>
      <c r="IZQ32" s="1"/>
      <c r="IZR32" s="1"/>
      <c r="IZS32" s="1"/>
      <c r="IZT32" s="1"/>
      <c r="IZU32" s="1"/>
      <c r="IZV32" s="1"/>
      <c r="IZW32" s="1"/>
      <c r="IZX32" s="1"/>
      <c r="IZY32" s="1"/>
      <c r="IZZ32" s="1"/>
      <c r="JAA32" s="1"/>
      <c r="JAB32" s="1"/>
      <c r="JAC32" s="1"/>
      <c r="JAD32" s="1"/>
      <c r="JAE32" s="1"/>
      <c r="JAF32" s="1"/>
      <c r="JAG32" s="1"/>
      <c r="JAH32" s="1"/>
      <c r="JAI32" s="1"/>
      <c r="JAJ32" s="1"/>
      <c r="JAK32" s="1"/>
      <c r="JAL32" s="1"/>
      <c r="JAM32" s="1"/>
      <c r="JAN32" s="1"/>
      <c r="JAO32" s="1"/>
      <c r="JAP32" s="1"/>
      <c r="JAQ32" s="1"/>
      <c r="JAR32" s="1"/>
      <c r="JAS32" s="1"/>
      <c r="JAT32" s="1"/>
      <c r="JAU32" s="1"/>
      <c r="JAV32" s="1"/>
      <c r="JAW32" s="1"/>
      <c r="JAX32" s="1"/>
      <c r="JAY32" s="1"/>
      <c r="JAZ32" s="1"/>
      <c r="JBA32" s="1"/>
      <c r="JBB32" s="1"/>
      <c r="JBC32" s="1"/>
      <c r="JBD32" s="1"/>
      <c r="JBE32" s="1"/>
      <c r="JBF32" s="1"/>
      <c r="JBG32" s="1"/>
      <c r="JBH32" s="1"/>
      <c r="JBI32" s="1"/>
      <c r="JBJ32" s="1"/>
      <c r="JBK32" s="1"/>
      <c r="JBL32" s="1"/>
      <c r="JBM32" s="1"/>
      <c r="JBN32" s="1"/>
      <c r="JBO32" s="1"/>
      <c r="JBP32" s="1"/>
      <c r="JBQ32" s="1"/>
      <c r="JBR32" s="1"/>
      <c r="JBS32" s="1"/>
      <c r="JBT32" s="1"/>
      <c r="JBU32" s="1"/>
      <c r="JBV32" s="1"/>
      <c r="JBW32" s="1"/>
      <c r="JBX32" s="1"/>
      <c r="JBY32" s="1"/>
      <c r="JBZ32" s="1"/>
      <c r="JCA32" s="1"/>
      <c r="JCB32" s="1"/>
      <c r="JCC32" s="1"/>
      <c r="JCD32" s="1"/>
      <c r="JCE32" s="1"/>
      <c r="JCF32" s="1"/>
      <c r="JCG32" s="1"/>
      <c r="JCH32" s="1"/>
      <c r="JCI32" s="1"/>
      <c r="JCJ32" s="1"/>
      <c r="JCK32" s="1"/>
      <c r="JCL32" s="1"/>
      <c r="JCM32" s="1"/>
      <c r="JCN32" s="1"/>
      <c r="JCO32" s="1"/>
      <c r="JCP32" s="1"/>
      <c r="JCQ32" s="1"/>
      <c r="JCR32" s="1"/>
      <c r="JCS32" s="1"/>
      <c r="JCT32" s="1"/>
      <c r="JCU32" s="1"/>
      <c r="JCV32" s="1"/>
      <c r="JCW32" s="1"/>
      <c r="JCX32" s="1"/>
      <c r="JCY32" s="1"/>
      <c r="JCZ32" s="1"/>
      <c r="JDA32" s="1"/>
      <c r="JDB32" s="1"/>
      <c r="JDC32" s="1"/>
      <c r="JDD32" s="1"/>
      <c r="JDE32" s="1"/>
      <c r="JDF32" s="1"/>
      <c r="JDG32" s="1"/>
      <c r="JDH32" s="1"/>
      <c r="JDI32" s="1"/>
      <c r="JDJ32" s="1"/>
      <c r="JDK32" s="1"/>
      <c r="JDL32" s="1"/>
      <c r="JDM32" s="1"/>
      <c r="JDN32" s="1"/>
      <c r="JDO32" s="1"/>
      <c r="JDP32" s="1"/>
      <c r="JDQ32" s="1"/>
      <c r="JDR32" s="1"/>
      <c r="JDS32" s="1"/>
      <c r="JDT32" s="1"/>
      <c r="JDU32" s="1"/>
      <c r="JDV32" s="1"/>
      <c r="JDW32" s="1"/>
      <c r="JDX32" s="1"/>
      <c r="JDY32" s="1"/>
      <c r="JDZ32" s="1"/>
      <c r="JEA32" s="1"/>
      <c r="JEB32" s="1"/>
      <c r="JEC32" s="1"/>
      <c r="JED32" s="1"/>
      <c r="JEE32" s="1"/>
      <c r="JEF32" s="1"/>
      <c r="JEG32" s="1"/>
      <c r="JEH32" s="1"/>
      <c r="JEI32" s="1"/>
      <c r="JEJ32" s="1"/>
      <c r="JEK32" s="1"/>
      <c r="JEL32" s="1"/>
      <c r="JEM32" s="1"/>
      <c r="JEN32" s="1"/>
      <c r="JEO32" s="1"/>
      <c r="JEP32" s="1"/>
      <c r="JEQ32" s="1"/>
      <c r="JER32" s="1"/>
      <c r="JES32" s="1"/>
      <c r="JET32" s="1"/>
      <c r="JEU32" s="1"/>
      <c r="JEV32" s="1"/>
      <c r="JEW32" s="1"/>
      <c r="JEX32" s="1"/>
      <c r="JEY32" s="1"/>
      <c r="JEZ32" s="1"/>
      <c r="JFA32" s="1"/>
      <c r="JFB32" s="1"/>
      <c r="JFC32" s="1"/>
      <c r="JFD32" s="1"/>
      <c r="JFE32" s="1"/>
      <c r="JFF32" s="1"/>
      <c r="JFG32" s="1"/>
      <c r="JFH32" s="1"/>
      <c r="JFI32" s="1"/>
      <c r="JFJ32" s="1"/>
      <c r="JFK32" s="1"/>
      <c r="JFL32" s="1"/>
      <c r="JFM32" s="1"/>
      <c r="JFN32" s="1"/>
      <c r="JFO32" s="1"/>
      <c r="JFP32" s="1"/>
      <c r="JFQ32" s="1"/>
      <c r="JFR32" s="1"/>
      <c r="JFS32" s="1"/>
      <c r="JFT32" s="1"/>
      <c r="JFU32" s="1"/>
      <c r="JFV32" s="1"/>
      <c r="JFW32" s="1"/>
      <c r="JFX32" s="1"/>
      <c r="JFY32" s="1"/>
      <c r="JFZ32" s="1"/>
      <c r="JGA32" s="1"/>
      <c r="JGB32" s="1"/>
      <c r="JGC32" s="1"/>
      <c r="JGD32" s="1"/>
      <c r="JGE32" s="1"/>
      <c r="JGF32" s="1"/>
      <c r="JGG32" s="1"/>
      <c r="JGH32" s="1"/>
      <c r="JGI32" s="1"/>
      <c r="JGJ32" s="1"/>
      <c r="JGK32" s="1"/>
      <c r="JGL32" s="1"/>
      <c r="JGM32" s="1"/>
      <c r="JGN32" s="1"/>
      <c r="JGO32" s="1"/>
      <c r="JGP32" s="1"/>
      <c r="JGQ32" s="1"/>
      <c r="JGR32" s="1"/>
      <c r="JGS32" s="1"/>
      <c r="JGT32" s="1"/>
      <c r="JGU32" s="1"/>
      <c r="JGV32" s="1"/>
      <c r="JGW32" s="1"/>
      <c r="JGX32" s="1"/>
      <c r="JGY32" s="1"/>
      <c r="JGZ32" s="1"/>
      <c r="JHA32" s="1"/>
      <c r="JHB32" s="1"/>
      <c r="JHC32" s="1"/>
      <c r="JHD32" s="1"/>
      <c r="JHE32" s="1"/>
      <c r="JHF32" s="1"/>
      <c r="JHG32" s="1"/>
      <c r="JHH32" s="1"/>
      <c r="JHI32" s="1"/>
      <c r="JHJ32" s="1"/>
      <c r="JHK32" s="1"/>
      <c r="JHL32" s="1"/>
      <c r="JHM32" s="1"/>
      <c r="JHN32" s="1"/>
      <c r="JHO32" s="1"/>
      <c r="JHP32" s="1"/>
      <c r="JHQ32" s="1"/>
      <c r="JHR32" s="1"/>
      <c r="JHS32" s="1"/>
      <c r="JHT32" s="1"/>
      <c r="JHU32" s="1"/>
      <c r="JHV32" s="1"/>
      <c r="JHW32" s="1"/>
      <c r="JHX32" s="1"/>
      <c r="JHY32" s="1"/>
      <c r="JHZ32" s="1"/>
      <c r="JIA32" s="1"/>
      <c r="JIB32" s="1"/>
      <c r="JIC32" s="1"/>
      <c r="JID32" s="1"/>
      <c r="JIE32" s="1"/>
      <c r="JIF32" s="1"/>
      <c r="JIG32" s="1"/>
      <c r="JIH32" s="1"/>
      <c r="JII32" s="1"/>
      <c r="JIJ32" s="1"/>
      <c r="JIK32" s="1"/>
      <c r="JIL32" s="1"/>
      <c r="JIM32" s="1"/>
      <c r="JIN32" s="1"/>
      <c r="JIO32" s="1"/>
      <c r="JIP32" s="1"/>
      <c r="JIQ32" s="1"/>
      <c r="JIR32" s="1"/>
      <c r="JIS32" s="1"/>
      <c r="JIT32" s="1"/>
      <c r="JIU32" s="1"/>
      <c r="JIV32" s="1"/>
      <c r="JIW32" s="1"/>
      <c r="JIX32" s="1"/>
      <c r="JIY32" s="1"/>
      <c r="JIZ32" s="1"/>
      <c r="JJA32" s="1"/>
      <c r="JJB32" s="1"/>
      <c r="JJC32" s="1"/>
      <c r="JJD32" s="1"/>
      <c r="JJE32" s="1"/>
      <c r="JJF32" s="1"/>
      <c r="JJG32" s="1"/>
      <c r="JJH32" s="1"/>
      <c r="JJI32" s="1"/>
      <c r="JJJ32" s="1"/>
      <c r="JJK32" s="1"/>
      <c r="JJL32" s="1"/>
      <c r="JJM32" s="1"/>
      <c r="JJN32" s="1"/>
      <c r="JJO32" s="1"/>
      <c r="JJP32" s="1"/>
      <c r="JJQ32" s="1"/>
      <c r="JJR32" s="1"/>
      <c r="JJS32" s="1"/>
      <c r="JJT32" s="1"/>
      <c r="JJU32" s="1"/>
      <c r="JJV32" s="1"/>
      <c r="JJW32" s="1"/>
      <c r="JJX32" s="1"/>
      <c r="JJY32" s="1"/>
      <c r="JJZ32" s="1"/>
      <c r="JKA32" s="1"/>
      <c r="JKB32" s="1"/>
      <c r="JKC32" s="1"/>
      <c r="JKD32" s="1"/>
      <c r="JKE32" s="1"/>
      <c r="JKF32" s="1"/>
      <c r="JKG32" s="1"/>
      <c r="JKH32" s="1"/>
      <c r="JKI32" s="1"/>
      <c r="JKJ32" s="1"/>
      <c r="JKK32" s="1"/>
      <c r="JKL32" s="1"/>
      <c r="JKM32" s="1"/>
      <c r="JKN32" s="1"/>
      <c r="JKO32" s="1"/>
      <c r="JKP32" s="1"/>
      <c r="JKQ32" s="1"/>
      <c r="JKR32" s="1"/>
      <c r="JKS32" s="1"/>
      <c r="JKT32" s="1"/>
      <c r="JKU32" s="1"/>
      <c r="JKV32" s="1"/>
      <c r="JKW32" s="1"/>
      <c r="JKX32" s="1"/>
      <c r="JKY32" s="1"/>
      <c r="JKZ32" s="1"/>
      <c r="JLA32" s="1"/>
      <c r="JLB32" s="1"/>
      <c r="JLC32" s="1"/>
      <c r="JLD32" s="1"/>
      <c r="JLE32" s="1"/>
      <c r="JLF32" s="1"/>
      <c r="JLG32" s="1"/>
      <c r="JLH32" s="1"/>
      <c r="JLI32" s="1"/>
      <c r="JLJ32" s="1"/>
      <c r="JLK32" s="1"/>
      <c r="JLL32" s="1"/>
      <c r="JLM32" s="1"/>
      <c r="JLN32" s="1"/>
      <c r="JLO32" s="1"/>
      <c r="JLP32" s="1"/>
      <c r="JLQ32" s="1"/>
      <c r="JLR32" s="1"/>
      <c r="JLS32" s="1"/>
      <c r="JLT32" s="1"/>
      <c r="JLU32" s="1"/>
      <c r="JLV32" s="1"/>
      <c r="JLW32" s="1"/>
      <c r="JLX32" s="1"/>
      <c r="JLY32" s="1"/>
      <c r="JLZ32" s="1"/>
      <c r="JMA32" s="1"/>
      <c r="JMB32" s="1"/>
      <c r="JMC32" s="1"/>
      <c r="JMD32" s="1"/>
      <c r="JME32" s="1"/>
      <c r="JMF32" s="1"/>
      <c r="JMG32" s="1"/>
      <c r="JMH32" s="1"/>
      <c r="JMI32" s="1"/>
      <c r="JMJ32" s="1"/>
      <c r="JMK32" s="1"/>
      <c r="JML32" s="1"/>
      <c r="JMM32" s="1"/>
      <c r="JMN32" s="1"/>
      <c r="JMO32" s="1"/>
      <c r="JMP32" s="1"/>
      <c r="JMQ32" s="1"/>
      <c r="JMR32" s="1"/>
      <c r="JMS32" s="1"/>
      <c r="JMT32" s="1"/>
      <c r="JMU32" s="1"/>
      <c r="JMV32" s="1"/>
      <c r="JMW32" s="1"/>
      <c r="JMX32" s="1"/>
      <c r="JMY32" s="1"/>
      <c r="JMZ32" s="1"/>
      <c r="JNA32" s="1"/>
      <c r="JNB32" s="1"/>
      <c r="JNC32" s="1"/>
      <c r="JND32" s="1"/>
      <c r="JNE32" s="1"/>
      <c r="JNF32" s="1"/>
      <c r="JNG32" s="1"/>
      <c r="JNH32" s="1"/>
      <c r="JNI32" s="1"/>
      <c r="JNJ32" s="1"/>
      <c r="JNK32" s="1"/>
      <c r="JNL32" s="1"/>
      <c r="JNM32" s="1"/>
      <c r="JNN32" s="1"/>
      <c r="JNO32" s="1"/>
      <c r="JNP32" s="1"/>
      <c r="JNQ32" s="1"/>
      <c r="JNR32" s="1"/>
      <c r="JNS32" s="1"/>
      <c r="JNT32" s="1"/>
      <c r="JNU32" s="1"/>
      <c r="JNV32" s="1"/>
      <c r="JNW32" s="1"/>
      <c r="JNX32" s="1"/>
      <c r="JNY32" s="1"/>
      <c r="JNZ32" s="1"/>
      <c r="JOA32" s="1"/>
      <c r="JOB32" s="1"/>
      <c r="JOC32" s="1"/>
      <c r="JOD32" s="1"/>
      <c r="JOE32" s="1"/>
      <c r="JOF32" s="1"/>
      <c r="JOG32" s="1"/>
      <c r="JOH32" s="1"/>
      <c r="JOI32" s="1"/>
      <c r="JOJ32" s="1"/>
      <c r="JOK32" s="1"/>
      <c r="JOL32" s="1"/>
      <c r="JOM32" s="1"/>
      <c r="JON32" s="1"/>
      <c r="JOO32" s="1"/>
      <c r="JOP32" s="1"/>
      <c r="JOQ32" s="1"/>
      <c r="JOR32" s="1"/>
      <c r="JOS32" s="1"/>
      <c r="JOT32" s="1"/>
      <c r="JOU32" s="1"/>
      <c r="JOV32" s="1"/>
      <c r="JOW32" s="1"/>
      <c r="JOX32" s="1"/>
      <c r="JOY32" s="1"/>
      <c r="JOZ32" s="1"/>
      <c r="JPA32" s="1"/>
      <c r="JPB32" s="1"/>
      <c r="JPC32" s="1"/>
      <c r="JPD32" s="1"/>
      <c r="JPE32" s="1"/>
      <c r="JPF32" s="1"/>
      <c r="JPG32" s="1"/>
      <c r="JPH32" s="1"/>
      <c r="JPI32" s="1"/>
      <c r="JPJ32" s="1"/>
      <c r="JPK32" s="1"/>
      <c r="JPL32" s="1"/>
      <c r="JPM32" s="1"/>
      <c r="JPN32" s="1"/>
      <c r="JPO32" s="1"/>
      <c r="JPP32" s="1"/>
      <c r="JPQ32" s="1"/>
      <c r="JPR32" s="1"/>
      <c r="JPS32" s="1"/>
      <c r="JPT32" s="1"/>
      <c r="JPU32" s="1"/>
      <c r="JPV32" s="1"/>
      <c r="JPW32" s="1"/>
      <c r="JPX32" s="1"/>
      <c r="JPY32" s="1"/>
      <c r="JPZ32" s="1"/>
      <c r="JQA32" s="1"/>
      <c r="JQB32" s="1"/>
      <c r="JQC32" s="1"/>
      <c r="JQD32" s="1"/>
      <c r="JQE32" s="1"/>
      <c r="JQF32" s="1"/>
      <c r="JQG32" s="1"/>
      <c r="JQH32" s="1"/>
      <c r="JQI32" s="1"/>
      <c r="JQJ32" s="1"/>
      <c r="JQK32" s="1"/>
      <c r="JQL32" s="1"/>
      <c r="JQM32" s="1"/>
      <c r="JQN32" s="1"/>
      <c r="JQO32" s="1"/>
      <c r="JQP32" s="1"/>
      <c r="JQQ32" s="1"/>
      <c r="JQR32" s="1"/>
      <c r="JQS32" s="1"/>
      <c r="JQT32" s="1"/>
      <c r="JQU32" s="1"/>
      <c r="JQV32" s="1"/>
      <c r="JQW32" s="1"/>
      <c r="JQX32" s="1"/>
      <c r="JQY32" s="1"/>
      <c r="JQZ32" s="1"/>
      <c r="JRA32" s="1"/>
      <c r="JRB32" s="1"/>
      <c r="JRC32" s="1"/>
      <c r="JRD32" s="1"/>
      <c r="JRE32" s="1"/>
      <c r="JRF32" s="1"/>
      <c r="JRG32" s="1"/>
      <c r="JRH32" s="1"/>
      <c r="JRI32" s="1"/>
      <c r="JRJ32" s="1"/>
      <c r="JRK32" s="1"/>
      <c r="JRL32" s="1"/>
      <c r="JRM32" s="1"/>
      <c r="JRN32" s="1"/>
      <c r="JRO32" s="1"/>
      <c r="JRP32" s="1"/>
      <c r="JRQ32" s="1"/>
      <c r="JRR32" s="1"/>
      <c r="JRS32" s="1"/>
      <c r="JRT32" s="1"/>
      <c r="JRU32" s="1"/>
      <c r="JRV32" s="1"/>
      <c r="JRW32" s="1"/>
      <c r="JRX32" s="1"/>
      <c r="JRY32" s="1"/>
      <c r="JRZ32" s="1"/>
      <c r="JSA32" s="1"/>
      <c r="JSB32" s="1"/>
      <c r="JSC32" s="1"/>
      <c r="JSD32" s="1"/>
      <c r="JSE32" s="1"/>
      <c r="JSF32" s="1"/>
      <c r="JSG32" s="1"/>
      <c r="JSH32" s="1"/>
      <c r="JSI32" s="1"/>
      <c r="JSJ32" s="1"/>
      <c r="JSK32" s="1"/>
      <c r="JSL32" s="1"/>
      <c r="JSM32" s="1"/>
      <c r="JSN32" s="1"/>
      <c r="JSO32" s="1"/>
      <c r="JSP32" s="1"/>
      <c r="JSQ32" s="1"/>
      <c r="JSR32" s="1"/>
      <c r="JSS32" s="1"/>
      <c r="JST32" s="1"/>
      <c r="JSU32" s="1"/>
      <c r="JSV32" s="1"/>
      <c r="JSW32" s="1"/>
      <c r="JSX32" s="1"/>
      <c r="JSY32" s="1"/>
      <c r="JSZ32" s="1"/>
      <c r="JTA32" s="1"/>
      <c r="JTB32" s="1"/>
      <c r="JTC32" s="1"/>
      <c r="JTD32" s="1"/>
      <c r="JTE32" s="1"/>
      <c r="JTF32" s="1"/>
      <c r="JTG32" s="1"/>
      <c r="JTH32" s="1"/>
      <c r="JTI32" s="1"/>
      <c r="JTJ32" s="1"/>
      <c r="JTK32" s="1"/>
      <c r="JTL32" s="1"/>
      <c r="JTM32" s="1"/>
      <c r="JTN32" s="1"/>
      <c r="JTO32" s="1"/>
      <c r="JTP32" s="1"/>
      <c r="JTQ32" s="1"/>
      <c r="JTR32" s="1"/>
      <c r="JTS32" s="1"/>
      <c r="JTT32" s="1"/>
      <c r="JTU32" s="1"/>
      <c r="JTV32" s="1"/>
      <c r="JTW32" s="1"/>
      <c r="JTX32" s="1"/>
      <c r="JTY32" s="1"/>
      <c r="JTZ32" s="1"/>
      <c r="JUA32" s="1"/>
      <c r="JUB32" s="1"/>
      <c r="JUC32" s="1"/>
      <c r="JUD32" s="1"/>
      <c r="JUE32" s="1"/>
      <c r="JUF32" s="1"/>
      <c r="JUG32" s="1"/>
      <c r="JUH32" s="1"/>
      <c r="JUI32" s="1"/>
      <c r="JUJ32" s="1"/>
      <c r="JUK32" s="1"/>
      <c r="JUL32" s="1"/>
      <c r="JUM32" s="1"/>
      <c r="JUN32" s="1"/>
      <c r="JUO32" s="1"/>
      <c r="JUP32" s="1"/>
      <c r="JUQ32" s="1"/>
      <c r="JUR32" s="1"/>
      <c r="JUS32" s="1"/>
      <c r="JUT32" s="1"/>
      <c r="JUU32" s="1"/>
      <c r="JUV32" s="1"/>
      <c r="JUW32" s="1"/>
      <c r="JUX32" s="1"/>
      <c r="JUY32" s="1"/>
      <c r="JUZ32" s="1"/>
      <c r="JVA32" s="1"/>
      <c r="JVB32" s="1"/>
      <c r="JVC32" s="1"/>
      <c r="JVD32" s="1"/>
      <c r="JVE32" s="1"/>
      <c r="JVF32" s="1"/>
      <c r="JVG32" s="1"/>
      <c r="JVH32" s="1"/>
      <c r="JVI32" s="1"/>
      <c r="JVJ32" s="1"/>
      <c r="JVK32" s="1"/>
      <c r="JVL32" s="1"/>
      <c r="JVM32" s="1"/>
      <c r="JVN32" s="1"/>
      <c r="JVO32" s="1"/>
      <c r="JVP32" s="1"/>
      <c r="JVQ32" s="1"/>
      <c r="JVR32" s="1"/>
      <c r="JVS32" s="1"/>
      <c r="JVT32" s="1"/>
      <c r="JVU32" s="1"/>
      <c r="JVV32" s="1"/>
      <c r="JVW32" s="1"/>
      <c r="JVX32" s="1"/>
      <c r="JVY32" s="1"/>
      <c r="JVZ32" s="1"/>
      <c r="JWA32" s="1"/>
      <c r="JWB32" s="1"/>
      <c r="JWC32" s="1"/>
      <c r="JWD32" s="1"/>
      <c r="JWE32" s="1"/>
      <c r="JWF32" s="1"/>
      <c r="JWG32" s="1"/>
      <c r="JWH32" s="1"/>
      <c r="JWI32" s="1"/>
      <c r="JWJ32" s="1"/>
      <c r="JWK32" s="1"/>
      <c r="JWL32" s="1"/>
      <c r="JWM32" s="1"/>
      <c r="JWN32" s="1"/>
      <c r="JWO32" s="1"/>
      <c r="JWP32" s="1"/>
      <c r="JWQ32" s="1"/>
      <c r="JWR32" s="1"/>
      <c r="JWS32" s="1"/>
      <c r="JWT32" s="1"/>
      <c r="JWU32" s="1"/>
      <c r="JWV32" s="1"/>
      <c r="JWW32" s="1"/>
      <c r="JWX32" s="1"/>
      <c r="JWY32" s="1"/>
      <c r="JWZ32" s="1"/>
      <c r="JXA32" s="1"/>
      <c r="JXB32" s="1"/>
      <c r="JXC32" s="1"/>
      <c r="JXD32" s="1"/>
      <c r="JXE32" s="1"/>
      <c r="JXF32" s="1"/>
      <c r="JXG32" s="1"/>
      <c r="JXH32" s="1"/>
      <c r="JXI32" s="1"/>
      <c r="JXJ32" s="1"/>
      <c r="JXK32" s="1"/>
      <c r="JXL32" s="1"/>
      <c r="JXM32" s="1"/>
      <c r="JXN32" s="1"/>
      <c r="JXO32" s="1"/>
      <c r="JXP32" s="1"/>
      <c r="JXQ32" s="1"/>
      <c r="JXR32" s="1"/>
      <c r="JXS32" s="1"/>
      <c r="JXT32" s="1"/>
      <c r="JXU32" s="1"/>
      <c r="JXV32" s="1"/>
      <c r="JXW32" s="1"/>
      <c r="JXX32" s="1"/>
      <c r="JXY32" s="1"/>
      <c r="JXZ32" s="1"/>
      <c r="JYA32" s="1"/>
      <c r="JYB32" s="1"/>
      <c r="JYC32" s="1"/>
      <c r="JYD32" s="1"/>
      <c r="JYE32" s="1"/>
      <c r="JYF32" s="1"/>
      <c r="JYG32" s="1"/>
      <c r="JYH32" s="1"/>
      <c r="JYI32" s="1"/>
      <c r="JYJ32" s="1"/>
      <c r="JYK32" s="1"/>
      <c r="JYL32" s="1"/>
      <c r="JYM32" s="1"/>
      <c r="JYN32" s="1"/>
      <c r="JYO32" s="1"/>
      <c r="JYP32" s="1"/>
      <c r="JYQ32" s="1"/>
      <c r="JYR32" s="1"/>
      <c r="JYS32" s="1"/>
      <c r="JYT32" s="1"/>
      <c r="JYU32" s="1"/>
      <c r="JYV32" s="1"/>
      <c r="JYW32" s="1"/>
      <c r="JYX32" s="1"/>
      <c r="JYY32" s="1"/>
      <c r="JYZ32" s="1"/>
      <c r="JZA32" s="1"/>
      <c r="JZB32" s="1"/>
      <c r="JZC32" s="1"/>
      <c r="JZD32" s="1"/>
      <c r="JZE32" s="1"/>
      <c r="JZF32" s="1"/>
      <c r="JZG32" s="1"/>
      <c r="JZH32" s="1"/>
      <c r="JZI32" s="1"/>
      <c r="JZJ32" s="1"/>
      <c r="JZK32" s="1"/>
      <c r="JZL32" s="1"/>
      <c r="JZM32" s="1"/>
      <c r="JZN32" s="1"/>
      <c r="JZO32" s="1"/>
      <c r="JZP32" s="1"/>
      <c r="JZQ32" s="1"/>
      <c r="JZR32" s="1"/>
      <c r="JZS32" s="1"/>
      <c r="JZT32" s="1"/>
      <c r="JZU32" s="1"/>
      <c r="JZV32" s="1"/>
      <c r="JZW32" s="1"/>
      <c r="JZX32" s="1"/>
      <c r="JZY32" s="1"/>
      <c r="JZZ32" s="1"/>
      <c r="KAA32" s="1"/>
      <c r="KAB32" s="1"/>
      <c r="KAC32" s="1"/>
      <c r="KAD32" s="1"/>
      <c r="KAE32" s="1"/>
      <c r="KAF32" s="1"/>
      <c r="KAG32" s="1"/>
      <c r="KAH32" s="1"/>
      <c r="KAI32" s="1"/>
      <c r="KAJ32" s="1"/>
      <c r="KAK32" s="1"/>
      <c r="KAL32" s="1"/>
      <c r="KAM32" s="1"/>
      <c r="KAN32" s="1"/>
      <c r="KAO32" s="1"/>
      <c r="KAP32" s="1"/>
      <c r="KAQ32" s="1"/>
      <c r="KAR32" s="1"/>
      <c r="KAS32" s="1"/>
      <c r="KAT32" s="1"/>
      <c r="KAU32" s="1"/>
      <c r="KAV32" s="1"/>
      <c r="KAW32" s="1"/>
      <c r="KAX32" s="1"/>
      <c r="KAY32" s="1"/>
      <c r="KAZ32" s="1"/>
      <c r="KBA32" s="1"/>
      <c r="KBB32" s="1"/>
      <c r="KBC32" s="1"/>
      <c r="KBD32" s="1"/>
      <c r="KBE32" s="1"/>
      <c r="KBF32" s="1"/>
      <c r="KBG32" s="1"/>
      <c r="KBH32" s="1"/>
      <c r="KBI32" s="1"/>
      <c r="KBJ32" s="1"/>
      <c r="KBK32" s="1"/>
      <c r="KBL32" s="1"/>
      <c r="KBM32" s="1"/>
      <c r="KBN32" s="1"/>
      <c r="KBO32" s="1"/>
      <c r="KBP32" s="1"/>
      <c r="KBQ32" s="1"/>
      <c r="KBR32" s="1"/>
      <c r="KBS32" s="1"/>
      <c r="KBT32" s="1"/>
      <c r="KBU32" s="1"/>
      <c r="KBV32" s="1"/>
      <c r="KBW32" s="1"/>
      <c r="KBX32" s="1"/>
      <c r="KBY32" s="1"/>
      <c r="KBZ32" s="1"/>
      <c r="KCA32" s="1"/>
      <c r="KCB32" s="1"/>
      <c r="KCC32" s="1"/>
      <c r="KCD32" s="1"/>
      <c r="KCE32" s="1"/>
      <c r="KCF32" s="1"/>
      <c r="KCG32" s="1"/>
      <c r="KCH32" s="1"/>
      <c r="KCI32" s="1"/>
      <c r="KCJ32" s="1"/>
      <c r="KCK32" s="1"/>
      <c r="KCL32" s="1"/>
      <c r="KCM32" s="1"/>
      <c r="KCN32" s="1"/>
      <c r="KCO32" s="1"/>
      <c r="KCP32" s="1"/>
      <c r="KCQ32" s="1"/>
      <c r="KCR32" s="1"/>
      <c r="KCS32" s="1"/>
      <c r="KCT32" s="1"/>
      <c r="KCU32" s="1"/>
      <c r="KCV32" s="1"/>
      <c r="KCW32" s="1"/>
      <c r="KCX32" s="1"/>
      <c r="KCY32" s="1"/>
      <c r="KCZ32" s="1"/>
      <c r="KDA32" s="1"/>
      <c r="KDB32" s="1"/>
      <c r="KDC32" s="1"/>
      <c r="KDD32" s="1"/>
      <c r="KDE32" s="1"/>
      <c r="KDF32" s="1"/>
      <c r="KDG32" s="1"/>
      <c r="KDH32" s="1"/>
      <c r="KDI32" s="1"/>
      <c r="KDJ32" s="1"/>
      <c r="KDK32" s="1"/>
      <c r="KDL32" s="1"/>
      <c r="KDM32" s="1"/>
      <c r="KDN32" s="1"/>
      <c r="KDO32" s="1"/>
      <c r="KDP32" s="1"/>
      <c r="KDQ32" s="1"/>
      <c r="KDR32" s="1"/>
      <c r="KDS32" s="1"/>
      <c r="KDT32" s="1"/>
      <c r="KDU32" s="1"/>
      <c r="KDV32" s="1"/>
      <c r="KDW32" s="1"/>
      <c r="KDX32" s="1"/>
      <c r="KDY32" s="1"/>
      <c r="KDZ32" s="1"/>
      <c r="KEA32" s="1"/>
      <c r="KEB32" s="1"/>
      <c r="KEC32" s="1"/>
      <c r="KED32" s="1"/>
      <c r="KEE32" s="1"/>
      <c r="KEF32" s="1"/>
      <c r="KEG32" s="1"/>
      <c r="KEH32" s="1"/>
      <c r="KEI32" s="1"/>
      <c r="KEJ32" s="1"/>
      <c r="KEK32" s="1"/>
      <c r="KEL32" s="1"/>
      <c r="KEM32" s="1"/>
      <c r="KEN32" s="1"/>
      <c r="KEO32" s="1"/>
      <c r="KEP32" s="1"/>
      <c r="KEQ32" s="1"/>
      <c r="KER32" s="1"/>
      <c r="KES32" s="1"/>
      <c r="KET32" s="1"/>
      <c r="KEU32" s="1"/>
      <c r="KEV32" s="1"/>
      <c r="KEW32" s="1"/>
      <c r="KEX32" s="1"/>
      <c r="KEY32" s="1"/>
      <c r="KEZ32" s="1"/>
      <c r="KFA32" s="1"/>
      <c r="KFB32" s="1"/>
      <c r="KFC32" s="1"/>
      <c r="KFD32" s="1"/>
      <c r="KFE32" s="1"/>
      <c r="KFF32" s="1"/>
      <c r="KFG32" s="1"/>
      <c r="KFH32" s="1"/>
      <c r="KFI32" s="1"/>
      <c r="KFJ32" s="1"/>
      <c r="KFK32" s="1"/>
      <c r="KFL32" s="1"/>
      <c r="KFM32" s="1"/>
      <c r="KFN32" s="1"/>
      <c r="KFO32" s="1"/>
      <c r="KFP32" s="1"/>
      <c r="KFQ32" s="1"/>
      <c r="KFR32" s="1"/>
      <c r="KFS32" s="1"/>
      <c r="KFT32" s="1"/>
      <c r="KFU32" s="1"/>
      <c r="KFV32" s="1"/>
      <c r="KFW32" s="1"/>
      <c r="KFX32" s="1"/>
      <c r="KFY32" s="1"/>
      <c r="KFZ32" s="1"/>
      <c r="KGA32" s="1"/>
      <c r="KGB32" s="1"/>
      <c r="KGC32" s="1"/>
      <c r="KGD32" s="1"/>
      <c r="KGE32" s="1"/>
      <c r="KGF32" s="1"/>
      <c r="KGG32" s="1"/>
      <c r="KGH32" s="1"/>
      <c r="KGI32" s="1"/>
      <c r="KGJ32" s="1"/>
      <c r="KGK32" s="1"/>
      <c r="KGL32" s="1"/>
      <c r="KGM32" s="1"/>
      <c r="KGN32" s="1"/>
      <c r="KGO32" s="1"/>
      <c r="KGP32" s="1"/>
      <c r="KGQ32" s="1"/>
      <c r="KGR32" s="1"/>
      <c r="KGS32" s="1"/>
      <c r="KGT32" s="1"/>
      <c r="KGU32" s="1"/>
      <c r="KGV32" s="1"/>
      <c r="KGW32" s="1"/>
      <c r="KGX32" s="1"/>
      <c r="KGY32" s="1"/>
      <c r="KGZ32" s="1"/>
      <c r="KHA32" s="1"/>
      <c r="KHB32" s="1"/>
      <c r="KHC32" s="1"/>
      <c r="KHD32" s="1"/>
      <c r="KHE32" s="1"/>
      <c r="KHF32" s="1"/>
      <c r="KHG32" s="1"/>
      <c r="KHH32" s="1"/>
      <c r="KHI32" s="1"/>
      <c r="KHJ32" s="1"/>
      <c r="KHK32" s="1"/>
      <c r="KHL32" s="1"/>
      <c r="KHM32" s="1"/>
      <c r="KHN32" s="1"/>
      <c r="KHO32" s="1"/>
      <c r="KHP32" s="1"/>
      <c r="KHQ32" s="1"/>
      <c r="KHR32" s="1"/>
      <c r="KHS32" s="1"/>
      <c r="KHT32" s="1"/>
      <c r="KHU32" s="1"/>
      <c r="KHV32" s="1"/>
      <c r="KHW32" s="1"/>
      <c r="KHX32" s="1"/>
      <c r="KHY32" s="1"/>
      <c r="KHZ32" s="1"/>
      <c r="KIA32" s="1"/>
      <c r="KIB32" s="1"/>
      <c r="KIC32" s="1"/>
      <c r="KID32" s="1"/>
      <c r="KIE32" s="1"/>
      <c r="KIF32" s="1"/>
      <c r="KIG32" s="1"/>
      <c r="KIH32" s="1"/>
      <c r="KII32" s="1"/>
      <c r="KIJ32" s="1"/>
      <c r="KIK32" s="1"/>
      <c r="KIL32" s="1"/>
      <c r="KIM32" s="1"/>
      <c r="KIN32" s="1"/>
      <c r="KIO32" s="1"/>
      <c r="KIP32" s="1"/>
      <c r="KIQ32" s="1"/>
      <c r="KIR32" s="1"/>
      <c r="KIS32" s="1"/>
      <c r="KIT32" s="1"/>
      <c r="KIU32" s="1"/>
      <c r="KIV32" s="1"/>
      <c r="KIW32" s="1"/>
      <c r="KIX32" s="1"/>
      <c r="KIY32" s="1"/>
      <c r="KIZ32" s="1"/>
      <c r="KJA32" s="1"/>
      <c r="KJB32" s="1"/>
      <c r="KJC32" s="1"/>
      <c r="KJD32" s="1"/>
      <c r="KJE32" s="1"/>
      <c r="KJF32" s="1"/>
      <c r="KJG32" s="1"/>
      <c r="KJH32" s="1"/>
      <c r="KJI32" s="1"/>
      <c r="KJJ32" s="1"/>
      <c r="KJK32" s="1"/>
      <c r="KJL32" s="1"/>
      <c r="KJM32" s="1"/>
      <c r="KJN32" s="1"/>
      <c r="KJO32" s="1"/>
      <c r="KJP32" s="1"/>
      <c r="KJQ32" s="1"/>
      <c r="KJR32" s="1"/>
      <c r="KJS32" s="1"/>
      <c r="KJT32" s="1"/>
      <c r="KJU32" s="1"/>
      <c r="KJV32" s="1"/>
      <c r="KJW32" s="1"/>
      <c r="KJX32" s="1"/>
      <c r="KJY32" s="1"/>
      <c r="KJZ32" s="1"/>
      <c r="KKA32" s="1"/>
      <c r="KKB32" s="1"/>
      <c r="KKC32" s="1"/>
      <c r="KKD32" s="1"/>
      <c r="KKE32" s="1"/>
      <c r="KKF32" s="1"/>
      <c r="KKG32" s="1"/>
      <c r="KKH32" s="1"/>
      <c r="KKI32" s="1"/>
      <c r="KKJ32" s="1"/>
      <c r="KKK32" s="1"/>
      <c r="KKL32" s="1"/>
      <c r="KKM32" s="1"/>
      <c r="KKN32" s="1"/>
      <c r="KKO32" s="1"/>
      <c r="KKP32" s="1"/>
      <c r="KKQ32" s="1"/>
      <c r="KKR32" s="1"/>
      <c r="KKS32" s="1"/>
      <c r="KKT32" s="1"/>
      <c r="KKU32" s="1"/>
      <c r="KKV32" s="1"/>
      <c r="KKW32" s="1"/>
      <c r="KKX32" s="1"/>
      <c r="KKY32" s="1"/>
      <c r="KKZ32" s="1"/>
      <c r="KLA32" s="1"/>
      <c r="KLB32" s="1"/>
      <c r="KLC32" s="1"/>
      <c r="KLD32" s="1"/>
      <c r="KLE32" s="1"/>
      <c r="KLF32" s="1"/>
      <c r="KLG32" s="1"/>
      <c r="KLH32" s="1"/>
      <c r="KLI32" s="1"/>
      <c r="KLJ32" s="1"/>
      <c r="KLK32" s="1"/>
      <c r="KLL32" s="1"/>
      <c r="KLM32" s="1"/>
      <c r="KLN32" s="1"/>
      <c r="KLO32" s="1"/>
      <c r="KLP32" s="1"/>
      <c r="KLQ32" s="1"/>
      <c r="KLR32" s="1"/>
      <c r="KLS32" s="1"/>
      <c r="KLT32" s="1"/>
      <c r="KLU32" s="1"/>
      <c r="KLV32" s="1"/>
      <c r="KLW32" s="1"/>
      <c r="KLX32" s="1"/>
      <c r="KLY32" s="1"/>
      <c r="KLZ32" s="1"/>
      <c r="KMA32" s="1"/>
      <c r="KMB32" s="1"/>
      <c r="KMC32" s="1"/>
      <c r="KMD32" s="1"/>
      <c r="KME32" s="1"/>
      <c r="KMF32" s="1"/>
      <c r="KMG32" s="1"/>
      <c r="KMH32" s="1"/>
      <c r="KMI32" s="1"/>
      <c r="KMJ32" s="1"/>
      <c r="KMK32" s="1"/>
      <c r="KML32" s="1"/>
      <c r="KMM32" s="1"/>
      <c r="KMN32" s="1"/>
      <c r="KMO32" s="1"/>
      <c r="KMP32" s="1"/>
      <c r="KMQ32" s="1"/>
      <c r="KMR32" s="1"/>
      <c r="KMS32" s="1"/>
      <c r="KMT32" s="1"/>
      <c r="KMU32" s="1"/>
      <c r="KMV32" s="1"/>
      <c r="KMW32" s="1"/>
      <c r="KMX32" s="1"/>
      <c r="KMY32" s="1"/>
      <c r="KMZ32" s="1"/>
      <c r="KNA32" s="1"/>
      <c r="KNB32" s="1"/>
      <c r="KNC32" s="1"/>
      <c r="KND32" s="1"/>
      <c r="KNE32" s="1"/>
      <c r="KNF32" s="1"/>
      <c r="KNG32" s="1"/>
      <c r="KNH32" s="1"/>
      <c r="KNI32" s="1"/>
      <c r="KNJ32" s="1"/>
      <c r="KNK32" s="1"/>
      <c r="KNL32" s="1"/>
      <c r="KNM32" s="1"/>
      <c r="KNN32" s="1"/>
      <c r="KNO32" s="1"/>
      <c r="KNP32" s="1"/>
      <c r="KNQ32" s="1"/>
      <c r="KNR32" s="1"/>
      <c r="KNS32" s="1"/>
      <c r="KNT32" s="1"/>
      <c r="KNU32" s="1"/>
      <c r="KNV32" s="1"/>
      <c r="KNW32" s="1"/>
      <c r="KNX32" s="1"/>
      <c r="KNY32" s="1"/>
      <c r="KNZ32" s="1"/>
      <c r="KOA32" s="1"/>
      <c r="KOB32" s="1"/>
      <c r="KOC32" s="1"/>
      <c r="KOD32" s="1"/>
      <c r="KOE32" s="1"/>
      <c r="KOF32" s="1"/>
      <c r="KOG32" s="1"/>
      <c r="KOH32" s="1"/>
      <c r="KOI32" s="1"/>
      <c r="KOJ32" s="1"/>
      <c r="KOK32" s="1"/>
      <c r="KOL32" s="1"/>
      <c r="KOM32" s="1"/>
      <c r="KON32" s="1"/>
      <c r="KOO32" s="1"/>
      <c r="KOP32" s="1"/>
      <c r="KOQ32" s="1"/>
      <c r="KOR32" s="1"/>
      <c r="KOS32" s="1"/>
      <c r="KOT32" s="1"/>
      <c r="KOU32" s="1"/>
      <c r="KOV32" s="1"/>
      <c r="KOW32" s="1"/>
      <c r="KOX32" s="1"/>
      <c r="KOY32" s="1"/>
      <c r="KOZ32" s="1"/>
      <c r="KPA32" s="1"/>
      <c r="KPB32" s="1"/>
      <c r="KPC32" s="1"/>
      <c r="KPD32" s="1"/>
      <c r="KPE32" s="1"/>
      <c r="KPF32" s="1"/>
      <c r="KPG32" s="1"/>
      <c r="KPH32" s="1"/>
      <c r="KPI32" s="1"/>
      <c r="KPJ32" s="1"/>
      <c r="KPK32" s="1"/>
      <c r="KPL32" s="1"/>
      <c r="KPM32" s="1"/>
      <c r="KPN32" s="1"/>
      <c r="KPO32" s="1"/>
      <c r="KPP32" s="1"/>
      <c r="KPQ32" s="1"/>
      <c r="KPR32" s="1"/>
      <c r="KPS32" s="1"/>
      <c r="KPT32" s="1"/>
      <c r="KPU32" s="1"/>
      <c r="KPV32" s="1"/>
      <c r="KPW32" s="1"/>
      <c r="KPX32" s="1"/>
      <c r="KPY32" s="1"/>
      <c r="KPZ32" s="1"/>
      <c r="KQA32" s="1"/>
      <c r="KQB32" s="1"/>
      <c r="KQC32" s="1"/>
      <c r="KQD32" s="1"/>
      <c r="KQE32" s="1"/>
      <c r="KQF32" s="1"/>
      <c r="KQG32" s="1"/>
      <c r="KQH32" s="1"/>
      <c r="KQI32" s="1"/>
      <c r="KQJ32" s="1"/>
      <c r="KQK32" s="1"/>
      <c r="KQL32" s="1"/>
      <c r="KQM32" s="1"/>
      <c r="KQN32" s="1"/>
      <c r="KQO32" s="1"/>
      <c r="KQP32" s="1"/>
      <c r="KQQ32" s="1"/>
      <c r="KQR32" s="1"/>
      <c r="KQS32" s="1"/>
      <c r="KQT32" s="1"/>
      <c r="KQU32" s="1"/>
      <c r="KQV32" s="1"/>
      <c r="KQW32" s="1"/>
      <c r="KQX32" s="1"/>
      <c r="KQY32" s="1"/>
      <c r="KQZ32" s="1"/>
      <c r="KRA32" s="1"/>
      <c r="KRB32" s="1"/>
      <c r="KRC32" s="1"/>
      <c r="KRD32" s="1"/>
      <c r="KRE32" s="1"/>
      <c r="KRF32" s="1"/>
      <c r="KRG32" s="1"/>
      <c r="KRH32" s="1"/>
      <c r="KRI32" s="1"/>
      <c r="KRJ32" s="1"/>
      <c r="KRK32" s="1"/>
      <c r="KRL32" s="1"/>
      <c r="KRM32" s="1"/>
      <c r="KRN32" s="1"/>
      <c r="KRO32" s="1"/>
      <c r="KRP32" s="1"/>
      <c r="KRQ32" s="1"/>
      <c r="KRR32" s="1"/>
      <c r="KRS32" s="1"/>
      <c r="KRT32" s="1"/>
      <c r="KRU32" s="1"/>
      <c r="KRV32" s="1"/>
      <c r="KRW32" s="1"/>
      <c r="KRX32" s="1"/>
      <c r="KRY32" s="1"/>
      <c r="KRZ32" s="1"/>
      <c r="KSA32" s="1"/>
      <c r="KSB32" s="1"/>
      <c r="KSC32" s="1"/>
      <c r="KSD32" s="1"/>
      <c r="KSE32" s="1"/>
      <c r="KSF32" s="1"/>
      <c r="KSG32" s="1"/>
      <c r="KSH32" s="1"/>
      <c r="KSI32" s="1"/>
      <c r="KSJ32" s="1"/>
      <c r="KSK32" s="1"/>
      <c r="KSL32" s="1"/>
      <c r="KSM32" s="1"/>
      <c r="KSN32" s="1"/>
      <c r="KSO32" s="1"/>
      <c r="KSP32" s="1"/>
      <c r="KSQ32" s="1"/>
      <c r="KSR32" s="1"/>
      <c r="KSS32" s="1"/>
      <c r="KST32" s="1"/>
      <c r="KSU32" s="1"/>
      <c r="KSV32" s="1"/>
      <c r="KSW32" s="1"/>
      <c r="KSX32" s="1"/>
      <c r="KSY32" s="1"/>
      <c r="KSZ32" s="1"/>
      <c r="KTA32" s="1"/>
      <c r="KTB32" s="1"/>
      <c r="KTC32" s="1"/>
      <c r="KTD32" s="1"/>
      <c r="KTE32" s="1"/>
      <c r="KTF32" s="1"/>
      <c r="KTG32" s="1"/>
      <c r="KTH32" s="1"/>
      <c r="KTI32" s="1"/>
      <c r="KTJ32" s="1"/>
      <c r="KTK32" s="1"/>
      <c r="KTL32" s="1"/>
      <c r="KTM32" s="1"/>
      <c r="KTN32" s="1"/>
      <c r="KTO32" s="1"/>
      <c r="KTP32" s="1"/>
      <c r="KTQ32" s="1"/>
      <c r="KTR32" s="1"/>
      <c r="KTS32" s="1"/>
      <c r="KTT32" s="1"/>
      <c r="KTU32" s="1"/>
      <c r="KTV32" s="1"/>
      <c r="KTW32" s="1"/>
      <c r="KTX32" s="1"/>
      <c r="KTY32" s="1"/>
      <c r="KTZ32" s="1"/>
      <c r="KUA32" s="1"/>
      <c r="KUB32" s="1"/>
      <c r="KUC32" s="1"/>
      <c r="KUD32" s="1"/>
      <c r="KUE32" s="1"/>
      <c r="KUF32" s="1"/>
      <c r="KUG32" s="1"/>
      <c r="KUH32" s="1"/>
      <c r="KUI32" s="1"/>
      <c r="KUJ32" s="1"/>
      <c r="KUK32" s="1"/>
      <c r="KUL32" s="1"/>
      <c r="KUM32" s="1"/>
      <c r="KUN32" s="1"/>
      <c r="KUO32" s="1"/>
      <c r="KUP32" s="1"/>
      <c r="KUQ32" s="1"/>
      <c r="KUR32" s="1"/>
      <c r="KUS32" s="1"/>
      <c r="KUT32" s="1"/>
      <c r="KUU32" s="1"/>
      <c r="KUV32" s="1"/>
      <c r="KUW32" s="1"/>
      <c r="KUX32" s="1"/>
      <c r="KUY32" s="1"/>
      <c r="KUZ32" s="1"/>
      <c r="KVA32" s="1"/>
      <c r="KVB32" s="1"/>
      <c r="KVC32" s="1"/>
      <c r="KVD32" s="1"/>
      <c r="KVE32" s="1"/>
      <c r="KVF32" s="1"/>
      <c r="KVG32" s="1"/>
      <c r="KVH32" s="1"/>
      <c r="KVI32" s="1"/>
      <c r="KVJ32" s="1"/>
      <c r="KVK32" s="1"/>
      <c r="KVL32" s="1"/>
      <c r="KVM32" s="1"/>
      <c r="KVN32" s="1"/>
      <c r="KVO32" s="1"/>
      <c r="KVP32" s="1"/>
      <c r="KVQ32" s="1"/>
      <c r="KVR32" s="1"/>
      <c r="KVS32" s="1"/>
      <c r="KVT32" s="1"/>
      <c r="KVU32" s="1"/>
      <c r="KVV32" s="1"/>
      <c r="KVW32" s="1"/>
      <c r="KVX32" s="1"/>
      <c r="KVY32" s="1"/>
      <c r="KVZ32" s="1"/>
      <c r="KWA32" s="1"/>
      <c r="KWB32" s="1"/>
      <c r="KWC32" s="1"/>
      <c r="KWD32" s="1"/>
      <c r="KWE32" s="1"/>
      <c r="KWF32" s="1"/>
      <c r="KWG32" s="1"/>
      <c r="KWH32" s="1"/>
      <c r="KWI32" s="1"/>
      <c r="KWJ32" s="1"/>
      <c r="KWK32" s="1"/>
      <c r="KWL32" s="1"/>
      <c r="KWM32" s="1"/>
      <c r="KWN32" s="1"/>
      <c r="KWO32" s="1"/>
      <c r="KWP32" s="1"/>
      <c r="KWQ32" s="1"/>
      <c r="KWR32" s="1"/>
      <c r="KWS32" s="1"/>
      <c r="KWT32" s="1"/>
      <c r="KWU32" s="1"/>
      <c r="KWV32" s="1"/>
      <c r="KWW32" s="1"/>
      <c r="KWX32" s="1"/>
      <c r="KWY32" s="1"/>
      <c r="KWZ32" s="1"/>
      <c r="KXA32" s="1"/>
      <c r="KXB32" s="1"/>
      <c r="KXC32" s="1"/>
      <c r="KXD32" s="1"/>
      <c r="KXE32" s="1"/>
      <c r="KXF32" s="1"/>
      <c r="KXG32" s="1"/>
      <c r="KXH32" s="1"/>
      <c r="KXI32" s="1"/>
      <c r="KXJ32" s="1"/>
      <c r="KXK32" s="1"/>
      <c r="KXL32" s="1"/>
      <c r="KXM32" s="1"/>
      <c r="KXN32" s="1"/>
      <c r="KXO32" s="1"/>
      <c r="KXP32" s="1"/>
      <c r="KXQ32" s="1"/>
      <c r="KXR32" s="1"/>
      <c r="KXS32" s="1"/>
      <c r="KXT32" s="1"/>
      <c r="KXU32" s="1"/>
      <c r="KXV32" s="1"/>
      <c r="KXW32" s="1"/>
      <c r="KXX32" s="1"/>
      <c r="KXY32" s="1"/>
      <c r="KXZ32" s="1"/>
      <c r="KYA32" s="1"/>
      <c r="KYB32" s="1"/>
      <c r="KYC32" s="1"/>
      <c r="KYD32" s="1"/>
      <c r="KYE32" s="1"/>
      <c r="KYF32" s="1"/>
      <c r="KYG32" s="1"/>
      <c r="KYH32" s="1"/>
      <c r="KYI32" s="1"/>
      <c r="KYJ32" s="1"/>
      <c r="KYK32" s="1"/>
      <c r="KYL32" s="1"/>
      <c r="KYM32" s="1"/>
      <c r="KYN32" s="1"/>
      <c r="KYO32" s="1"/>
      <c r="KYP32" s="1"/>
      <c r="KYQ32" s="1"/>
      <c r="KYR32" s="1"/>
      <c r="KYS32" s="1"/>
      <c r="KYT32" s="1"/>
      <c r="KYU32" s="1"/>
      <c r="KYV32" s="1"/>
      <c r="KYW32" s="1"/>
      <c r="KYX32" s="1"/>
      <c r="KYY32" s="1"/>
      <c r="KYZ32" s="1"/>
      <c r="KZA32" s="1"/>
      <c r="KZB32" s="1"/>
      <c r="KZC32" s="1"/>
      <c r="KZD32" s="1"/>
      <c r="KZE32" s="1"/>
      <c r="KZF32" s="1"/>
      <c r="KZG32" s="1"/>
      <c r="KZH32" s="1"/>
      <c r="KZI32" s="1"/>
      <c r="KZJ32" s="1"/>
      <c r="KZK32" s="1"/>
      <c r="KZL32" s="1"/>
      <c r="KZM32" s="1"/>
      <c r="KZN32" s="1"/>
      <c r="KZO32" s="1"/>
      <c r="KZP32" s="1"/>
      <c r="KZQ32" s="1"/>
      <c r="KZR32" s="1"/>
      <c r="KZS32" s="1"/>
      <c r="KZT32" s="1"/>
      <c r="KZU32" s="1"/>
      <c r="KZV32" s="1"/>
      <c r="KZW32" s="1"/>
      <c r="KZX32" s="1"/>
      <c r="KZY32" s="1"/>
      <c r="KZZ32" s="1"/>
      <c r="LAA32" s="1"/>
      <c r="LAB32" s="1"/>
      <c r="LAC32" s="1"/>
      <c r="LAD32" s="1"/>
      <c r="LAE32" s="1"/>
      <c r="LAF32" s="1"/>
      <c r="LAG32" s="1"/>
      <c r="LAH32" s="1"/>
      <c r="LAI32" s="1"/>
      <c r="LAJ32" s="1"/>
      <c r="LAK32" s="1"/>
      <c r="LAL32" s="1"/>
      <c r="LAM32" s="1"/>
      <c r="LAN32" s="1"/>
      <c r="LAO32" s="1"/>
      <c r="LAP32" s="1"/>
      <c r="LAQ32" s="1"/>
      <c r="LAR32" s="1"/>
      <c r="LAS32" s="1"/>
      <c r="LAT32" s="1"/>
      <c r="LAU32" s="1"/>
      <c r="LAV32" s="1"/>
      <c r="LAW32" s="1"/>
      <c r="LAX32" s="1"/>
      <c r="LAY32" s="1"/>
      <c r="LAZ32" s="1"/>
      <c r="LBA32" s="1"/>
      <c r="LBB32" s="1"/>
      <c r="LBC32" s="1"/>
      <c r="LBD32" s="1"/>
      <c r="LBE32" s="1"/>
      <c r="LBF32" s="1"/>
      <c r="LBG32" s="1"/>
      <c r="LBH32" s="1"/>
      <c r="LBI32" s="1"/>
      <c r="LBJ32" s="1"/>
      <c r="LBK32" s="1"/>
      <c r="LBL32" s="1"/>
      <c r="LBM32" s="1"/>
      <c r="LBN32" s="1"/>
      <c r="LBO32" s="1"/>
      <c r="LBP32" s="1"/>
      <c r="LBQ32" s="1"/>
      <c r="LBR32" s="1"/>
      <c r="LBS32" s="1"/>
      <c r="LBT32" s="1"/>
      <c r="LBU32" s="1"/>
      <c r="LBV32" s="1"/>
      <c r="LBW32" s="1"/>
      <c r="LBX32" s="1"/>
      <c r="LBY32" s="1"/>
      <c r="LBZ32" s="1"/>
      <c r="LCA32" s="1"/>
      <c r="LCB32" s="1"/>
      <c r="LCC32" s="1"/>
      <c r="LCD32" s="1"/>
      <c r="LCE32" s="1"/>
      <c r="LCF32" s="1"/>
      <c r="LCG32" s="1"/>
      <c r="LCH32" s="1"/>
      <c r="LCI32" s="1"/>
      <c r="LCJ32" s="1"/>
      <c r="LCK32" s="1"/>
      <c r="LCL32" s="1"/>
      <c r="LCM32" s="1"/>
      <c r="LCN32" s="1"/>
      <c r="LCO32" s="1"/>
      <c r="LCP32" s="1"/>
      <c r="LCQ32" s="1"/>
      <c r="LCR32" s="1"/>
      <c r="LCS32" s="1"/>
      <c r="LCT32" s="1"/>
      <c r="LCU32" s="1"/>
      <c r="LCV32" s="1"/>
      <c r="LCW32" s="1"/>
      <c r="LCX32" s="1"/>
      <c r="LCY32" s="1"/>
      <c r="LCZ32" s="1"/>
      <c r="LDA32" s="1"/>
      <c r="LDB32" s="1"/>
      <c r="LDC32" s="1"/>
      <c r="LDD32" s="1"/>
      <c r="LDE32" s="1"/>
      <c r="LDF32" s="1"/>
      <c r="LDG32" s="1"/>
      <c r="LDH32" s="1"/>
      <c r="LDI32" s="1"/>
      <c r="LDJ32" s="1"/>
      <c r="LDK32" s="1"/>
      <c r="LDL32" s="1"/>
      <c r="LDM32" s="1"/>
      <c r="LDN32" s="1"/>
      <c r="LDO32" s="1"/>
      <c r="LDP32" s="1"/>
      <c r="LDQ32" s="1"/>
      <c r="LDR32" s="1"/>
      <c r="LDS32" s="1"/>
      <c r="LDT32" s="1"/>
      <c r="LDU32" s="1"/>
      <c r="LDV32" s="1"/>
      <c r="LDW32" s="1"/>
      <c r="LDX32" s="1"/>
      <c r="LDY32" s="1"/>
      <c r="LDZ32" s="1"/>
      <c r="LEA32" s="1"/>
      <c r="LEB32" s="1"/>
      <c r="LEC32" s="1"/>
      <c r="LED32" s="1"/>
      <c r="LEE32" s="1"/>
      <c r="LEF32" s="1"/>
      <c r="LEG32" s="1"/>
      <c r="LEH32" s="1"/>
      <c r="LEI32" s="1"/>
      <c r="LEJ32" s="1"/>
      <c r="LEK32" s="1"/>
      <c r="LEL32" s="1"/>
      <c r="LEM32" s="1"/>
      <c r="LEN32" s="1"/>
      <c r="LEO32" s="1"/>
      <c r="LEP32" s="1"/>
      <c r="LEQ32" s="1"/>
      <c r="LER32" s="1"/>
      <c r="LES32" s="1"/>
      <c r="LET32" s="1"/>
      <c r="LEU32" s="1"/>
      <c r="LEV32" s="1"/>
      <c r="LEW32" s="1"/>
      <c r="LEX32" s="1"/>
      <c r="LEY32" s="1"/>
      <c r="LEZ32" s="1"/>
      <c r="LFA32" s="1"/>
      <c r="LFB32" s="1"/>
      <c r="LFC32" s="1"/>
      <c r="LFD32" s="1"/>
      <c r="LFE32" s="1"/>
      <c r="LFF32" s="1"/>
      <c r="LFG32" s="1"/>
      <c r="LFH32" s="1"/>
      <c r="LFI32" s="1"/>
      <c r="LFJ32" s="1"/>
      <c r="LFK32" s="1"/>
      <c r="LFL32" s="1"/>
      <c r="LFM32" s="1"/>
      <c r="LFN32" s="1"/>
      <c r="LFO32" s="1"/>
      <c r="LFP32" s="1"/>
      <c r="LFQ32" s="1"/>
      <c r="LFR32" s="1"/>
      <c r="LFS32" s="1"/>
      <c r="LFT32" s="1"/>
      <c r="LFU32" s="1"/>
      <c r="LFV32" s="1"/>
      <c r="LFW32" s="1"/>
      <c r="LFX32" s="1"/>
      <c r="LFY32" s="1"/>
      <c r="LFZ32" s="1"/>
      <c r="LGA32" s="1"/>
      <c r="LGB32" s="1"/>
      <c r="LGC32" s="1"/>
      <c r="LGD32" s="1"/>
      <c r="LGE32" s="1"/>
      <c r="LGF32" s="1"/>
      <c r="LGG32" s="1"/>
      <c r="LGH32" s="1"/>
      <c r="LGI32" s="1"/>
      <c r="LGJ32" s="1"/>
      <c r="LGK32" s="1"/>
      <c r="LGL32" s="1"/>
      <c r="LGM32" s="1"/>
      <c r="LGN32" s="1"/>
      <c r="LGO32" s="1"/>
      <c r="LGP32" s="1"/>
      <c r="LGQ32" s="1"/>
      <c r="LGR32" s="1"/>
      <c r="LGS32" s="1"/>
      <c r="LGT32" s="1"/>
      <c r="LGU32" s="1"/>
      <c r="LGV32" s="1"/>
      <c r="LGW32" s="1"/>
      <c r="LGX32" s="1"/>
      <c r="LGY32" s="1"/>
      <c r="LGZ32" s="1"/>
      <c r="LHA32" s="1"/>
      <c r="LHB32" s="1"/>
      <c r="LHC32" s="1"/>
      <c r="LHD32" s="1"/>
      <c r="LHE32" s="1"/>
      <c r="LHF32" s="1"/>
      <c r="LHG32" s="1"/>
      <c r="LHH32" s="1"/>
      <c r="LHI32" s="1"/>
      <c r="LHJ32" s="1"/>
      <c r="LHK32" s="1"/>
      <c r="LHL32" s="1"/>
      <c r="LHM32" s="1"/>
      <c r="LHN32" s="1"/>
      <c r="LHO32" s="1"/>
      <c r="LHP32" s="1"/>
      <c r="LHQ32" s="1"/>
      <c r="LHR32" s="1"/>
      <c r="LHS32" s="1"/>
      <c r="LHT32" s="1"/>
      <c r="LHU32" s="1"/>
      <c r="LHV32" s="1"/>
      <c r="LHW32" s="1"/>
      <c r="LHX32" s="1"/>
      <c r="LHY32" s="1"/>
      <c r="LHZ32" s="1"/>
      <c r="LIA32" s="1"/>
      <c r="LIB32" s="1"/>
      <c r="LIC32" s="1"/>
      <c r="LID32" s="1"/>
      <c r="LIE32" s="1"/>
      <c r="LIF32" s="1"/>
      <c r="LIG32" s="1"/>
      <c r="LIH32" s="1"/>
      <c r="LII32" s="1"/>
      <c r="LIJ32" s="1"/>
      <c r="LIK32" s="1"/>
      <c r="LIL32" s="1"/>
      <c r="LIM32" s="1"/>
      <c r="LIN32" s="1"/>
      <c r="LIO32" s="1"/>
      <c r="LIP32" s="1"/>
      <c r="LIQ32" s="1"/>
      <c r="LIR32" s="1"/>
      <c r="LIS32" s="1"/>
      <c r="LIT32" s="1"/>
      <c r="LIU32" s="1"/>
      <c r="LIV32" s="1"/>
      <c r="LIW32" s="1"/>
      <c r="LIX32" s="1"/>
      <c r="LIY32" s="1"/>
      <c r="LIZ32" s="1"/>
      <c r="LJA32" s="1"/>
      <c r="LJB32" s="1"/>
      <c r="LJC32" s="1"/>
      <c r="LJD32" s="1"/>
      <c r="LJE32" s="1"/>
      <c r="LJF32" s="1"/>
      <c r="LJG32" s="1"/>
      <c r="LJH32" s="1"/>
      <c r="LJI32" s="1"/>
      <c r="LJJ32" s="1"/>
      <c r="LJK32" s="1"/>
      <c r="LJL32" s="1"/>
      <c r="LJM32" s="1"/>
      <c r="LJN32" s="1"/>
      <c r="LJO32" s="1"/>
      <c r="LJP32" s="1"/>
      <c r="LJQ32" s="1"/>
      <c r="LJR32" s="1"/>
      <c r="LJS32" s="1"/>
      <c r="LJT32" s="1"/>
      <c r="LJU32" s="1"/>
      <c r="LJV32" s="1"/>
      <c r="LJW32" s="1"/>
      <c r="LJX32" s="1"/>
      <c r="LJY32" s="1"/>
      <c r="LJZ32" s="1"/>
      <c r="LKA32" s="1"/>
      <c r="LKB32" s="1"/>
      <c r="LKC32" s="1"/>
      <c r="LKD32" s="1"/>
      <c r="LKE32" s="1"/>
      <c r="LKF32" s="1"/>
      <c r="LKG32" s="1"/>
      <c r="LKH32" s="1"/>
      <c r="LKI32" s="1"/>
      <c r="LKJ32" s="1"/>
      <c r="LKK32" s="1"/>
      <c r="LKL32" s="1"/>
      <c r="LKM32" s="1"/>
      <c r="LKN32" s="1"/>
      <c r="LKO32" s="1"/>
      <c r="LKP32" s="1"/>
      <c r="LKQ32" s="1"/>
      <c r="LKR32" s="1"/>
      <c r="LKS32" s="1"/>
      <c r="LKT32" s="1"/>
      <c r="LKU32" s="1"/>
      <c r="LKV32" s="1"/>
      <c r="LKW32" s="1"/>
      <c r="LKX32" s="1"/>
      <c r="LKY32" s="1"/>
      <c r="LKZ32" s="1"/>
      <c r="LLA32" s="1"/>
      <c r="LLB32" s="1"/>
      <c r="LLC32" s="1"/>
      <c r="LLD32" s="1"/>
      <c r="LLE32" s="1"/>
      <c r="LLF32" s="1"/>
      <c r="LLG32" s="1"/>
      <c r="LLH32" s="1"/>
      <c r="LLI32" s="1"/>
      <c r="LLJ32" s="1"/>
      <c r="LLK32" s="1"/>
      <c r="LLL32" s="1"/>
      <c r="LLM32" s="1"/>
      <c r="LLN32" s="1"/>
      <c r="LLO32" s="1"/>
      <c r="LLP32" s="1"/>
      <c r="LLQ32" s="1"/>
      <c r="LLR32" s="1"/>
      <c r="LLS32" s="1"/>
      <c r="LLT32" s="1"/>
      <c r="LLU32" s="1"/>
      <c r="LLV32" s="1"/>
      <c r="LLW32" s="1"/>
      <c r="LLX32" s="1"/>
      <c r="LLY32" s="1"/>
      <c r="LLZ32" s="1"/>
      <c r="LMA32" s="1"/>
      <c r="LMB32" s="1"/>
      <c r="LMC32" s="1"/>
      <c r="LMD32" s="1"/>
      <c r="LME32" s="1"/>
      <c r="LMF32" s="1"/>
      <c r="LMG32" s="1"/>
      <c r="LMH32" s="1"/>
      <c r="LMI32" s="1"/>
      <c r="LMJ32" s="1"/>
      <c r="LMK32" s="1"/>
      <c r="LML32" s="1"/>
      <c r="LMM32" s="1"/>
      <c r="LMN32" s="1"/>
      <c r="LMO32" s="1"/>
      <c r="LMP32" s="1"/>
      <c r="LMQ32" s="1"/>
      <c r="LMR32" s="1"/>
      <c r="LMS32" s="1"/>
      <c r="LMT32" s="1"/>
      <c r="LMU32" s="1"/>
      <c r="LMV32" s="1"/>
      <c r="LMW32" s="1"/>
      <c r="LMX32" s="1"/>
      <c r="LMY32" s="1"/>
      <c r="LMZ32" s="1"/>
      <c r="LNA32" s="1"/>
      <c r="LNB32" s="1"/>
      <c r="LNC32" s="1"/>
      <c r="LND32" s="1"/>
      <c r="LNE32" s="1"/>
      <c r="LNF32" s="1"/>
      <c r="LNG32" s="1"/>
      <c r="LNH32" s="1"/>
      <c r="LNI32" s="1"/>
      <c r="LNJ32" s="1"/>
      <c r="LNK32" s="1"/>
      <c r="LNL32" s="1"/>
      <c r="LNM32" s="1"/>
      <c r="LNN32" s="1"/>
      <c r="LNO32" s="1"/>
      <c r="LNP32" s="1"/>
      <c r="LNQ32" s="1"/>
      <c r="LNR32" s="1"/>
      <c r="LNS32" s="1"/>
      <c r="LNT32" s="1"/>
      <c r="LNU32" s="1"/>
      <c r="LNV32" s="1"/>
      <c r="LNW32" s="1"/>
      <c r="LNX32" s="1"/>
      <c r="LNY32" s="1"/>
      <c r="LNZ32" s="1"/>
      <c r="LOA32" s="1"/>
      <c r="LOB32" s="1"/>
      <c r="LOC32" s="1"/>
      <c r="LOD32" s="1"/>
      <c r="LOE32" s="1"/>
      <c r="LOF32" s="1"/>
      <c r="LOG32" s="1"/>
      <c r="LOH32" s="1"/>
      <c r="LOI32" s="1"/>
      <c r="LOJ32" s="1"/>
      <c r="LOK32" s="1"/>
      <c r="LOL32" s="1"/>
      <c r="LOM32" s="1"/>
      <c r="LON32" s="1"/>
      <c r="LOO32" s="1"/>
      <c r="LOP32" s="1"/>
      <c r="LOQ32" s="1"/>
      <c r="LOR32" s="1"/>
      <c r="LOS32" s="1"/>
      <c r="LOT32" s="1"/>
      <c r="LOU32" s="1"/>
      <c r="LOV32" s="1"/>
      <c r="LOW32" s="1"/>
      <c r="LOX32" s="1"/>
      <c r="LOY32" s="1"/>
      <c r="LOZ32" s="1"/>
      <c r="LPA32" s="1"/>
      <c r="LPB32" s="1"/>
      <c r="LPC32" s="1"/>
      <c r="LPD32" s="1"/>
      <c r="LPE32" s="1"/>
      <c r="LPF32" s="1"/>
      <c r="LPG32" s="1"/>
      <c r="LPH32" s="1"/>
      <c r="LPI32" s="1"/>
      <c r="LPJ32" s="1"/>
      <c r="LPK32" s="1"/>
      <c r="LPL32" s="1"/>
      <c r="LPM32" s="1"/>
      <c r="LPN32" s="1"/>
      <c r="LPO32" s="1"/>
      <c r="LPP32" s="1"/>
      <c r="LPQ32" s="1"/>
      <c r="LPR32" s="1"/>
      <c r="LPS32" s="1"/>
      <c r="LPT32" s="1"/>
      <c r="LPU32" s="1"/>
      <c r="LPV32" s="1"/>
      <c r="LPW32" s="1"/>
      <c r="LPX32" s="1"/>
      <c r="LPY32" s="1"/>
      <c r="LPZ32" s="1"/>
      <c r="LQA32" s="1"/>
      <c r="LQB32" s="1"/>
      <c r="LQC32" s="1"/>
      <c r="LQD32" s="1"/>
      <c r="LQE32" s="1"/>
      <c r="LQF32" s="1"/>
      <c r="LQG32" s="1"/>
      <c r="LQH32" s="1"/>
      <c r="LQI32" s="1"/>
      <c r="LQJ32" s="1"/>
      <c r="LQK32" s="1"/>
      <c r="LQL32" s="1"/>
      <c r="LQM32" s="1"/>
      <c r="LQN32" s="1"/>
      <c r="LQO32" s="1"/>
      <c r="LQP32" s="1"/>
      <c r="LQQ32" s="1"/>
      <c r="LQR32" s="1"/>
      <c r="LQS32" s="1"/>
      <c r="LQT32" s="1"/>
      <c r="LQU32" s="1"/>
      <c r="LQV32" s="1"/>
      <c r="LQW32" s="1"/>
      <c r="LQX32" s="1"/>
      <c r="LQY32" s="1"/>
      <c r="LQZ32" s="1"/>
      <c r="LRA32" s="1"/>
      <c r="LRB32" s="1"/>
      <c r="LRC32" s="1"/>
      <c r="LRD32" s="1"/>
      <c r="LRE32" s="1"/>
      <c r="LRF32" s="1"/>
      <c r="LRG32" s="1"/>
      <c r="LRH32" s="1"/>
      <c r="LRI32" s="1"/>
      <c r="LRJ32" s="1"/>
      <c r="LRK32" s="1"/>
      <c r="LRL32" s="1"/>
      <c r="LRM32" s="1"/>
      <c r="LRN32" s="1"/>
      <c r="LRO32" s="1"/>
      <c r="LRP32" s="1"/>
      <c r="LRQ32" s="1"/>
      <c r="LRR32" s="1"/>
      <c r="LRS32" s="1"/>
      <c r="LRT32" s="1"/>
      <c r="LRU32" s="1"/>
      <c r="LRV32" s="1"/>
      <c r="LRW32" s="1"/>
      <c r="LRX32" s="1"/>
      <c r="LRY32" s="1"/>
      <c r="LRZ32" s="1"/>
      <c r="LSA32" s="1"/>
      <c r="LSB32" s="1"/>
      <c r="LSC32" s="1"/>
      <c r="LSD32" s="1"/>
      <c r="LSE32" s="1"/>
      <c r="LSF32" s="1"/>
      <c r="LSG32" s="1"/>
      <c r="LSH32" s="1"/>
      <c r="LSI32" s="1"/>
      <c r="LSJ32" s="1"/>
      <c r="LSK32" s="1"/>
      <c r="LSL32" s="1"/>
      <c r="LSM32" s="1"/>
      <c r="LSN32" s="1"/>
      <c r="LSO32" s="1"/>
      <c r="LSP32" s="1"/>
      <c r="LSQ32" s="1"/>
      <c r="LSR32" s="1"/>
      <c r="LSS32" s="1"/>
      <c r="LST32" s="1"/>
      <c r="LSU32" s="1"/>
      <c r="LSV32" s="1"/>
      <c r="LSW32" s="1"/>
      <c r="LSX32" s="1"/>
      <c r="LSY32" s="1"/>
      <c r="LSZ32" s="1"/>
      <c r="LTA32" s="1"/>
      <c r="LTB32" s="1"/>
      <c r="LTC32" s="1"/>
      <c r="LTD32" s="1"/>
      <c r="LTE32" s="1"/>
      <c r="LTF32" s="1"/>
      <c r="LTG32" s="1"/>
      <c r="LTH32" s="1"/>
      <c r="LTI32" s="1"/>
      <c r="LTJ32" s="1"/>
      <c r="LTK32" s="1"/>
      <c r="LTL32" s="1"/>
      <c r="LTM32" s="1"/>
      <c r="LTN32" s="1"/>
      <c r="LTO32" s="1"/>
      <c r="LTP32" s="1"/>
      <c r="LTQ32" s="1"/>
      <c r="LTR32" s="1"/>
      <c r="LTS32" s="1"/>
      <c r="LTT32" s="1"/>
      <c r="LTU32" s="1"/>
      <c r="LTV32" s="1"/>
      <c r="LTW32" s="1"/>
      <c r="LTX32" s="1"/>
      <c r="LTY32" s="1"/>
      <c r="LTZ32" s="1"/>
      <c r="LUA32" s="1"/>
      <c r="LUB32" s="1"/>
      <c r="LUC32" s="1"/>
      <c r="LUD32" s="1"/>
      <c r="LUE32" s="1"/>
      <c r="LUF32" s="1"/>
      <c r="LUG32" s="1"/>
      <c r="LUH32" s="1"/>
      <c r="LUI32" s="1"/>
      <c r="LUJ32" s="1"/>
      <c r="LUK32" s="1"/>
      <c r="LUL32" s="1"/>
      <c r="LUM32" s="1"/>
      <c r="LUN32" s="1"/>
      <c r="LUO32" s="1"/>
      <c r="LUP32" s="1"/>
      <c r="LUQ32" s="1"/>
      <c r="LUR32" s="1"/>
      <c r="LUS32" s="1"/>
      <c r="LUT32" s="1"/>
      <c r="LUU32" s="1"/>
      <c r="LUV32" s="1"/>
      <c r="LUW32" s="1"/>
      <c r="LUX32" s="1"/>
      <c r="LUY32" s="1"/>
      <c r="LUZ32" s="1"/>
      <c r="LVA32" s="1"/>
      <c r="LVB32" s="1"/>
      <c r="LVC32" s="1"/>
      <c r="LVD32" s="1"/>
      <c r="LVE32" s="1"/>
      <c r="LVF32" s="1"/>
      <c r="LVG32" s="1"/>
      <c r="LVH32" s="1"/>
      <c r="LVI32" s="1"/>
      <c r="LVJ32" s="1"/>
      <c r="LVK32" s="1"/>
      <c r="LVL32" s="1"/>
      <c r="LVM32" s="1"/>
      <c r="LVN32" s="1"/>
      <c r="LVO32" s="1"/>
      <c r="LVP32" s="1"/>
      <c r="LVQ32" s="1"/>
      <c r="LVR32" s="1"/>
      <c r="LVS32" s="1"/>
      <c r="LVT32" s="1"/>
      <c r="LVU32" s="1"/>
      <c r="LVV32" s="1"/>
      <c r="LVW32" s="1"/>
      <c r="LVX32" s="1"/>
      <c r="LVY32" s="1"/>
      <c r="LVZ32" s="1"/>
      <c r="LWA32" s="1"/>
      <c r="LWB32" s="1"/>
      <c r="LWC32" s="1"/>
      <c r="LWD32" s="1"/>
      <c r="LWE32" s="1"/>
      <c r="LWF32" s="1"/>
      <c r="LWG32" s="1"/>
      <c r="LWH32" s="1"/>
      <c r="LWI32" s="1"/>
      <c r="LWJ32" s="1"/>
      <c r="LWK32" s="1"/>
      <c r="LWL32" s="1"/>
      <c r="LWM32" s="1"/>
      <c r="LWN32" s="1"/>
      <c r="LWO32" s="1"/>
      <c r="LWP32" s="1"/>
      <c r="LWQ32" s="1"/>
      <c r="LWR32" s="1"/>
      <c r="LWS32" s="1"/>
      <c r="LWT32" s="1"/>
      <c r="LWU32" s="1"/>
      <c r="LWV32" s="1"/>
      <c r="LWW32" s="1"/>
      <c r="LWX32" s="1"/>
      <c r="LWY32" s="1"/>
      <c r="LWZ32" s="1"/>
      <c r="LXA32" s="1"/>
      <c r="LXB32" s="1"/>
      <c r="LXC32" s="1"/>
      <c r="LXD32" s="1"/>
      <c r="LXE32" s="1"/>
      <c r="LXF32" s="1"/>
      <c r="LXG32" s="1"/>
      <c r="LXH32" s="1"/>
      <c r="LXI32" s="1"/>
      <c r="LXJ32" s="1"/>
      <c r="LXK32" s="1"/>
      <c r="LXL32" s="1"/>
      <c r="LXM32" s="1"/>
      <c r="LXN32" s="1"/>
      <c r="LXO32" s="1"/>
      <c r="LXP32" s="1"/>
      <c r="LXQ32" s="1"/>
      <c r="LXR32" s="1"/>
      <c r="LXS32" s="1"/>
      <c r="LXT32" s="1"/>
      <c r="LXU32" s="1"/>
      <c r="LXV32" s="1"/>
      <c r="LXW32" s="1"/>
      <c r="LXX32" s="1"/>
      <c r="LXY32" s="1"/>
      <c r="LXZ32" s="1"/>
      <c r="LYA32" s="1"/>
      <c r="LYB32" s="1"/>
      <c r="LYC32" s="1"/>
      <c r="LYD32" s="1"/>
      <c r="LYE32" s="1"/>
      <c r="LYF32" s="1"/>
      <c r="LYG32" s="1"/>
      <c r="LYH32" s="1"/>
      <c r="LYI32" s="1"/>
      <c r="LYJ32" s="1"/>
      <c r="LYK32" s="1"/>
      <c r="LYL32" s="1"/>
      <c r="LYM32" s="1"/>
      <c r="LYN32" s="1"/>
      <c r="LYO32" s="1"/>
      <c r="LYP32" s="1"/>
      <c r="LYQ32" s="1"/>
      <c r="LYR32" s="1"/>
      <c r="LYS32" s="1"/>
      <c r="LYT32" s="1"/>
      <c r="LYU32" s="1"/>
      <c r="LYV32" s="1"/>
      <c r="LYW32" s="1"/>
      <c r="LYX32" s="1"/>
      <c r="LYY32" s="1"/>
      <c r="LYZ32" s="1"/>
      <c r="LZA32" s="1"/>
      <c r="LZB32" s="1"/>
      <c r="LZC32" s="1"/>
      <c r="LZD32" s="1"/>
      <c r="LZE32" s="1"/>
      <c r="LZF32" s="1"/>
      <c r="LZG32" s="1"/>
      <c r="LZH32" s="1"/>
      <c r="LZI32" s="1"/>
      <c r="LZJ32" s="1"/>
      <c r="LZK32" s="1"/>
      <c r="LZL32" s="1"/>
      <c r="LZM32" s="1"/>
      <c r="LZN32" s="1"/>
      <c r="LZO32" s="1"/>
      <c r="LZP32" s="1"/>
      <c r="LZQ32" s="1"/>
      <c r="LZR32" s="1"/>
      <c r="LZS32" s="1"/>
      <c r="LZT32" s="1"/>
      <c r="LZU32" s="1"/>
      <c r="LZV32" s="1"/>
      <c r="LZW32" s="1"/>
      <c r="LZX32" s="1"/>
      <c r="LZY32" s="1"/>
      <c r="LZZ32" s="1"/>
      <c r="MAA32" s="1"/>
      <c r="MAB32" s="1"/>
      <c r="MAC32" s="1"/>
    </row>
    <row r="33" spans="1:8817" ht="16" x14ac:dyDescent="0.2">
      <c r="A33" s="33" t="s">
        <v>723</v>
      </c>
      <c r="B33" s="1">
        <v>1</v>
      </c>
      <c r="C33" s="1">
        <v>1</v>
      </c>
      <c r="D33" s="1">
        <v>1</v>
      </c>
      <c r="E33" s="1">
        <v>11</v>
      </c>
      <c r="F33" s="3"/>
      <c r="G33" s="3">
        <f>SUM(Table1878[[#This Row],[Q1 Y6]:[Q4 Y6]])</f>
        <v>14</v>
      </c>
      <c r="H33" s="1">
        <v>9</v>
      </c>
      <c r="I33" s="1">
        <v>9</v>
      </c>
      <c r="J33" s="1">
        <v>14</v>
      </c>
      <c r="K33" s="1">
        <v>23</v>
      </c>
      <c r="L33" s="3">
        <v>10</v>
      </c>
      <c r="M33" s="1" t="e">
        <f>SUM([2]!Table1878[[#This Row],[Q1 Y7]:[Q4 Y7]])</f>
        <v>#REF!</v>
      </c>
      <c r="N33" s="1">
        <v>17</v>
      </c>
      <c r="O33" s="1">
        <v>16</v>
      </c>
      <c r="P33" s="1">
        <v>16</v>
      </c>
      <c r="Q33" s="1" t="s">
        <v>73</v>
      </c>
      <c r="R33" s="1">
        <v>45</v>
      </c>
      <c r="S33" s="1"/>
      <c r="T33" s="1">
        <v>7</v>
      </c>
      <c r="U33" s="1">
        <v>15</v>
      </c>
      <c r="V33" s="1">
        <v>20</v>
      </c>
      <c r="W33" s="1">
        <v>7</v>
      </c>
      <c r="X33" s="1">
        <v>30</v>
      </c>
      <c r="Y33" s="1"/>
      <c r="Z33" s="1"/>
      <c r="AA33" s="1"/>
      <c r="AB33" s="1"/>
      <c r="AC33" s="1"/>
      <c r="AD33" s="1"/>
      <c r="AE33" s="1"/>
      <c r="AF33" s="1"/>
      <c r="AG33" s="203" t="s">
        <v>724</v>
      </c>
      <c r="AH33" s="203"/>
      <c r="AI33" s="39"/>
      <c r="AJ33" s="39"/>
      <c r="AK33" s="39"/>
      <c r="AL33" s="423"/>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c r="AMN33" s="1"/>
      <c r="AMO33" s="1"/>
      <c r="AMP33" s="1"/>
      <c r="AMQ33" s="1"/>
      <c r="AMR33" s="1"/>
      <c r="AMS33" s="1"/>
      <c r="AMT33" s="1"/>
      <c r="AMU33" s="1"/>
      <c r="AMV33" s="1"/>
      <c r="AMW33" s="1"/>
      <c r="AMX33" s="1"/>
      <c r="AMY33" s="1"/>
      <c r="AMZ33" s="1"/>
      <c r="ANA33" s="1"/>
      <c r="ANB33" s="1"/>
      <c r="ANC33" s="1"/>
      <c r="AND33" s="1"/>
      <c r="ANE33" s="1"/>
      <c r="ANF33" s="1"/>
      <c r="ANG33" s="1"/>
      <c r="ANH33" s="1"/>
      <c r="ANI33" s="1"/>
      <c r="ANJ33" s="1"/>
      <c r="ANK33" s="1"/>
      <c r="ANL33" s="1"/>
      <c r="ANM33" s="1"/>
      <c r="ANN33" s="1"/>
      <c r="ANO33" s="1"/>
      <c r="ANP33" s="1"/>
      <c r="ANQ33" s="1"/>
      <c r="ANR33" s="1"/>
      <c r="ANS33" s="1"/>
      <c r="ANT33" s="1"/>
      <c r="ANU33" s="1"/>
      <c r="ANV33" s="1"/>
      <c r="ANW33" s="1"/>
      <c r="ANX33" s="1"/>
      <c r="ANY33" s="1"/>
      <c r="ANZ33" s="1"/>
      <c r="AOA33" s="1"/>
      <c r="AOB33" s="1"/>
      <c r="AOC33" s="1"/>
      <c r="AOD33" s="1"/>
      <c r="AOE33" s="1"/>
      <c r="AOF33" s="1"/>
      <c r="AOG33" s="1"/>
      <c r="AOH33" s="1"/>
      <c r="AOI33" s="1"/>
      <c r="AOJ33" s="1"/>
      <c r="AOK33" s="1"/>
      <c r="AOL33" s="1"/>
      <c r="AOM33" s="1"/>
      <c r="AON33" s="1"/>
      <c r="AOO33" s="1"/>
      <c r="AOP33" s="1"/>
      <c r="AOQ33" s="1"/>
      <c r="AOR33" s="1"/>
      <c r="AOS33" s="1"/>
      <c r="AOT33" s="1"/>
      <c r="AOU33" s="1"/>
      <c r="AOV33" s="1"/>
      <c r="AOW33" s="1"/>
      <c r="AOX33" s="1"/>
      <c r="AOY33" s="1"/>
      <c r="AOZ33" s="1"/>
      <c r="APA33" s="1"/>
      <c r="APB33" s="1"/>
      <c r="APC33" s="1"/>
      <c r="APD33" s="1"/>
      <c r="APE33" s="1"/>
      <c r="APF33" s="1"/>
      <c r="APG33" s="1"/>
      <c r="APH33" s="1"/>
      <c r="API33" s="1"/>
      <c r="APJ33" s="1"/>
      <c r="APK33" s="1"/>
      <c r="APL33" s="1"/>
      <c r="APM33" s="1"/>
      <c r="APN33" s="1"/>
      <c r="APO33" s="1"/>
      <c r="APP33" s="1"/>
      <c r="APQ33" s="1"/>
      <c r="APR33" s="1"/>
      <c r="APS33" s="1"/>
      <c r="APT33" s="1"/>
      <c r="APU33" s="1"/>
      <c r="APV33" s="1"/>
      <c r="APW33" s="1"/>
      <c r="APX33" s="1"/>
      <c r="APY33" s="1"/>
      <c r="APZ33" s="1"/>
      <c r="AQA33" s="1"/>
      <c r="AQB33" s="1"/>
      <c r="AQC33" s="1"/>
      <c r="AQD33" s="1"/>
      <c r="AQE33" s="1"/>
      <c r="AQF33" s="1"/>
      <c r="AQG33" s="1"/>
      <c r="AQH33" s="1"/>
      <c r="AQI33" s="1"/>
      <c r="AQJ33" s="1"/>
      <c r="AQK33" s="1"/>
      <c r="AQL33" s="1"/>
      <c r="AQM33" s="1"/>
      <c r="AQN33" s="1"/>
      <c r="AQO33" s="1"/>
      <c r="AQP33" s="1"/>
      <c r="AQQ33" s="1"/>
      <c r="AQR33" s="1"/>
      <c r="AQS33" s="1"/>
      <c r="AQT33" s="1"/>
      <c r="AQU33" s="1"/>
      <c r="AQV33" s="1"/>
      <c r="AQW33" s="1"/>
      <c r="AQX33" s="1"/>
      <c r="AQY33" s="1"/>
      <c r="AQZ33" s="1"/>
      <c r="ARA33" s="1"/>
      <c r="ARB33" s="1"/>
      <c r="ARC33" s="1"/>
      <c r="ARD33" s="1"/>
      <c r="ARE33" s="1"/>
      <c r="ARF33" s="1"/>
      <c r="ARG33" s="1"/>
      <c r="ARH33" s="1"/>
      <c r="ARI33" s="1"/>
      <c r="ARJ33" s="1"/>
      <c r="ARK33" s="1"/>
      <c r="ARL33" s="1"/>
      <c r="ARM33" s="1"/>
      <c r="ARN33" s="1"/>
      <c r="ARO33" s="1"/>
      <c r="ARP33" s="1"/>
      <c r="ARQ33" s="1"/>
      <c r="ARR33" s="1"/>
      <c r="ARS33" s="1"/>
      <c r="ART33" s="1"/>
      <c r="ARU33" s="1"/>
      <c r="ARV33" s="1"/>
      <c r="ARW33" s="1"/>
      <c r="ARX33" s="1"/>
      <c r="ARY33" s="1"/>
      <c r="ARZ33" s="1"/>
      <c r="ASA33" s="1"/>
      <c r="ASB33" s="1"/>
      <c r="ASC33" s="1"/>
      <c r="ASD33" s="1"/>
      <c r="ASE33" s="1"/>
      <c r="ASF33" s="1"/>
      <c r="ASG33" s="1"/>
      <c r="ASH33" s="1"/>
      <c r="ASI33" s="1"/>
      <c r="ASJ33" s="1"/>
      <c r="ASK33" s="1"/>
      <c r="ASL33" s="1"/>
      <c r="ASM33" s="1"/>
      <c r="ASN33" s="1"/>
      <c r="ASO33" s="1"/>
      <c r="ASP33" s="1"/>
      <c r="ASQ33" s="1"/>
      <c r="ASR33" s="1"/>
      <c r="ASS33" s="1"/>
      <c r="AST33" s="1"/>
      <c r="ASU33" s="1"/>
      <c r="ASV33" s="1"/>
      <c r="ASW33" s="1"/>
      <c r="ASX33" s="1"/>
      <c r="ASY33" s="1"/>
      <c r="ASZ33" s="1"/>
      <c r="ATA33" s="1"/>
      <c r="ATB33" s="1"/>
      <c r="ATC33" s="1"/>
      <c r="ATD33" s="1"/>
      <c r="ATE33" s="1"/>
      <c r="ATF33" s="1"/>
      <c r="ATG33" s="1"/>
      <c r="ATH33" s="1"/>
      <c r="ATI33" s="1"/>
      <c r="ATJ33" s="1"/>
      <c r="ATK33" s="1"/>
      <c r="ATL33" s="1"/>
      <c r="ATM33" s="1"/>
      <c r="ATN33" s="1"/>
      <c r="ATO33" s="1"/>
      <c r="ATP33" s="1"/>
      <c r="ATQ33" s="1"/>
      <c r="ATR33" s="1"/>
      <c r="ATS33" s="1"/>
      <c r="ATT33" s="1"/>
      <c r="ATU33" s="1"/>
      <c r="ATV33" s="1"/>
      <c r="ATW33" s="1"/>
      <c r="ATX33" s="1"/>
      <c r="ATY33" s="1"/>
      <c r="ATZ33" s="1"/>
      <c r="AUA33" s="1"/>
      <c r="AUB33" s="1"/>
      <c r="AUC33" s="1"/>
      <c r="AUD33" s="1"/>
      <c r="AUE33" s="1"/>
      <c r="AUF33" s="1"/>
      <c r="AUG33" s="1"/>
      <c r="AUH33" s="1"/>
      <c r="AUI33" s="1"/>
      <c r="AUJ33" s="1"/>
      <c r="AUK33" s="1"/>
      <c r="AUL33" s="1"/>
      <c r="AUM33" s="1"/>
      <c r="AUN33" s="1"/>
      <c r="AUO33" s="1"/>
      <c r="AUP33" s="1"/>
      <c r="AUQ33" s="1"/>
      <c r="AUR33" s="1"/>
      <c r="AUS33" s="1"/>
      <c r="AUT33" s="1"/>
      <c r="AUU33" s="1"/>
      <c r="AUV33" s="1"/>
      <c r="AUW33" s="1"/>
      <c r="AUX33" s="1"/>
      <c r="AUY33" s="1"/>
      <c r="AUZ33" s="1"/>
      <c r="AVA33" s="1"/>
      <c r="AVB33" s="1"/>
      <c r="AVC33" s="1"/>
      <c r="AVD33" s="1"/>
      <c r="AVE33" s="1"/>
      <c r="AVF33" s="1"/>
      <c r="AVG33" s="1"/>
      <c r="AVH33" s="1"/>
      <c r="AVI33" s="1"/>
      <c r="AVJ33" s="1"/>
      <c r="AVK33" s="1"/>
      <c r="AVL33" s="1"/>
      <c r="AVM33" s="1"/>
      <c r="AVN33" s="1"/>
      <c r="AVO33" s="1"/>
      <c r="AVP33" s="1"/>
      <c r="AVQ33" s="1"/>
      <c r="AVR33" s="1"/>
      <c r="AVS33" s="1"/>
      <c r="AVT33" s="1"/>
      <c r="AVU33" s="1"/>
      <c r="AVV33" s="1"/>
      <c r="AVW33" s="1"/>
      <c r="AVX33" s="1"/>
      <c r="AVY33" s="1"/>
      <c r="AVZ33" s="1"/>
      <c r="AWA33" s="1"/>
      <c r="AWB33" s="1"/>
      <c r="AWC33" s="1"/>
      <c r="AWD33" s="1"/>
      <c r="AWE33" s="1"/>
      <c r="AWF33" s="1"/>
      <c r="AWG33" s="1"/>
      <c r="AWH33" s="1"/>
      <c r="AWI33" s="1"/>
      <c r="AWJ33" s="1"/>
      <c r="AWK33" s="1"/>
      <c r="AWL33" s="1"/>
      <c r="AWM33" s="1"/>
      <c r="AWN33" s="1"/>
      <c r="AWO33" s="1"/>
      <c r="AWP33" s="1"/>
      <c r="AWQ33" s="1"/>
      <c r="AWR33" s="1"/>
      <c r="AWS33" s="1"/>
      <c r="AWT33" s="1"/>
      <c r="AWU33" s="1"/>
      <c r="AWV33" s="1"/>
      <c r="AWW33" s="1"/>
      <c r="AWX33" s="1"/>
      <c r="AWY33" s="1"/>
      <c r="AWZ33" s="1"/>
      <c r="AXA33" s="1"/>
      <c r="AXB33" s="1"/>
      <c r="AXC33" s="1"/>
      <c r="AXD33" s="1"/>
      <c r="AXE33" s="1"/>
      <c r="AXF33" s="1"/>
      <c r="AXG33" s="1"/>
      <c r="AXH33" s="1"/>
      <c r="AXI33" s="1"/>
      <c r="AXJ33" s="1"/>
      <c r="AXK33" s="1"/>
      <c r="AXL33" s="1"/>
      <c r="AXM33" s="1"/>
      <c r="AXN33" s="1"/>
      <c r="AXO33" s="1"/>
      <c r="AXP33" s="1"/>
      <c r="AXQ33" s="1"/>
      <c r="AXR33" s="1"/>
      <c r="AXS33" s="1"/>
      <c r="AXT33" s="1"/>
      <c r="AXU33" s="1"/>
      <c r="AXV33" s="1"/>
      <c r="AXW33" s="1"/>
      <c r="AXX33" s="1"/>
      <c r="AXY33" s="1"/>
      <c r="AXZ33" s="1"/>
      <c r="AYA33" s="1"/>
      <c r="AYB33" s="1"/>
      <c r="AYC33" s="1"/>
      <c r="AYD33" s="1"/>
      <c r="AYE33" s="1"/>
      <c r="AYF33" s="1"/>
      <c r="AYG33" s="1"/>
      <c r="AYH33" s="1"/>
      <c r="AYI33" s="1"/>
      <c r="AYJ33" s="1"/>
      <c r="AYK33" s="1"/>
      <c r="AYL33" s="1"/>
      <c r="AYM33" s="1"/>
      <c r="AYN33" s="1"/>
      <c r="AYO33" s="1"/>
      <c r="AYP33" s="1"/>
      <c r="AYQ33" s="1"/>
      <c r="AYR33" s="1"/>
      <c r="AYS33" s="1"/>
      <c r="AYT33" s="1"/>
      <c r="AYU33" s="1"/>
      <c r="AYV33" s="1"/>
      <c r="AYW33" s="1"/>
      <c r="AYX33" s="1"/>
      <c r="AYY33" s="1"/>
      <c r="AYZ33" s="1"/>
      <c r="AZA33" s="1"/>
      <c r="AZB33" s="1"/>
      <c r="AZC33" s="1"/>
      <c r="AZD33" s="1"/>
      <c r="AZE33" s="1"/>
      <c r="AZF33" s="1"/>
      <c r="AZG33" s="1"/>
      <c r="AZH33" s="1"/>
      <c r="AZI33" s="1"/>
      <c r="AZJ33" s="1"/>
      <c r="AZK33" s="1"/>
      <c r="AZL33" s="1"/>
      <c r="AZM33" s="1"/>
      <c r="AZN33" s="1"/>
      <c r="AZO33" s="1"/>
      <c r="AZP33" s="1"/>
      <c r="AZQ33" s="1"/>
      <c r="AZR33" s="1"/>
      <c r="AZS33" s="1"/>
      <c r="AZT33" s="1"/>
      <c r="AZU33" s="1"/>
      <c r="AZV33" s="1"/>
      <c r="AZW33" s="1"/>
      <c r="AZX33" s="1"/>
      <c r="AZY33" s="1"/>
      <c r="AZZ33" s="1"/>
      <c r="BAA33" s="1"/>
      <c r="BAB33" s="1"/>
      <c r="BAC33" s="1"/>
      <c r="BAD33" s="1"/>
      <c r="BAE33" s="1"/>
      <c r="BAF33" s="1"/>
      <c r="BAG33" s="1"/>
      <c r="BAH33" s="1"/>
      <c r="BAI33" s="1"/>
      <c r="BAJ33" s="1"/>
      <c r="BAK33" s="1"/>
      <c r="BAL33" s="1"/>
      <c r="BAM33" s="1"/>
      <c r="BAN33" s="1"/>
      <c r="BAO33" s="1"/>
      <c r="BAP33" s="1"/>
      <c r="BAQ33" s="1"/>
      <c r="BAR33" s="1"/>
      <c r="BAS33" s="1"/>
      <c r="BAT33" s="1"/>
      <c r="BAU33" s="1"/>
      <c r="BAV33" s="1"/>
      <c r="BAW33" s="1"/>
      <c r="BAX33" s="1"/>
      <c r="BAY33" s="1"/>
      <c r="BAZ33" s="1"/>
      <c r="BBA33" s="1"/>
      <c r="BBB33" s="1"/>
      <c r="BBC33" s="1"/>
      <c r="BBD33" s="1"/>
      <c r="BBE33" s="1"/>
      <c r="BBF33" s="1"/>
      <c r="BBG33" s="1"/>
      <c r="BBH33" s="1"/>
      <c r="BBI33" s="1"/>
      <c r="BBJ33" s="1"/>
      <c r="BBK33" s="1"/>
      <c r="BBL33" s="1"/>
      <c r="BBM33" s="1"/>
      <c r="BBN33" s="1"/>
      <c r="BBO33" s="1"/>
      <c r="BBP33" s="1"/>
      <c r="BBQ33" s="1"/>
      <c r="BBR33" s="1"/>
      <c r="BBS33" s="1"/>
      <c r="BBT33" s="1"/>
      <c r="BBU33" s="1"/>
      <c r="BBV33" s="1"/>
      <c r="BBW33" s="1"/>
      <c r="BBX33" s="1"/>
      <c r="BBY33" s="1"/>
      <c r="BBZ33" s="1"/>
      <c r="BCA33" s="1"/>
      <c r="BCB33" s="1"/>
      <c r="BCC33" s="1"/>
      <c r="BCD33" s="1"/>
      <c r="BCE33" s="1"/>
      <c r="BCF33" s="1"/>
      <c r="BCG33" s="1"/>
      <c r="BCH33" s="1"/>
      <c r="BCI33" s="1"/>
      <c r="BCJ33" s="1"/>
      <c r="BCK33" s="1"/>
      <c r="BCL33" s="1"/>
      <c r="BCM33" s="1"/>
      <c r="BCN33" s="1"/>
      <c r="BCO33" s="1"/>
      <c r="BCP33" s="1"/>
      <c r="BCQ33" s="1"/>
      <c r="BCR33" s="1"/>
      <c r="BCS33" s="1"/>
      <c r="BCT33" s="1"/>
      <c r="BCU33" s="1"/>
      <c r="BCV33" s="1"/>
      <c r="BCW33" s="1"/>
      <c r="BCX33" s="1"/>
      <c r="BCY33" s="1"/>
      <c r="BCZ33" s="1"/>
      <c r="BDA33" s="1"/>
      <c r="BDB33" s="1"/>
      <c r="BDC33" s="1"/>
      <c r="BDD33" s="1"/>
      <c r="BDE33" s="1"/>
      <c r="BDF33" s="1"/>
      <c r="BDG33" s="1"/>
      <c r="BDH33" s="1"/>
      <c r="BDI33" s="1"/>
      <c r="BDJ33" s="1"/>
      <c r="BDK33" s="1"/>
      <c r="BDL33" s="1"/>
      <c r="BDM33" s="1"/>
      <c r="BDN33" s="1"/>
      <c r="BDO33" s="1"/>
      <c r="BDP33" s="1"/>
      <c r="BDQ33" s="1"/>
      <c r="BDR33" s="1"/>
      <c r="BDS33" s="1"/>
      <c r="BDT33" s="1"/>
      <c r="BDU33" s="1"/>
      <c r="BDV33" s="1"/>
      <c r="BDW33" s="1"/>
      <c r="BDX33" s="1"/>
      <c r="BDY33" s="1"/>
      <c r="BDZ33" s="1"/>
      <c r="BEA33" s="1"/>
      <c r="BEB33" s="1"/>
      <c r="BEC33" s="1"/>
      <c r="BED33" s="1"/>
      <c r="BEE33" s="1"/>
      <c r="BEF33" s="1"/>
      <c r="BEG33" s="1"/>
      <c r="BEH33" s="1"/>
      <c r="BEI33" s="1"/>
      <c r="BEJ33" s="1"/>
      <c r="BEK33" s="1"/>
      <c r="BEL33" s="1"/>
      <c r="BEM33" s="1"/>
      <c r="BEN33" s="1"/>
      <c r="BEO33" s="1"/>
      <c r="BEP33" s="1"/>
      <c r="BEQ33" s="1"/>
      <c r="BER33" s="1"/>
      <c r="BES33" s="1"/>
      <c r="BET33" s="1"/>
      <c r="BEU33" s="1"/>
      <c r="BEV33" s="1"/>
      <c r="BEW33" s="1"/>
      <c r="BEX33" s="1"/>
      <c r="BEY33" s="1"/>
      <c r="BEZ33" s="1"/>
      <c r="BFA33" s="1"/>
      <c r="BFB33" s="1"/>
      <c r="BFC33" s="1"/>
      <c r="BFD33" s="1"/>
      <c r="BFE33" s="1"/>
      <c r="BFF33" s="1"/>
      <c r="BFG33" s="1"/>
      <c r="BFH33" s="1"/>
      <c r="BFI33" s="1"/>
      <c r="BFJ33" s="1"/>
      <c r="BFK33" s="1"/>
      <c r="BFL33" s="1"/>
      <c r="BFM33" s="1"/>
      <c r="BFN33" s="1"/>
      <c r="BFO33" s="1"/>
      <c r="BFP33" s="1"/>
      <c r="BFQ33" s="1"/>
      <c r="BFR33" s="1"/>
      <c r="BFS33" s="1"/>
      <c r="BFT33" s="1"/>
      <c r="BFU33" s="1"/>
      <c r="BFV33" s="1"/>
      <c r="BFW33" s="1"/>
      <c r="BFX33" s="1"/>
      <c r="BFY33" s="1"/>
      <c r="BFZ33" s="1"/>
      <c r="BGA33" s="1"/>
      <c r="BGB33" s="1"/>
      <c r="BGC33" s="1"/>
      <c r="BGD33" s="1"/>
      <c r="BGE33" s="1"/>
      <c r="BGF33" s="1"/>
      <c r="BGG33" s="1"/>
      <c r="BGH33" s="1"/>
      <c r="BGI33" s="1"/>
      <c r="BGJ33" s="1"/>
      <c r="BGK33" s="1"/>
      <c r="BGL33" s="1"/>
      <c r="BGM33" s="1"/>
      <c r="BGN33" s="1"/>
      <c r="BGO33" s="1"/>
      <c r="BGP33" s="1"/>
      <c r="BGQ33" s="1"/>
      <c r="BGR33" s="1"/>
      <c r="BGS33" s="1"/>
      <c r="BGT33" s="1"/>
      <c r="BGU33" s="1"/>
      <c r="BGV33" s="1"/>
      <c r="BGW33" s="1"/>
      <c r="BGX33" s="1"/>
      <c r="BGY33" s="1"/>
      <c r="BGZ33" s="1"/>
      <c r="BHA33" s="1"/>
      <c r="BHB33" s="1"/>
      <c r="BHC33" s="1"/>
      <c r="BHD33" s="1"/>
      <c r="BHE33" s="1"/>
      <c r="BHF33" s="1"/>
      <c r="BHG33" s="1"/>
      <c r="BHH33" s="1"/>
      <c r="BHI33" s="1"/>
      <c r="BHJ33" s="1"/>
      <c r="BHK33" s="1"/>
      <c r="BHL33" s="1"/>
      <c r="BHM33" s="1"/>
      <c r="BHN33" s="1"/>
      <c r="BHO33" s="1"/>
      <c r="BHP33" s="1"/>
      <c r="BHQ33" s="1"/>
      <c r="BHR33" s="1"/>
      <c r="BHS33" s="1"/>
      <c r="BHT33" s="1"/>
      <c r="BHU33" s="1"/>
      <c r="BHV33" s="1"/>
      <c r="BHW33" s="1"/>
      <c r="BHX33" s="1"/>
      <c r="BHY33" s="1"/>
      <c r="BHZ33" s="1"/>
      <c r="BIA33" s="1"/>
      <c r="BIB33" s="1"/>
      <c r="BIC33" s="1"/>
      <c r="BID33" s="1"/>
      <c r="BIE33" s="1"/>
      <c r="BIF33" s="1"/>
      <c r="BIG33" s="1"/>
      <c r="BIH33" s="1"/>
      <c r="BII33" s="1"/>
      <c r="BIJ33" s="1"/>
      <c r="BIK33" s="1"/>
      <c r="BIL33" s="1"/>
      <c r="BIM33" s="1"/>
      <c r="BIN33" s="1"/>
      <c r="BIO33" s="1"/>
      <c r="BIP33" s="1"/>
      <c r="BIQ33" s="1"/>
      <c r="BIR33" s="1"/>
      <c r="BIS33" s="1"/>
      <c r="BIT33" s="1"/>
      <c r="BIU33" s="1"/>
      <c r="BIV33" s="1"/>
      <c r="BIW33" s="1"/>
      <c r="BIX33" s="1"/>
      <c r="BIY33" s="1"/>
      <c r="BIZ33" s="1"/>
      <c r="BJA33" s="1"/>
      <c r="BJB33" s="1"/>
      <c r="BJC33" s="1"/>
      <c r="BJD33" s="1"/>
      <c r="BJE33" s="1"/>
      <c r="BJF33" s="1"/>
      <c r="BJG33" s="1"/>
      <c r="BJH33" s="1"/>
      <c r="BJI33" s="1"/>
      <c r="BJJ33" s="1"/>
      <c r="BJK33" s="1"/>
      <c r="BJL33" s="1"/>
      <c r="BJM33" s="1"/>
      <c r="BJN33" s="1"/>
      <c r="BJO33" s="1"/>
      <c r="BJP33" s="1"/>
      <c r="BJQ33" s="1"/>
      <c r="BJR33" s="1"/>
      <c r="BJS33" s="1"/>
      <c r="BJT33" s="1"/>
      <c r="BJU33" s="1"/>
      <c r="BJV33" s="1"/>
      <c r="BJW33" s="1"/>
      <c r="BJX33" s="1"/>
      <c r="BJY33" s="1"/>
      <c r="BJZ33" s="1"/>
      <c r="BKA33" s="1"/>
      <c r="BKB33" s="1"/>
      <c r="BKC33" s="1"/>
      <c r="BKD33" s="1"/>
      <c r="BKE33" s="1"/>
      <c r="BKF33" s="1"/>
      <c r="BKG33" s="1"/>
      <c r="BKH33" s="1"/>
      <c r="BKI33" s="1"/>
      <c r="BKJ33" s="1"/>
      <c r="BKK33" s="1"/>
      <c r="BKL33" s="1"/>
      <c r="BKM33" s="1"/>
      <c r="BKN33" s="1"/>
      <c r="BKO33" s="1"/>
      <c r="BKP33" s="1"/>
      <c r="BKQ33" s="1"/>
      <c r="BKR33" s="1"/>
      <c r="BKS33" s="1"/>
      <c r="BKT33" s="1"/>
      <c r="BKU33" s="1"/>
      <c r="BKV33" s="1"/>
      <c r="BKW33" s="1"/>
      <c r="BKX33" s="1"/>
      <c r="BKY33" s="1"/>
      <c r="BKZ33" s="1"/>
      <c r="BLA33" s="1"/>
      <c r="BLB33" s="1"/>
      <c r="BLC33" s="1"/>
      <c r="BLD33" s="1"/>
      <c r="BLE33" s="1"/>
      <c r="BLF33" s="1"/>
      <c r="BLG33" s="1"/>
      <c r="BLH33" s="1"/>
      <c r="BLI33" s="1"/>
      <c r="BLJ33" s="1"/>
      <c r="BLK33" s="1"/>
      <c r="BLL33" s="1"/>
      <c r="BLM33" s="1"/>
      <c r="BLN33" s="1"/>
      <c r="BLO33" s="1"/>
      <c r="BLP33" s="1"/>
      <c r="BLQ33" s="1"/>
      <c r="BLR33" s="1"/>
      <c r="BLS33" s="1"/>
      <c r="BLT33" s="1"/>
      <c r="BLU33" s="1"/>
      <c r="BLV33" s="1"/>
      <c r="BLW33" s="1"/>
      <c r="BLX33" s="1"/>
      <c r="BLY33" s="1"/>
      <c r="BLZ33" s="1"/>
      <c r="BMA33" s="1"/>
      <c r="BMB33" s="1"/>
      <c r="BMC33" s="1"/>
      <c r="BMD33" s="1"/>
      <c r="BME33" s="1"/>
      <c r="BMF33" s="1"/>
      <c r="BMG33" s="1"/>
      <c r="BMH33" s="1"/>
      <c r="BMI33" s="1"/>
      <c r="BMJ33" s="1"/>
      <c r="BMK33" s="1"/>
      <c r="BML33" s="1"/>
      <c r="BMM33" s="1"/>
      <c r="BMN33" s="1"/>
      <c r="BMO33" s="1"/>
      <c r="BMP33" s="1"/>
      <c r="BMQ33" s="1"/>
      <c r="BMR33" s="1"/>
      <c r="BMS33" s="1"/>
      <c r="BMT33" s="1"/>
      <c r="BMU33" s="1"/>
      <c r="BMV33" s="1"/>
      <c r="BMW33" s="1"/>
      <c r="BMX33" s="1"/>
      <c r="BMY33" s="1"/>
      <c r="BMZ33" s="1"/>
      <c r="BNA33" s="1"/>
      <c r="BNB33" s="1"/>
      <c r="BNC33" s="1"/>
      <c r="BND33" s="1"/>
      <c r="BNE33" s="1"/>
      <c r="BNF33" s="1"/>
      <c r="BNG33" s="1"/>
      <c r="BNH33" s="1"/>
      <c r="BNI33" s="1"/>
      <c r="BNJ33" s="1"/>
      <c r="BNK33" s="1"/>
      <c r="BNL33" s="1"/>
      <c r="BNM33" s="1"/>
      <c r="BNN33" s="1"/>
      <c r="BNO33" s="1"/>
      <c r="BNP33" s="1"/>
      <c r="BNQ33" s="1"/>
      <c r="BNR33" s="1"/>
      <c r="BNS33" s="1"/>
      <c r="BNT33" s="1"/>
      <c r="BNU33" s="1"/>
      <c r="BNV33" s="1"/>
      <c r="BNW33" s="1"/>
      <c r="BNX33" s="1"/>
      <c r="BNY33" s="1"/>
      <c r="BNZ33" s="1"/>
      <c r="BOA33" s="1"/>
      <c r="BOB33" s="1"/>
      <c r="BOC33" s="1"/>
      <c r="BOD33" s="1"/>
      <c r="BOE33" s="1"/>
      <c r="BOF33" s="1"/>
      <c r="BOG33" s="1"/>
      <c r="BOH33" s="1"/>
      <c r="BOI33" s="1"/>
      <c r="BOJ33" s="1"/>
      <c r="BOK33" s="1"/>
      <c r="BOL33" s="1"/>
      <c r="BOM33" s="1"/>
      <c r="BON33" s="1"/>
      <c r="BOO33" s="1"/>
      <c r="BOP33" s="1"/>
      <c r="BOQ33" s="1"/>
      <c r="BOR33" s="1"/>
      <c r="BOS33" s="1"/>
      <c r="BOT33" s="1"/>
      <c r="BOU33" s="1"/>
      <c r="BOV33" s="1"/>
      <c r="BOW33" s="1"/>
      <c r="BOX33" s="1"/>
      <c r="BOY33" s="1"/>
      <c r="BOZ33" s="1"/>
      <c r="BPA33" s="1"/>
      <c r="BPB33" s="1"/>
      <c r="BPC33" s="1"/>
      <c r="BPD33" s="1"/>
      <c r="BPE33" s="1"/>
      <c r="BPF33" s="1"/>
      <c r="BPG33" s="1"/>
      <c r="BPH33" s="1"/>
      <c r="BPI33" s="1"/>
      <c r="BPJ33" s="1"/>
      <c r="BPK33" s="1"/>
      <c r="BPL33" s="1"/>
      <c r="BPM33" s="1"/>
      <c r="BPN33" s="1"/>
      <c r="BPO33" s="1"/>
      <c r="BPP33" s="1"/>
      <c r="BPQ33" s="1"/>
      <c r="BPR33" s="1"/>
      <c r="BPS33" s="1"/>
      <c r="BPT33" s="1"/>
      <c r="BPU33" s="1"/>
      <c r="BPV33" s="1"/>
      <c r="BPW33" s="1"/>
      <c r="BPX33" s="1"/>
      <c r="BPY33" s="1"/>
      <c r="BPZ33" s="1"/>
      <c r="BQA33" s="1"/>
      <c r="BQB33" s="1"/>
      <c r="BQC33" s="1"/>
      <c r="BQD33" s="1"/>
      <c r="BQE33" s="1"/>
      <c r="BQF33" s="1"/>
      <c r="BQG33" s="1"/>
      <c r="BQH33" s="1"/>
      <c r="BQI33" s="1"/>
      <c r="BQJ33" s="1"/>
      <c r="BQK33" s="1"/>
      <c r="BQL33" s="1"/>
      <c r="BQM33" s="1"/>
      <c r="BQN33" s="1"/>
      <c r="BQO33" s="1"/>
      <c r="BQP33" s="1"/>
      <c r="BQQ33" s="1"/>
      <c r="BQR33" s="1"/>
      <c r="BQS33" s="1"/>
      <c r="BQT33" s="1"/>
      <c r="BQU33" s="1"/>
      <c r="BQV33" s="1"/>
      <c r="BQW33" s="1"/>
      <c r="BQX33" s="1"/>
      <c r="BQY33" s="1"/>
      <c r="BQZ33" s="1"/>
      <c r="BRA33" s="1"/>
      <c r="BRB33" s="1"/>
      <c r="BRC33" s="1"/>
      <c r="BRD33" s="1"/>
      <c r="BRE33" s="1"/>
      <c r="BRF33" s="1"/>
      <c r="BRG33" s="1"/>
      <c r="BRH33" s="1"/>
      <c r="BRI33" s="1"/>
      <c r="BRJ33" s="1"/>
      <c r="BRK33" s="1"/>
      <c r="BRL33" s="1"/>
      <c r="BRM33" s="1"/>
      <c r="BRN33" s="1"/>
      <c r="BRO33" s="1"/>
      <c r="BRP33" s="1"/>
      <c r="BRQ33" s="1"/>
      <c r="BRR33" s="1"/>
      <c r="BRS33" s="1"/>
      <c r="BRT33" s="1"/>
      <c r="BRU33" s="1"/>
      <c r="BRV33" s="1"/>
      <c r="BRW33" s="1"/>
      <c r="BRX33" s="1"/>
      <c r="BRY33" s="1"/>
      <c r="BRZ33" s="1"/>
      <c r="BSA33" s="1"/>
      <c r="BSB33" s="1"/>
      <c r="BSC33" s="1"/>
      <c r="BSD33" s="1"/>
      <c r="BSE33" s="1"/>
      <c r="BSF33" s="1"/>
      <c r="BSG33" s="1"/>
      <c r="BSH33" s="1"/>
      <c r="BSI33" s="1"/>
      <c r="BSJ33" s="1"/>
      <c r="BSK33" s="1"/>
      <c r="BSL33" s="1"/>
      <c r="BSM33" s="1"/>
      <c r="BSN33" s="1"/>
      <c r="BSO33" s="1"/>
      <c r="BSP33" s="1"/>
      <c r="BSQ33" s="1"/>
      <c r="BSR33" s="1"/>
      <c r="BSS33" s="1"/>
      <c r="BST33" s="1"/>
      <c r="BSU33" s="1"/>
      <c r="BSV33" s="1"/>
      <c r="BSW33" s="1"/>
      <c r="BSX33" s="1"/>
      <c r="BSY33" s="1"/>
      <c r="BSZ33" s="1"/>
      <c r="BTA33" s="1"/>
      <c r="BTB33" s="1"/>
      <c r="BTC33" s="1"/>
      <c r="BTD33" s="1"/>
      <c r="BTE33" s="1"/>
      <c r="BTF33" s="1"/>
      <c r="BTG33" s="1"/>
      <c r="BTH33" s="1"/>
      <c r="BTI33" s="1"/>
      <c r="BTJ33" s="1"/>
      <c r="BTK33" s="1"/>
      <c r="BTL33" s="1"/>
      <c r="BTM33" s="1"/>
      <c r="BTN33" s="1"/>
      <c r="BTO33" s="1"/>
      <c r="BTP33" s="1"/>
      <c r="BTQ33" s="1"/>
      <c r="BTR33" s="1"/>
      <c r="BTS33" s="1"/>
      <c r="BTT33" s="1"/>
      <c r="BTU33" s="1"/>
      <c r="BTV33" s="1"/>
      <c r="BTW33" s="1"/>
      <c r="BTX33" s="1"/>
      <c r="BTY33" s="1"/>
      <c r="BTZ33" s="1"/>
      <c r="BUA33" s="1"/>
      <c r="BUB33" s="1"/>
      <c r="BUC33" s="1"/>
      <c r="BUD33" s="1"/>
      <c r="BUE33" s="1"/>
      <c r="BUF33" s="1"/>
      <c r="BUG33" s="1"/>
      <c r="BUH33" s="1"/>
      <c r="BUI33" s="1"/>
      <c r="BUJ33" s="1"/>
      <c r="BUK33" s="1"/>
      <c r="BUL33" s="1"/>
      <c r="BUM33" s="1"/>
      <c r="BUN33" s="1"/>
      <c r="BUO33" s="1"/>
      <c r="BUP33" s="1"/>
      <c r="BUQ33" s="1"/>
      <c r="BUR33" s="1"/>
      <c r="BUS33" s="1"/>
      <c r="BUT33" s="1"/>
      <c r="BUU33" s="1"/>
      <c r="BUV33" s="1"/>
      <c r="BUW33" s="1"/>
      <c r="BUX33" s="1"/>
      <c r="BUY33" s="1"/>
      <c r="BUZ33" s="1"/>
      <c r="BVA33" s="1"/>
      <c r="BVB33" s="1"/>
      <c r="BVC33" s="1"/>
      <c r="BVD33" s="1"/>
      <c r="BVE33" s="1"/>
      <c r="BVF33" s="1"/>
      <c r="BVG33" s="1"/>
      <c r="BVH33" s="1"/>
      <c r="BVI33" s="1"/>
      <c r="BVJ33" s="1"/>
      <c r="BVK33" s="1"/>
      <c r="BVL33" s="1"/>
      <c r="BVM33" s="1"/>
      <c r="BVN33" s="1"/>
      <c r="BVO33" s="1"/>
      <c r="BVP33" s="1"/>
      <c r="BVQ33" s="1"/>
      <c r="BVR33" s="1"/>
      <c r="BVS33" s="1"/>
      <c r="BVT33" s="1"/>
      <c r="BVU33" s="1"/>
      <c r="BVV33" s="1"/>
      <c r="BVW33" s="1"/>
      <c r="BVX33" s="1"/>
      <c r="BVY33" s="1"/>
      <c r="BVZ33" s="1"/>
      <c r="BWA33" s="1"/>
      <c r="BWB33" s="1"/>
      <c r="BWC33" s="1"/>
      <c r="BWD33" s="1"/>
      <c r="BWE33" s="1"/>
      <c r="BWF33" s="1"/>
      <c r="BWG33" s="1"/>
      <c r="BWH33" s="1"/>
      <c r="BWI33" s="1"/>
      <c r="BWJ33" s="1"/>
      <c r="BWK33" s="1"/>
      <c r="BWL33" s="1"/>
      <c r="BWM33" s="1"/>
      <c r="BWN33" s="1"/>
      <c r="BWO33" s="1"/>
      <c r="BWP33" s="1"/>
      <c r="BWQ33" s="1"/>
      <c r="BWR33" s="1"/>
      <c r="BWS33" s="1"/>
      <c r="BWT33" s="1"/>
      <c r="BWU33" s="1"/>
      <c r="BWV33" s="1"/>
      <c r="BWW33" s="1"/>
      <c r="BWX33" s="1"/>
      <c r="BWY33" s="1"/>
      <c r="BWZ33" s="1"/>
      <c r="BXA33" s="1"/>
      <c r="BXB33" s="1"/>
      <c r="BXC33" s="1"/>
      <c r="BXD33" s="1"/>
      <c r="BXE33" s="1"/>
      <c r="BXF33" s="1"/>
      <c r="BXG33" s="1"/>
      <c r="BXH33" s="1"/>
      <c r="BXI33" s="1"/>
      <c r="BXJ33" s="1"/>
      <c r="BXK33" s="1"/>
      <c r="BXL33" s="1"/>
      <c r="BXM33" s="1"/>
      <c r="BXN33" s="1"/>
      <c r="BXO33" s="1"/>
      <c r="BXP33" s="1"/>
      <c r="BXQ33" s="1"/>
      <c r="BXR33" s="1"/>
      <c r="BXS33" s="1"/>
      <c r="BXT33" s="1"/>
      <c r="BXU33" s="1"/>
      <c r="BXV33" s="1"/>
      <c r="BXW33" s="1"/>
      <c r="BXX33" s="1"/>
      <c r="BXY33" s="1"/>
      <c r="BXZ33" s="1"/>
      <c r="BYA33" s="1"/>
      <c r="BYB33" s="1"/>
      <c r="BYC33" s="1"/>
      <c r="BYD33" s="1"/>
      <c r="BYE33" s="1"/>
      <c r="BYF33" s="1"/>
      <c r="BYG33" s="1"/>
      <c r="BYH33" s="1"/>
      <c r="BYI33" s="1"/>
      <c r="BYJ33" s="1"/>
      <c r="BYK33" s="1"/>
      <c r="BYL33" s="1"/>
      <c r="BYM33" s="1"/>
      <c r="BYN33" s="1"/>
      <c r="BYO33" s="1"/>
      <c r="BYP33" s="1"/>
      <c r="BYQ33" s="1"/>
      <c r="BYR33" s="1"/>
      <c r="BYS33" s="1"/>
      <c r="BYT33" s="1"/>
      <c r="BYU33" s="1"/>
      <c r="BYV33" s="1"/>
      <c r="BYW33" s="1"/>
      <c r="BYX33" s="1"/>
      <c r="BYY33" s="1"/>
      <c r="BYZ33" s="1"/>
      <c r="BZA33" s="1"/>
      <c r="BZB33" s="1"/>
      <c r="BZC33" s="1"/>
      <c r="BZD33" s="1"/>
      <c r="BZE33" s="1"/>
      <c r="BZF33" s="1"/>
      <c r="BZG33" s="1"/>
      <c r="BZH33" s="1"/>
      <c r="BZI33" s="1"/>
      <c r="BZJ33" s="1"/>
      <c r="BZK33" s="1"/>
      <c r="BZL33" s="1"/>
      <c r="BZM33" s="1"/>
      <c r="BZN33" s="1"/>
      <c r="BZO33" s="1"/>
      <c r="BZP33" s="1"/>
      <c r="BZQ33" s="1"/>
      <c r="BZR33" s="1"/>
      <c r="BZS33" s="1"/>
      <c r="BZT33" s="1"/>
      <c r="BZU33" s="1"/>
      <c r="BZV33" s="1"/>
      <c r="BZW33" s="1"/>
      <c r="BZX33" s="1"/>
      <c r="BZY33" s="1"/>
      <c r="BZZ33" s="1"/>
      <c r="CAA33" s="1"/>
      <c r="CAB33" s="1"/>
      <c r="CAC33" s="1"/>
      <c r="CAD33" s="1"/>
      <c r="CAE33" s="1"/>
      <c r="CAF33" s="1"/>
      <c r="CAG33" s="1"/>
      <c r="CAH33" s="1"/>
      <c r="CAI33" s="1"/>
      <c r="CAJ33" s="1"/>
      <c r="CAK33" s="1"/>
      <c r="CAL33" s="1"/>
      <c r="CAM33" s="1"/>
      <c r="CAN33" s="1"/>
      <c r="CAO33" s="1"/>
      <c r="CAP33" s="1"/>
      <c r="CAQ33" s="1"/>
      <c r="CAR33" s="1"/>
      <c r="CAS33" s="1"/>
      <c r="CAT33" s="1"/>
      <c r="CAU33" s="1"/>
      <c r="CAV33" s="1"/>
      <c r="CAW33" s="1"/>
      <c r="CAX33" s="1"/>
      <c r="CAY33" s="1"/>
      <c r="CAZ33" s="1"/>
      <c r="CBA33" s="1"/>
      <c r="CBB33" s="1"/>
      <c r="CBC33" s="1"/>
      <c r="CBD33" s="1"/>
      <c r="CBE33" s="1"/>
      <c r="CBF33" s="1"/>
      <c r="CBG33" s="1"/>
      <c r="CBH33" s="1"/>
      <c r="CBI33" s="1"/>
      <c r="CBJ33" s="1"/>
      <c r="CBK33" s="1"/>
      <c r="CBL33" s="1"/>
      <c r="CBM33" s="1"/>
      <c r="CBN33" s="1"/>
      <c r="CBO33" s="1"/>
      <c r="CBP33" s="1"/>
      <c r="CBQ33" s="1"/>
      <c r="CBR33" s="1"/>
      <c r="CBS33" s="1"/>
      <c r="CBT33" s="1"/>
      <c r="CBU33" s="1"/>
      <c r="CBV33" s="1"/>
      <c r="CBW33" s="1"/>
      <c r="CBX33" s="1"/>
      <c r="CBY33" s="1"/>
      <c r="CBZ33" s="1"/>
      <c r="CCA33" s="1"/>
      <c r="CCB33" s="1"/>
      <c r="CCC33" s="1"/>
      <c r="CCD33" s="1"/>
      <c r="CCE33" s="1"/>
      <c r="CCF33" s="1"/>
      <c r="CCG33" s="1"/>
      <c r="CCH33" s="1"/>
      <c r="CCI33" s="1"/>
      <c r="CCJ33" s="1"/>
      <c r="CCK33" s="1"/>
      <c r="CCL33" s="1"/>
      <c r="CCM33" s="1"/>
      <c r="CCN33" s="1"/>
      <c r="CCO33" s="1"/>
      <c r="CCP33" s="1"/>
      <c r="CCQ33" s="1"/>
      <c r="CCR33" s="1"/>
      <c r="CCS33" s="1"/>
      <c r="CCT33" s="1"/>
      <c r="CCU33" s="1"/>
      <c r="CCV33" s="1"/>
      <c r="CCW33" s="1"/>
      <c r="CCX33" s="1"/>
      <c r="CCY33" s="1"/>
      <c r="CCZ33" s="1"/>
      <c r="CDA33" s="1"/>
      <c r="CDB33" s="1"/>
      <c r="CDC33" s="1"/>
      <c r="CDD33" s="1"/>
      <c r="CDE33" s="1"/>
      <c r="CDF33" s="1"/>
      <c r="CDG33" s="1"/>
      <c r="CDH33" s="1"/>
      <c r="CDI33" s="1"/>
      <c r="CDJ33" s="1"/>
      <c r="CDK33" s="1"/>
      <c r="CDL33" s="1"/>
      <c r="CDM33" s="1"/>
      <c r="CDN33" s="1"/>
      <c r="CDO33" s="1"/>
      <c r="CDP33" s="1"/>
      <c r="CDQ33" s="1"/>
      <c r="CDR33" s="1"/>
      <c r="CDS33" s="1"/>
      <c r="CDT33" s="1"/>
      <c r="CDU33" s="1"/>
      <c r="CDV33" s="1"/>
      <c r="CDW33" s="1"/>
      <c r="CDX33" s="1"/>
      <c r="CDY33" s="1"/>
      <c r="CDZ33" s="1"/>
      <c r="CEA33" s="1"/>
      <c r="CEB33" s="1"/>
      <c r="CEC33" s="1"/>
      <c r="CED33" s="1"/>
      <c r="CEE33" s="1"/>
      <c r="CEF33" s="1"/>
      <c r="CEG33" s="1"/>
      <c r="CEH33" s="1"/>
      <c r="CEI33" s="1"/>
      <c r="CEJ33" s="1"/>
      <c r="CEK33" s="1"/>
      <c r="CEL33" s="1"/>
      <c r="CEM33" s="1"/>
      <c r="CEN33" s="1"/>
      <c r="CEO33" s="1"/>
      <c r="CEP33" s="1"/>
      <c r="CEQ33" s="1"/>
      <c r="CER33" s="1"/>
      <c r="CES33" s="1"/>
      <c r="CET33" s="1"/>
      <c r="CEU33" s="1"/>
      <c r="CEV33" s="1"/>
      <c r="CEW33" s="1"/>
      <c r="CEX33" s="1"/>
      <c r="CEY33" s="1"/>
      <c r="CEZ33" s="1"/>
      <c r="CFA33" s="1"/>
      <c r="CFB33" s="1"/>
      <c r="CFC33" s="1"/>
      <c r="CFD33" s="1"/>
      <c r="CFE33" s="1"/>
      <c r="CFF33" s="1"/>
      <c r="CFG33" s="1"/>
      <c r="CFH33" s="1"/>
      <c r="CFI33" s="1"/>
      <c r="CFJ33" s="1"/>
      <c r="CFK33" s="1"/>
      <c r="CFL33" s="1"/>
      <c r="CFM33" s="1"/>
      <c r="CFN33" s="1"/>
      <c r="CFO33" s="1"/>
      <c r="CFP33" s="1"/>
      <c r="CFQ33" s="1"/>
      <c r="CFR33" s="1"/>
      <c r="CFS33" s="1"/>
      <c r="CFT33" s="1"/>
      <c r="CFU33" s="1"/>
      <c r="CFV33" s="1"/>
      <c r="CFW33" s="1"/>
      <c r="CFX33" s="1"/>
      <c r="CFY33" s="1"/>
      <c r="CFZ33" s="1"/>
      <c r="CGA33" s="1"/>
      <c r="CGB33" s="1"/>
      <c r="CGC33" s="1"/>
      <c r="CGD33" s="1"/>
      <c r="CGE33" s="1"/>
      <c r="CGF33" s="1"/>
      <c r="CGG33" s="1"/>
      <c r="CGH33" s="1"/>
      <c r="CGI33" s="1"/>
      <c r="CGJ33" s="1"/>
      <c r="CGK33" s="1"/>
      <c r="CGL33" s="1"/>
      <c r="CGM33" s="1"/>
      <c r="CGN33" s="1"/>
      <c r="CGO33" s="1"/>
      <c r="CGP33" s="1"/>
      <c r="CGQ33" s="1"/>
      <c r="CGR33" s="1"/>
      <c r="CGS33" s="1"/>
      <c r="CGT33" s="1"/>
      <c r="CGU33" s="1"/>
      <c r="CGV33" s="1"/>
      <c r="CGW33" s="1"/>
      <c r="CGX33" s="1"/>
      <c r="CGY33" s="1"/>
      <c r="CGZ33" s="1"/>
      <c r="CHA33" s="1"/>
      <c r="CHB33" s="1"/>
      <c r="CHC33" s="1"/>
      <c r="CHD33" s="1"/>
      <c r="CHE33" s="1"/>
      <c r="CHF33" s="1"/>
      <c r="CHG33" s="1"/>
      <c r="CHH33" s="1"/>
      <c r="CHI33" s="1"/>
      <c r="CHJ33" s="1"/>
      <c r="CHK33" s="1"/>
      <c r="CHL33" s="1"/>
      <c r="CHM33" s="1"/>
      <c r="CHN33" s="1"/>
      <c r="CHO33" s="1"/>
      <c r="CHP33" s="1"/>
      <c r="CHQ33" s="1"/>
      <c r="CHR33" s="1"/>
      <c r="CHS33" s="1"/>
      <c r="CHT33" s="1"/>
      <c r="CHU33" s="1"/>
      <c r="CHV33" s="1"/>
      <c r="CHW33" s="1"/>
      <c r="CHX33" s="1"/>
      <c r="CHY33" s="1"/>
      <c r="CHZ33" s="1"/>
      <c r="CIA33" s="1"/>
      <c r="CIB33" s="1"/>
      <c r="CIC33" s="1"/>
      <c r="CID33" s="1"/>
      <c r="CIE33" s="1"/>
      <c r="CIF33" s="1"/>
      <c r="CIG33" s="1"/>
      <c r="CIH33" s="1"/>
      <c r="CII33" s="1"/>
      <c r="CIJ33" s="1"/>
      <c r="CIK33" s="1"/>
      <c r="CIL33" s="1"/>
      <c r="CIM33" s="1"/>
      <c r="CIN33" s="1"/>
      <c r="CIO33" s="1"/>
      <c r="CIP33" s="1"/>
      <c r="CIQ33" s="1"/>
      <c r="CIR33" s="1"/>
      <c r="CIS33" s="1"/>
      <c r="CIT33" s="1"/>
      <c r="CIU33" s="1"/>
      <c r="CIV33" s="1"/>
      <c r="CIW33" s="1"/>
      <c r="CIX33" s="1"/>
      <c r="CIY33" s="1"/>
      <c r="CIZ33" s="1"/>
      <c r="CJA33" s="1"/>
      <c r="CJB33" s="1"/>
      <c r="CJC33" s="1"/>
      <c r="CJD33" s="1"/>
      <c r="CJE33" s="1"/>
      <c r="CJF33" s="1"/>
      <c r="CJG33" s="1"/>
      <c r="CJH33" s="1"/>
      <c r="CJI33" s="1"/>
      <c r="CJJ33" s="1"/>
      <c r="CJK33" s="1"/>
      <c r="CJL33" s="1"/>
      <c r="CJM33" s="1"/>
      <c r="CJN33" s="1"/>
      <c r="CJO33" s="1"/>
      <c r="CJP33" s="1"/>
      <c r="CJQ33" s="1"/>
      <c r="CJR33" s="1"/>
      <c r="CJS33" s="1"/>
      <c r="CJT33" s="1"/>
      <c r="CJU33" s="1"/>
      <c r="CJV33" s="1"/>
      <c r="CJW33" s="1"/>
      <c r="CJX33" s="1"/>
      <c r="CJY33" s="1"/>
      <c r="CJZ33" s="1"/>
      <c r="CKA33" s="1"/>
      <c r="CKB33" s="1"/>
      <c r="CKC33" s="1"/>
      <c r="CKD33" s="1"/>
      <c r="CKE33" s="1"/>
      <c r="CKF33" s="1"/>
      <c r="CKG33" s="1"/>
      <c r="CKH33" s="1"/>
      <c r="CKI33" s="1"/>
      <c r="CKJ33" s="1"/>
      <c r="CKK33" s="1"/>
      <c r="CKL33" s="1"/>
      <c r="CKM33" s="1"/>
      <c r="CKN33" s="1"/>
      <c r="CKO33" s="1"/>
      <c r="CKP33" s="1"/>
      <c r="CKQ33" s="1"/>
      <c r="CKR33" s="1"/>
      <c r="CKS33" s="1"/>
      <c r="CKT33" s="1"/>
      <c r="CKU33" s="1"/>
      <c r="CKV33" s="1"/>
      <c r="CKW33" s="1"/>
      <c r="CKX33" s="1"/>
      <c r="CKY33" s="1"/>
      <c r="CKZ33" s="1"/>
      <c r="CLA33" s="1"/>
      <c r="CLB33" s="1"/>
      <c r="CLC33" s="1"/>
      <c r="CLD33" s="1"/>
      <c r="CLE33" s="1"/>
      <c r="CLF33" s="1"/>
      <c r="CLG33" s="1"/>
      <c r="CLH33" s="1"/>
      <c r="CLI33" s="1"/>
      <c r="CLJ33" s="1"/>
      <c r="CLK33" s="1"/>
      <c r="CLL33" s="1"/>
      <c r="CLM33" s="1"/>
      <c r="CLN33" s="1"/>
      <c r="CLO33" s="1"/>
      <c r="CLP33" s="1"/>
      <c r="CLQ33" s="1"/>
      <c r="CLR33" s="1"/>
      <c r="CLS33" s="1"/>
      <c r="CLT33" s="1"/>
      <c r="CLU33" s="1"/>
      <c r="CLV33" s="1"/>
      <c r="CLW33" s="1"/>
      <c r="CLX33" s="1"/>
      <c r="CLY33" s="1"/>
      <c r="CLZ33" s="1"/>
      <c r="CMA33" s="1"/>
      <c r="CMB33" s="1"/>
      <c r="CMC33" s="1"/>
      <c r="CMD33" s="1"/>
      <c r="CME33" s="1"/>
      <c r="CMF33" s="1"/>
      <c r="CMG33" s="1"/>
      <c r="CMH33" s="1"/>
      <c r="CMI33" s="1"/>
      <c r="CMJ33" s="1"/>
      <c r="CMK33" s="1"/>
      <c r="CML33" s="1"/>
      <c r="CMM33" s="1"/>
      <c r="CMN33" s="1"/>
      <c r="CMO33" s="1"/>
      <c r="CMP33" s="1"/>
      <c r="CMQ33" s="1"/>
      <c r="CMR33" s="1"/>
      <c r="CMS33" s="1"/>
      <c r="CMT33" s="1"/>
      <c r="CMU33" s="1"/>
      <c r="CMV33" s="1"/>
      <c r="CMW33" s="1"/>
      <c r="CMX33" s="1"/>
      <c r="CMY33" s="1"/>
      <c r="CMZ33" s="1"/>
      <c r="CNA33" s="1"/>
      <c r="CNB33" s="1"/>
      <c r="CNC33" s="1"/>
      <c r="CND33" s="1"/>
      <c r="CNE33" s="1"/>
      <c r="CNF33" s="1"/>
      <c r="CNG33" s="1"/>
      <c r="CNH33" s="1"/>
      <c r="CNI33" s="1"/>
      <c r="CNJ33" s="1"/>
      <c r="CNK33" s="1"/>
      <c r="CNL33" s="1"/>
      <c r="CNM33" s="1"/>
      <c r="CNN33" s="1"/>
      <c r="CNO33" s="1"/>
      <c r="CNP33" s="1"/>
      <c r="CNQ33" s="1"/>
      <c r="CNR33" s="1"/>
      <c r="CNS33" s="1"/>
      <c r="CNT33" s="1"/>
      <c r="CNU33" s="1"/>
      <c r="CNV33" s="1"/>
      <c r="CNW33" s="1"/>
      <c r="CNX33" s="1"/>
      <c r="CNY33" s="1"/>
      <c r="CNZ33" s="1"/>
      <c r="COA33" s="1"/>
      <c r="COB33" s="1"/>
      <c r="COC33" s="1"/>
      <c r="COD33" s="1"/>
      <c r="COE33" s="1"/>
      <c r="COF33" s="1"/>
      <c r="COG33" s="1"/>
      <c r="COH33" s="1"/>
      <c r="COI33" s="1"/>
      <c r="COJ33" s="1"/>
      <c r="COK33" s="1"/>
      <c r="COL33" s="1"/>
      <c r="COM33" s="1"/>
      <c r="CON33" s="1"/>
      <c r="COO33" s="1"/>
      <c r="COP33" s="1"/>
      <c r="COQ33" s="1"/>
      <c r="COR33" s="1"/>
      <c r="COS33" s="1"/>
      <c r="COT33" s="1"/>
      <c r="COU33" s="1"/>
      <c r="COV33" s="1"/>
      <c r="COW33" s="1"/>
      <c r="COX33" s="1"/>
      <c r="COY33" s="1"/>
      <c r="COZ33" s="1"/>
      <c r="CPA33" s="1"/>
      <c r="CPB33" s="1"/>
      <c r="CPC33" s="1"/>
      <c r="CPD33" s="1"/>
      <c r="CPE33" s="1"/>
      <c r="CPF33" s="1"/>
      <c r="CPG33" s="1"/>
      <c r="CPH33" s="1"/>
      <c r="CPI33" s="1"/>
      <c r="CPJ33" s="1"/>
      <c r="CPK33" s="1"/>
      <c r="CPL33" s="1"/>
      <c r="CPM33" s="1"/>
      <c r="CPN33" s="1"/>
      <c r="CPO33" s="1"/>
      <c r="CPP33" s="1"/>
      <c r="CPQ33" s="1"/>
      <c r="CPR33" s="1"/>
      <c r="CPS33" s="1"/>
      <c r="CPT33" s="1"/>
      <c r="CPU33" s="1"/>
      <c r="CPV33" s="1"/>
      <c r="CPW33" s="1"/>
      <c r="CPX33" s="1"/>
      <c r="CPY33" s="1"/>
      <c r="CPZ33" s="1"/>
      <c r="CQA33" s="1"/>
      <c r="CQB33" s="1"/>
      <c r="CQC33" s="1"/>
      <c r="CQD33" s="1"/>
      <c r="CQE33" s="1"/>
      <c r="CQF33" s="1"/>
      <c r="CQG33" s="1"/>
      <c r="CQH33" s="1"/>
      <c r="CQI33" s="1"/>
      <c r="CQJ33" s="1"/>
      <c r="CQK33" s="1"/>
      <c r="CQL33" s="1"/>
      <c r="CQM33" s="1"/>
      <c r="CQN33" s="1"/>
      <c r="CQO33" s="1"/>
      <c r="CQP33" s="1"/>
      <c r="CQQ33" s="1"/>
      <c r="CQR33" s="1"/>
      <c r="CQS33" s="1"/>
      <c r="CQT33" s="1"/>
      <c r="CQU33" s="1"/>
      <c r="CQV33" s="1"/>
      <c r="CQW33" s="1"/>
      <c r="CQX33" s="1"/>
      <c r="CQY33" s="1"/>
      <c r="CQZ33" s="1"/>
      <c r="CRA33" s="1"/>
      <c r="CRB33" s="1"/>
      <c r="CRC33" s="1"/>
      <c r="CRD33" s="1"/>
      <c r="CRE33" s="1"/>
      <c r="CRF33" s="1"/>
      <c r="CRG33" s="1"/>
      <c r="CRH33" s="1"/>
      <c r="CRI33" s="1"/>
      <c r="CRJ33" s="1"/>
      <c r="CRK33" s="1"/>
      <c r="CRL33" s="1"/>
      <c r="CRM33" s="1"/>
      <c r="CRN33" s="1"/>
      <c r="CRO33" s="1"/>
      <c r="CRP33" s="1"/>
      <c r="CRQ33" s="1"/>
      <c r="CRR33" s="1"/>
      <c r="CRS33" s="1"/>
      <c r="CRT33" s="1"/>
      <c r="CRU33" s="1"/>
      <c r="CRV33" s="1"/>
      <c r="CRW33" s="1"/>
      <c r="CRX33" s="1"/>
      <c r="CRY33" s="1"/>
      <c r="CRZ33" s="1"/>
      <c r="CSA33" s="1"/>
      <c r="CSB33" s="1"/>
      <c r="CSC33" s="1"/>
      <c r="CSD33" s="1"/>
      <c r="CSE33" s="1"/>
      <c r="CSF33" s="1"/>
      <c r="CSG33" s="1"/>
      <c r="CSH33" s="1"/>
      <c r="CSI33" s="1"/>
      <c r="CSJ33" s="1"/>
      <c r="CSK33" s="1"/>
      <c r="CSL33" s="1"/>
      <c r="CSM33" s="1"/>
      <c r="CSN33" s="1"/>
      <c r="CSO33" s="1"/>
      <c r="CSP33" s="1"/>
      <c r="CSQ33" s="1"/>
      <c r="CSR33" s="1"/>
      <c r="CSS33" s="1"/>
      <c r="CST33" s="1"/>
      <c r="CSU33" s="1"/>
      <c r="CSV33" s="1"/>
      <c r="CSW33" s="1"/>
      <c r="CSX33" s="1"/>
      <c r="CSY33" s="1"/>
      <c r="CSZ33" s="1"/>
      <c r="CTA33" s="1"/>
      <c r="CTB33" s="1"/>
      <c r="CTC33" s="1"/>
      <c r="CTD33" s="1"/>
      <c r="CTE33" s="1"/>
      <c r="CTF33" s="1"/>
      <c r="CTG33" s="1"/>
      <c r="CTH33" s="1"/>
      <c r="CTI33" s="1"/>
      <c r="CTJ33" s="1"/>
      <c r="CTK33" s="1"/>
      <c r="CTL33" s="1"/>
      <c r="CTM33" s="1"/>
      <c r="CTN33" s="1"/>
      <c r="CTO33" s="1"/>
      <c r="CTP33" s="1"/>
      <c r="CTQ33" s="1"/>
      <c r="CTR33" s="1"/>
      <c r="CTS33" s="1"/>
      <c r="CTT33" s="1"/>
      <c r="CTU33" s="1"/>
      <c r="CTV33" s="1"/>
      <c r="CTW33" s="1"/>
      <c r="CTX33" s="1"/>
      <c r="CTY33" s="1"/>
      <c r="CTZ33" s="1"/>
      <c r="CUA33" s="1"/>
      <c r="CUB33" s="1"/>
      <c r="CUC33" s="1"/>
      <c r="CUD33" s="1"/>
      <c r="CUE33" s="1"/>
      <c r="CUF33" s="1"/>
      <c r="CUG33" s="1"/>
      <c r="CUH33" s="1"/>
      <c r="CUI33" s="1"/>
      <c r="CUJ33" s="1"/>
      <c r="CUK33" s="1"/>
      <c r="CUL33" s="1"/>
      <c r="CUM33" s="1"/>
      <c r="CUN33" s="1"/>
      <c r="CUO33" s="1"/>
      <c r="CUP33" s="1"/>
      <c r="CUQ33" s="1"/>
      <c r="CUR33" s="1"/>
      <c r="CUS33" s="1"/>
      <c r="CUT33" s="1"/>
      <c r="CUU33" s="1"/>
      <c r="CUV33" s="1"/>
      <c r="CUW33" s="1"/>
      <c r="CUX33" s="1"/>
      <c r="CUY33" s="1"/>
      <c r="CUZ33" s="1"/>
      <c r="CVA33" s="1"/>
      <c r="CVB33" s="1"/>
      <c r="CVC33" s="1"/>
      <c r="CVD33" s="1"/>
      <c r="CVE33" s="1"/>
      <c r="CVF33" s="1"/>
      <c r="CVG33" s="1"/>
      <c r="CVH33" s="1"/>
      <c r="CVI33" s="1"/>
      <c r="CVJ33" s="1"/>
      <c r="CVK33" s="1"/>
      <c r="CVL33" s="1"/>
      <c r="CVM33" s="1"/>
      <c r="CVN33" s="1"/>
      <c r="CVO33" s="1"/>
      <c r="CVP33" s="1"/>
      <c r="CVQ33" s="1"/>
      <c r="CVR33" s="1"/>
      <c r="CVS33" s="1"/>
      <c r="CVT33" s="1"/>
      <c r="CVU33" s="1"/>
      <c r="CVV33" s="1"/>
      <c r="CVW33" s="1"/>
      <c r="CVX33" s="1"/>
      <c r="CVY33" s="1"/>
      <c r="CVZ33" s="1"/>
      <c r="CWA33" s="1"/>
      <c r="CWB33" s="1"/>
      <c r="CWC33" s="1"/>
      <c r="CWD33" s="1"/>
      <c r="CWE33" s="1"/>
      <c r="CWF33" s="1"/>
      <c r="CWG33" s="1"/>
      <c r="CWH33" s="1"/>
      <c r="CWI33" s="1"/>
      <c r="CWJ33" s="1"/>
      <c r="CWK33" s="1"/>
      <c r="CWL33" s="1"/>
      <c r="CWM33" s="1"/>
      <c r="CWN33" s="1"/>
      <c r="CWO33" s="1"/>
      <c r="CWP33" s="1"/>
      <c r="CWQ33" s="1"/>
      <c r="CWR33" s="1"/>
      <c r="CWS33" s="1"/>
      <c r="CWT33" s="1"/>
      <c r="CWU33" s="1"/>
      <c r="CWV33" s="1"/>
      <c r="CWW33" s="1"/>
      <c r="CWX33" s="1"/>
      <c r="CWY33" s="1"/>
      <c r="CWZ33" s="1"/>
      <c r="CXA33" s="1"/>
      <c r="CXB33" s="1"/>
      <c r="CXC33" s="1"/>
      <c r="CXD33" s="1"/>
      <c r="CXE33" s="1"/>
      <c r="CXF33" s="1"/>
      <c r="CXG33" s="1"/>
      <c r="CXH33" s="1"/>
      <c r="CXI33" s="1"/>
      <c r="CXJ33" s="1"/>
      <c r="CXK33" s="1"/>
      <c r="CXL33" s="1"/>
      <c r="CXM33" s="1"/>
      <c r="CXN33" s="1"/>
      <c r="CXO33" s="1"/>
      <c r="CXP33" s="1"/>
      <c r="CXQ33" s="1"/>
      <c r="CXR33" s="1"/>
      <c r="CXS33" s="1"/>
      <c r="CXT33" s="1"/>
      <c r="CXU33" s="1"/>
      <c r="CXV33" s="1"/>
      <c r="CXW33" s="1"/>
      <c r="CXX33" s="1"/>
      <c r="CXY33" s="1"/>
      <c r="CXZ33" s="1"/>
      <c r="CYA33" s="1"/>
      <c r="CYB33" s="1"/>
      <c r="CYC33" s="1"/>
      <c r="CYD33" s="1"/>
      <c r="CYE33" s="1"/>
      <c r="CYF33" s="1"/>
      <c r="CYG33" s="1"/>
      <c r="CYH33" s="1"/>
      <c r="CYI33" s="1"/>
      <c r="CYJ33" s="1"/>
      <c r="CYK33" s="1"/>
      <c r="CYL33" s="1"/>
      <c r="CYM33" s="1"/>
      <c r="CYN33" s="1"/>
      <c r="CYO33" s="1"/>
      <c r="CYP33" s="1"/>
      <c r="CYQ33" s="1"/>
      <c r="CYR33" s="1"/>
      <c r="CYS33" s="1"/>
      <c r="CYT33" s="1"/>
      <c r="CYU33" s="1"/>
      <c r="CYV33" s="1"/>
      <c r="CYW33" s="1"/>
      <c r="CYX33" s="1"/>
      <c r="CYY33" s="1"/>
      <c r="CYZ33" s="1"/>
      <c r="CZA33" s="1"/>
      <c r="CZB33" s="1"/>
      <c r="CZC33" s="1"/>
      <c r="CZD33" s="1"/>
      <c r="CZE33" s="1"/>
      <c r="CZF33" s="1"/>
      <c r="CZG33" s="1"/>
      <c r="CZH33" s="1"/>
      <c r="CZI33" s="1"/>
      <c r="CZJ33" s="1"/>
      <c r="CZK33" s="1"/>
      <c r="CZL33" s="1"/>
      <c r="CZM33" s="1"/>
      <c r="CZN33" s="1"/>
      <c r="CZO33" s="1"/>
      <c r="CZP33" s="1"/>
      <c r="CZQ33" s="1"/>
      <c r="CZR33" s="1"/>
      <c r="CZS33" s="1"/>
      <c r="CZT33" s="1"/>
      <c r="CZU33" s="1"/>
      <c r="CZV33" s="1"/>
      <c r="CZW33" s="1"/>
      <c r="CZX33" s="1"/>
      <c r="CZY33" s="1"/>
      <c r="CZZ33" s="1"/>
      <c r="DAA33" s="1"/>
      <c r="DAB33" s="1"/>
      <c r="DAC33" s="1"/>
      <c r="DAD33" s="1"/>
      <c r="DAE33" s="1"/>
      <c r="DAF33" s="1"/>
      <c r="DAG33" s="1"/>
      <c r="DAH33" s="1"/>
      <c r="DAI33" s="1"/>
      <c r="DAJ33" s="1"/>
      <c r="DAK33" s="1"/>
      <c r="DAL33" s="1"/>
      <c r="DAM33" s="1"/>
      <c r="DAN33" s="1"/>
      <c r="DAO33" s="1"/>
      <c r="DAP33" s="1"/>
      <c r="DAQ33" s="1"/>
      <c r="DAR33" s="1"/>
      <c r="DAS33" s="1"/>
      <c r="DAT33" s="1"/>
      <c r="DAU33" s="1"/>
      <c r="DAV33" s="1"/>
      <c r="DAW33" s="1"/>
      <c r="DAX33" s="1"/>
      <c r="DAY33" s="1"/>
      <c r="DAZ33" s="1"/>
      <c r="DBA33" s="1"/>
      <c r="DBB33" s="1"/>
      <c r="DBC33" s="1"/>
      <c r="DBD33" s="1"/>
      <c r="DBE33" s="1"/>
      <c r="DBF33" s="1"/>
      <c r="DBG33" s="1"/>
      <c r="DBH33" s="1"/>
      <c r="DBI33" s="1"/>
      <c r="DBJ33" s="1"/>
      <c r="DBK33" s="1"/>
      <c r="DBL33" s="1"/>
      <c r="DBM33" s="1"/>
      <c r="DBN33" s="1"/>
      <c r="DBO33" s="1"/>
      <c r="DBP33" s="1"/>
      <c r="DBQ33" s="1"/>
      <c r="DBR33" s="1"/>
      <c r="DBS33" s="1"/>
      <c r="DBT33" s="1"/>
      <c r="DBU33" s="1"/>
      <c r="DBV33" s="1"/>
      <c r="DBW33" s="1"/>
      <c r="DBX33" s="1"/>
      <c r="DBY33" s="1"/>
      <c r="DBZ33" s="1"/>
      <c r="DCA33" s="1"/>
      <c r="DCB33" s="1"/>
      <c r="DCC33" s="1"/>
      <c r="DCD33" s="1"/>
      <c r="DCE33" s="1"/>
      <c r="DCF33" s="1"/>
      <c r="DCG33" s="1"/>
      <c r="DCH33" s="1"/>
      <c r="DCI33" s="1"/>
      <c r="DCJ33" s="1"/>
      <c r="DCK33" s="1"/>
      <c r="DCL33" s="1"/>
      <c r="DCM33" s="1"/>
      <c r="DCN33" s="1"/>
      <c r="DCO33" s="1"/>
      <c r="DCP33" s="1"/>
      <c r="DCQ33" s="1"/>
      <c r="DCR33" s="1"/>
      <c r="DCS33" s="1"/>
      <c r="DCT33" s="1"/>
      <c r="DCU33" s="1"/>
      <c r="DCV33" s="1"/>
      <c r="DCW33" s="1"/>
      <c r="DCX33" s="1"/>
      <c r="DCY33" s="1"/>
      <c r="DCZ33" s="1"/>
      <c r="DDA33" s="1"/>
      <c r="DDB33" s="1"/>
      <c r="DDC33" s="1"/>
      <c r="DDD33" s="1"/>
      <c r="DDE33" s="1"/>
      <c r="DDF33" s="1"/>
      <c r="DDG33" s="1"/>
      <c r="DDH33" s="1"/>
      <c r="DDI33" s="1"/>
      <c r="DDJ33" s="1"/>
      <c r="DDK33" s="1"/>
      <c r="DDL33" s="1"/>
      <c r="DDM33" s="1"/>
      <c r="DDN33" s="1"/>
      <c r="DDO33" s="1"/>
      <c r="DDP33" s="1"/>
      <c r="DDQ33" s="1"/>
      <c r="DDR33" s="1"/>
      <c r="DDS33" s="1"/>
      <c r="DDT33" s="1"/>
      <c r="DDU33" s="1"/>
      <c r="DDV33" s="1"/>
      <c r="DDW33" s="1"/>
      <c r="DDX33" s="1"/>
      <c r="DDY33" s="1"/>
      <c r="DDZ33" s="1"/>
      <c r="DEA33" s="1"/>
      <c r="DEB33" s="1"/>
      <c r="DEC33" s="1"/>
      <c r="DED33" s="1"/>
      <c r="DEE33" s="1"/>
      <c r="DEF33" s="1"/>
      <c r="DEG33" s="1"/>
      <c r="DEH33" s="1"/>
      <c r="DEI33" s="1"/>
      <c r="DEJ33" s="1"/>
      <c r="DEK33" s="1"/>
      <c r="DEL33" s="1"/>
      <c r="DEM33" s="1"/>
      <c r="DEN33" s="1"/>
      <c r="DEO33" s="1"/>
      <c r="DEP33" s="1"/>
      <c r="DEQ33" s="1"/>
      <c r="DER33" s="1"/>
      <c r="DES33" s="1"/>
      <c r="DET33" s="1"/>
      <c r="DEU33" s="1"/>
      <c r="DEV33" s="1"/>
      <c r="DEW33" s="1"/>
      <c r="DEX33" s="1"/>
      <c r="DEY33" s="1"/>
      <c r="DEZ33" s="1"/>
      <c r="DFA33" s="1"/>
      <c r="DFB33" s="1"/>
      <c r="DFC33" s="1"/>
      <c r="DFD33" s="1"/>
      <c r="DFE33" s="1"/>
      <c r="DFF33" s="1"/>
      <c r="DFG33" s="1"/>
      <c r="DFH33" s="1"/>
      <c r="DFI33" s="1"/>
      <c r="DFJ33" s="1"/>
      <c r="DFK33" s="1"/>
      <c r="DFL33" s="1"/>
      <c r="DFM33" s="1"/>
      <c r="DFN33" s="1"/>
      <c r="DFO33" s="1"/>
      <c r="DFP33" s="1"/>
      <c r="DFQ33" s="1"/>
      <c r="DFR33" s="1"/>
      <c r="DFS33" s="1"/>
      <c r="DFT33" s="1"/>
      <c r="DFU33" s="1"/>
      <c r="DFV33" s="1"/>
      <c r="DFW33" s="1"/>
      <c r="DFX33" s="1"/>
      <c r="DFY33" s="1"/>
      <c r="DFZ33" s="1"/>
      <c r="DGA33" s="1"/>
      <c r="DGB33" s="1"/>
      <c r="DGC33" s="1"/>
      <c r="DGD33" s="1"/>
      <c r="DGE33" s="1"/>
      <c r="DGF33" s="1"/>
      <c r="DGG33" s="1"/>
      <c r="DGH33" s="1"/>
      <c r="DGI33" s="1"/>
      <c r="DGJ33" s="1"/>
      <c r="DGK33" s="1"/>
      <c r="DGL33" s="1"/>
      <c r="DGM33" s="1"/>
      <c r="DGN33" s="1"/>
      <c r="DGO33" s="1"/>
      <c r="DGP33" s="1"/>
      <c r="DGQ33" s="1"/>
      <c r="DGR33" s="1"/>
      <c r="DGS33" s="1"/>
      <c r="DGT33" s="1"/>
      <c r="DGU33" s="1"/>
      <c r="DGV33" s="1"/>
      <c r="DGW33" s="1"/>
      <c r="DGX33" s="1"/>
      <c r="DGY33" s="1"/>
      <c r="DGZ33" s="1"/>
      <c r="DHA33" s="1"/>
      <c r="DHB33" s="1"/>
      <c r="DHC33" s="1"/>
      <c r="DHD33" s="1"/>
      <c r="DHE33" s="1"/>
      <c r="DHF33" s="1"/>
      <c r="DHG33" s="1"/>
      <c r="DHH33" s="1"/>
      <c r="DHI33" s="1"/>
      <c r="DHJ33" s="1"/>
      <c r="DHK33" s="1"/>
      <c r="DHL33" s="1"/>
      <c r="DHM33" s="1"/>
      <c r="DHN33" s="1"/>
      <c r="DHO33" s="1"/>
      <c r="DHP33" s="1"/>
      <c r="DHQ33" s="1"/>
      <c r="DHR33" s="1"/>
      <c r="DHS33" s="1"/>
      <c r="DHT33" s="1"/>
      <c r="DHU33" s="1"/>
      <c r="DHV33" s="1"/>
      <c r="DHW33" s="1"/>
      <c r="DHX33" s="1"/>
      <c r="DHY33" s="1"/>
      <c r="DHZ33" s="1"/>
      <c r="DIA33" s="1"/>
      <c r="DIB33" s="1"/>
      <c r="DIC33" s="1"/>
      <c r="DID33" s="1"/>
      <c r="DIE33" s="1"/>
      <c r="DIF33" s="1"/>
      <c r="DIG33" s="1"/>
      <c r="DIH33" s="1"/>
      <c r="DII33" s="1"/>
      <c r="DIJ33" s="1"/>
      <c r="DIK33" s="1"/>
      <c r="DIL33" s="1"/>
      <c r="DIM33" s="1"/>
      <c r="DIN33" s="1"/>
      <c r="DIO33" s="1"/>
      <c r="DIP33" s="1"/>
      <c r="DIQ33" s="1"/>
      <c r="DIR33" s="1"/>
      <c r="DIS33" s="1"/>
      <c r="DIT33" s="1"/>
      <c r="DIU33" s="1"/>
      <c r="DIV33" s="1"/>
      <c r="DIW33" s="1"/>
      <c r="DIX33" s="1"/>
      <c r="DIY33" s="1"/>
      <c r="DIZ33" s="1"/>
      <c r="DJA33" s="1"/>
      <c r="DJB33" s="1"/>
      <c r="DJC33" s="1"/>
      <c r="DJD33" s="1"/>
      <c r="DJE33" s="1"/>
      <c r="DJF33" s="1"/>
      <c r="DJG33" s="1"/>
      <c r="DJH33" s="1"/>
      <c r="DJI33" s="1"/>
      <c r="DJJ33" s="1"/>
      <c r="DJK33" s="1"/>
      <c r="DJL33" s="1"/>
      <c r="DJM33" s="1"/>
      <c r="DJN33" s="1"/>
      <c r="DJO33" s="1"/>
      <c r="DJP33" s="1"/>
      <c r="DJQ33" s="1"/>
      <c r="DJR33" s="1"/>
      <c r="DJS33" s="1"/>
      <c r="DJT33" s="1"/>
      <c r="DJU33" s="1"/>
      <c r="DJV33" s="1"/>
      <c r="DJW33" s="1"/>
      <c r="DJX33" s="1"/>
      <c r="DJY33" s="1"/>
      <c r="DJZ33" s="1"/>
      <c r="DKA33" s="1"/>
      <c r="DKB33" s="1"/>
      <c r="DKC33" s="1"/>
      <c r="DKD33" s="1"/>
      <c r="DKE33" s="1"/>
      <c r="DKF33" s="1"/>
      <c r="DKG33" s="1"/>
      <c r="DKH33" s="1"/>
      <c r="DKI33" s="1"/>
      <c r="DKJ33" s="1"/>
      <c r="DKK33" s="1"/>
      <c r="DKL33" s="1"/>
      <c r="DKM33" s="1"/>
      <c r="DKN33" s="1"/>
      <c r="DKO33" s="1"/>
      <c r="DKP33" s="1"/>
      <c r="DKQ33" s="1"/>
      <c r="DKR33" s="1"/>
      <c r="DKS33" s="1"/>
      <c r="DKT33" s="1"/>
      <c r="DKU33" s="1"/>
      <c r="DKV33" s="1"/>
      <c r="DKW33" s="1"/>
      <c r="DKX33" s="1"/>
      <c r="DKY33" s="1"/>
      <c r="DKZ33" s="1"/>
      <c r="DLA33" s="1"/>
      <c r="DLB33" s="1"/>
      <c r="DLC33" s="1"/>
      <c r="DLD33" s="1"/>
      <c r="DLE33" s="1"/>
      <c r="DLF33" s="1"/>
      <c r="DLG33" s="1"/>
      <c r="DLH33" s="1"/>
      <c r="DLI33" s="1"/>
      <c r="DLJ33" s="1"/>
      <c r="DLK33" s="1"/>
      <c r="DLL33" s="1"/>
      <c r="DLM33" s="1"/>
      <c r="DLN33" s="1"/>
      <c r="DLO33" s="1"/>
      <c r="DLP33" s="1"/>
      <c r="DLQ33" s="1"/>
      <c r="DLR33" s="1"/>
      <c r="DLS33" s="1"/>
      <c r="DLT33" s="1"/>
      <c r="DLU33" s="1"/>
      <c r="DLV33" s="1"/>
      <c r="DLW33" s="1"/>
      <c r="DLX33" s="1"/>
      <c r="DLY33" s="1"/>
      <c r="DLZ33" s="1"/>
      <c r="DMA33" s="1"/>
      <c r="DMB33" s="1"/>
      <c r="DMC33" s="1"/>
      <c r="DMD33" s="1"/>
      <c r="DME33" s="1"/>
      <c r="DMF33" s="1"/>
      <c r="DMG33" s="1"/>
      <c r="DMH33" s="1"/>
      <c r="DMI33" s="1"/>
      <c r="DMJ33" s="1"/>
      <c r="DMK33" s="1"/>
      <c r="DML33" s="1"/>
      <c r="DMM33" s="1"/>
      <c r="DMN33" s="1"/>
      <c r="DMO33" s="1"/>
      <c r="DMP33" s="1"/>
      <c r="DMQ33" s="1"/>
      <c r="DMR33" s="1"/>
      <c r="DMS33" s="1"/>
      <c r="DMT33" s="1"/>
      <c r="DMU33" s="1"/>
      <c r="DMV33" s="1"/>
      <c r="DMW33" s="1"/>
      <c r="DMX33" s="1"/>
      <c r="DMY33" s="1"/>
      <c r="DMZ33" s="1"/>
      <c r="DNA33" s="1"/>
      <c r="DNB33" s="1"/>
      <c r="DNC33" s="1"/>
      <c r="DND33" s="1"/>
      <c r="DNE33" s="1"/>
      <c r="DNF33" s="1"/>
      <c r="DNG33" s="1"/>
      <c r="DNH33" s="1"/>
      <c r="DNI33" s="1"/>
      <c r="DNJ33" s="1"/>
      <c r="DNK33" s="1"/>
      <c r="DNL33" s="1"/>
      <c r="DNM33" s="1"/>
      <c r="DNN33" s="1"/>
      <c r="DNO33" s="1"/>
      <c r="DNP33" s="1"/>
      <c r="DNQ33" s="1"/>
      <c r="DNR33" s="1"/>
      <c r="DNS33" s="1"/>
      <c r="DNT33" s="1"/>
      <c r="DNU33" s="1"/>
      <c r="DNV33" s="1"/>
      <c r="DNW33" s="1"/>
      <c r="DNX33" s="1"/>
      <c r="DNY33" s="1"/>
      <c r="DNZ33" s="1"/>
      <c r="DOA33" s="1"/>
      <c r="DOB33" s="1"/>
      <c r="DOC33" s="1"/>
      <c r="DOD33" s="1"/>
      <c r="DOE33" s="1"/>
      <c r="DOF33" s="1"/>
      <c r="DOG33" s="1"/>
      <c r="DOH33" s="1"/>
      <c r="DOI33" s="1"/>
      <c r="DOJ33" s="1"/>
      <c r="DOK33" s="1"/>
      <c r="DOL33" s="1"/>
      <c r="DOM33" s="1"/>
      <c r="DON33" s="1"/>
      <c r="DOO33" s="1"/>
      <c r="DOP33" s="1"/>
      <c r="DOQ33" s="1"/>
      <c r="DOR33" s="1"/>
      <c r="DOS33" s="1"/>
      <c r="DOT33" s="1"/>
      <c r="DOU33" s="1"/>
      <c r="DOV33" s="1"/>
      <c r="DOW33" s="1"/>
      <c r="DOX33" s="1"/>
      <c r="DOY33" s="1"/>
      <c r="DOZ33" s="1"/>
      <c r="DPA33" s="1"/>
      <c r="DPB33" s="1"/>
      <c r="DPC33" s="1"/>
      <c r="DPD33" s="1"/>
      <c r="DPE33" s="1"/>
      <c r="DPF33" s="1"/>
      <c r="DPG33" s="1"/>
      <c r="DPH33" s="1"/>
      <c r="DPI33" s="1"/>
      <c r="DPJ33" s="1"/>
      <c r="DPK33" s="1"/>
      <c r="DPL33" s="1"/>
      <c r="DPM33" s="1"/>
      <c r="DPN33" s="1"/>
      <c r="DPO33" s="1"/>
      <c r="DPP33" s="1"/>
      <c r="DPQ33" s="1"/>
      <c r="DPR33" s="1"/>
      <c r="DPS33" s="1"/>
      <c r="DPT33" s="1"/>
      <c r="DPU33" s="1"/>
      <c r="DPV33" s="1"/>
      <c r="DPW33" s="1"/>
      <c r="DPX33" s="1"/>
      <c r="DPY33" s="1"/>
      <c r="DPZ33" s="1"/>
      <c r="DQA33" s="1"/>
      <c r="DQB33" s="1"/>
      <c r="DQC33" s="1"/>
      <c r="DQD33" s="1"/>
      <c r="DQE33" s="1"/>
      <c r="DQF33" s="1"/>
      <c r="DQG33" s="1"/>
      <c r="DQH33" s="1"/>
      <c r="DQI33" s="1"/>
      <c r="DQJ33" s="1"/>
      <c r="DQK33" s="1"/>
      <c r="DQL33" s="1"/>
      <c r="DQM33" s="1"/>
      <c r="DQN33" s="1"/>
      <c r="DQO33" s="1"/>
      <c r="DQP33" s="1"/>
      <c r="DQQ33" s="1"/>
      <c r="DQR33" s="1"/>
      <c r="DQS33" s="1"/>
      <c r="DQT33" s="1"/>
      <c r="DQU33" s="1"/>
      <c r="DQV33" s="1"/>
      <c r="DQW33" s="1"/>
      <c r="DQX33" s="1"/>
      <c r="DQY33" s="1"/>
      <c r="DQZ33" s="1"/>
      <c r="DRA33" s="1"/>
      <c r="DRB33" s="1"/>
      <c r="DRC33" s="1"/>
      <c r="DRD33" s="1"/>
      <c r="DRE33" s="1"/>
      <c r="DRF33" s="1"/>
      <c r="DRG33" s="1"/>
      <c r="DRH33" s="1"/>
      <c r="DRI33" s="1"/>
      <c r="DRJ33" s="1"/>
      <c r="DRK33" s="1"/>
      <c r="DRL33" s="1"/>
      <c r="DRM33" s="1"/>
      <c r="DRN33" s="1"/>
      <c r="DRO33" s="1"/>
      <c r="DRP33" s="1"/>
      <c r="DRQ33" s="1"/>
      <c r="DRR33" s="1"/>
      <c r="DRS33" s="1"/>
      <c r="DRT33" s="1"/>
      <c r="DRU33" s="1"/>
      <c r="DRV33" s="1"/>
      <c r="DRW33" s="1"/>
      <c r="DRX33" s="1"/>
      <c r="DRY33" s="1"/>
      <c r="DRZ33" s="1"/>
      <c r="DSA33" s="1"/>
      <c r="DSB33" s="1"/>
      <c r="DSC33" s="1"/>
      <c r="DSD33" s="1"/>
      <c r="DSE33" s="1"/>
      <c r="DSF33" s="1"/>
      <c r="DSG33" s="1"/>
      <c r="DSH33" s="1"/>
      <c r="DSI33" s="1"/>
      <c r="DSJ33" s="1"/>
      <c r="DSK33" s="1"/>
      <c r="DSL33" s="1"/>
      <c r="DSM33" s="1"/>
      <c r="DSN33" s="1"/>
      <c r="DSO33" s="1"/>
      <c r="DSP33" s="1"/>
      <c r="DSQ33" s="1"/>
      <c r="DSR33" s="1"/>
      <c r="DSS33" s="1"/>
      <c r="DST33" s="1"/>
      <c r="DSU33" s="1"/>
      <c r="DSV33" s="1"/>
      <c r="DSW33" s="1"/>
      <c r="DSX33" s="1"/>
      <c r="DSY33" s="1"/>
      <c r="DSZ33" s="1"/>
      <c r="DTA33" s="1"/>
      <c r="DTB33" s="1"/>
      <c r="DTC33" s="1"/>
      <c r="DTD33" s="1"/>
      <c r="DTE33" s="1"/>
      <c r="DTF33" s="1"/>
      <c r="DTG33" s="1"/>
      <c r="DTH33" s="1"/>
      <c r="DTI33" s="1"/>
      <c r="DTJ33" s="1"/>
      <c r="DTK33" s="1"/>
      <c r="DTL33" s="1"/>
      <c r="DTM33" s="1"/>
      <c r="DTN33" s="1"/>
      <c r="DTO33" s="1"/>
      <c r="DTP33" s="1"/>
      <c r="DTQ33" s="1"/>
      <c r="DTR33" s="1"/>
      <c r="DTS33" s="1"/>
      <c r="DTT33" s="1"/>
      <c r="DTU33" s="1"/>
      <c r="DTV33" s="1"/>
      <c r="DTW33" s="1"/>
      <c r="DTX33" s="1"/>
      <c r="DTY33" s="1"/>
      <c r="DTZ33" s="1"/>
      <c r="DUA33" s="1"/>
      <c r="DUB33" s="1"/>
      <c r="DUC33" s="1"/>
      <c r="DUD33" s="1"/>
      <c r="DUE33" s="1"/>
      <c r="DUF33" s="1"/>
      <c r="DUG33" s="1"/>
      <c r="DUH33" s="1"/>
      <c r="DUI33" s="1"/>
      <c r="DUJ33" s="1"/>
      <c r="DUK33" s="1"/>
      <c r="DUL33" s="1"/>
      <c r="DUM33" s="1"/>
      <c r="DUN33" s="1"/>
      <c r="DUO33" s="1"/>
      <c r="DUP33" s="1"/>
      <c r="DUQ33" s="1"/>
      <c r="DUR33" s="1"/>
      <c r="DUS33" s="1"/>
      <c r="DUT33" s="1"/>
      <c r="DUU33" s="1"/>
      <c r="DUV33" s="1"/>
      <c r="DUW33" s="1"/>
      <c r="DUX33" s="1"/>
      <c r="DUY33" s="1"/>
      <c r="DUZ33" s="1"/>
      <c r="DVA33" s="1"/>
      <c r="DVB33" s="1"/>
      <c r="DVC33" s="1"/>
      <c r="DVD33" s="1"/>
      <c r="DVE33" s="1"/>
      <c r="DVF33" s="1"/>
      <c r="DVG33" s="1"/>
      <c r="DVH33" s="1"/>
      <c r="DVI33" s="1"/>
      <c r="DVJ33" s="1"/>
      <c r="DVK33" s="1"/>
      <c r="DVL33" s="1"/>
      <c r="DVM33" s="1"/>
      <c r="DVN33" s="1"/>
      <c r="DVO33" s="1"/>
      <c r="DVP33" s="1"/>
      <c r="DVQ33" s="1"/>
      <c r="DVR33" s="1"/>
      <c r="DVS33" s="1"/>
      <c r="DVT33" s="1"/>
      <c r="DVU33" s="1"/>
      <c r="DVV33" s="1"/>
      <c r="DVW33" s="1"/>
      <c r="DVX33" s="1"/>
      <c r="DVY33" s="1"/>
      <c r="DVZ33" s="1"/>
      <c r="DWA33" s="1"/>
      <c r="DWB33" s="1"/>
      <c r="DWC33" s="1"/>
      <c r="DWD33" s="1"/>
      <c r="DWE33" s="1"/>
      <c r="DWF33" s="1"/>
      <c r="DWG33" s="1"/>
      <c r="DWH33" s="1"/>
      <c r="DWI33" s="1"/>
      <c r="DWJ33" s="1"/>
      <c r="DWK33" s="1"/>
      <c r="DWL33" s="1"/>
      <c r="DWM33" s="1"/>
      <c r="DWN33" s="1"/>
      <c r="DWO33" s="1"/>
      <c r="DWP33" s="1"/>
      <c r="DWQ33" s="1"/>
      <c r="DWR33" s="1"/>
      <c r="DWS33" s="1"/>
      <c r="DWT33" s="1"/>
      <c r="DWU33" s="1"/>
      <c r="DWV33" s="1"/>
      <c r="DWW33" s="1"/>
      <c r="DWX33" s="1"/>
      <c r="DWY33" s="1"/>
      <c r="DWZ33" s="1"/>
      <c r="DXA33" s="1"/>
      <c r="DXB33" s="1"/>
      <c r="DXC33" s="1"/>
      <c r="DXD33" s="1"/>
      <c r="DXE33" s="1"/>
      <c r="DXF33" s="1"/>
      <c r="DXG33" s="1"/>
      <c r="DXH33" s="1"/>
      <c r="DXI33" s="1"/>
      <c r="DXJ33" s="1"/>
      <c r="DXK33" s="1"/>
      <c r="DXL33" s="1"/>
      <c r="DXM33" s="1"/>
      <c r="DXN33" s="1"/>
      <c r="DXO33" s="1"/>
      <c r="DXP33" s="1"/>
      <c r="DXQ33" s="1"/>
      <c r="DXR33" s="1"/>
      <c r="DXS33" s="1"/>
      <c r="DXT33" s="1"/>
      <c r="DXU33" s="1"/>
      <c r="DXV33" s="1"/>
      <c r="DXW33" s="1"/>
      <c r="DXX33" s="1"/>
      <c r="DXY33" s="1"/>
      <c r="DXZ33" s="1"/>
      <c r="DYA33" s="1"/>
      <c r="DYB33" s="1"/>
      <c r="DYC33" s="1"/>
      <c r="DYD33" s="1"/>
      <c r="DYE33" s="1"/>
      <c r="DYF33" s="1"/>
      <c r="DYG33" s="1"/>
      <c r="DYH33" s="1"/>
      <c r="DYI33" s="1"/>
      <c r="DYJ33" s="1"/>
      <c r="DYK33" s="1"/>
      <c r="DYL33" s="1"/>
      <c r="DYM33" s="1"/>
      <c r="DYN33" s="1"/>
      <c r="DYO33" s="1"/>
      <c r="DYP33" s="1"/>
      <c r="DYQ33" s="1"/>
      <c r="DYR33" s="1"/>
      <c r="DYS33" s="1"/>
      <c r="DYT33" s="1"/>
      <c r="DYU33" s="1"/>
      <c r="DYV33" s="1"/>
      <c r="DYW33" s="1"/>
      <c r="DYX33" s="1"/>
      <c r="DYY33" s="1"/>
      <c r="DYZ33" s="1"/>
      <c r="DZA33" s="1"/>
      <c r="DZB33" s="1"/>
      <c r="DZC33" s="1"/>
      <c r="DZD33" s="1"/>
      <c r="DZE33" s="1"/>
      <c r="DZF33" s="1"/>
      <c r="DZG33" s="1"/>
      <c r="DZH33" s="1"/>
      <c r="DZI33" s="1"/>
      <c r="DZJ33" s="1"/>
      <c r="DZK33" s="1"/>
      <c r="DZL33" s="1"/>
      <c r="DZM33" s="1"/>
      <c r="DZN33" s="1"/>
      <c r="DZO33" s="1"/>
      <c r="DZP33" s="1"/>
      <c r="DZQ33" s="1"/>
      <c r="DZR33" s="1"/>
      <c r="DZS33" s="1"/>
      <c r="DZT33" s="1"/>
      <c r="DZU33" s="1"/>
      <c r="DZV33" s="1"/>
      <c r="DZW33" s="1"/>
      <c r="DZX33" s="1"/>
      <c r="DZY33" s="1"/>
      <c r="DZZ33" s="1"/>
      <c r="EAA33" s="1"/>
      <c r="EAB33" s="1"/>
      <c r="EAC33" s="1"/>
      <c r="EAD33" s="1"/>
      <c r="EAE33" s="1"/>
      <c r="EAF33" s="1"/>
      <c r="EAG33" s="1"/>
      <c r="EAH33" s="1"/>
      <c r="EAI33" s="1"/>
      <c r="EAJ33" s="1"/>
      <c r="EAK33" s="1"/>
      <c r="EAL33" s="1"/>
      <c r="EAM33" s="1"/>
      <c r="EAN33" s="1"/>
      <c r="EAO33" s="1"/>
      <c r="EAP33" s="1"/>
      <c r="EAQ33" s="1"/>
      <c r="EAR33" s="1"/>
      <c r="EAS33" s="1"/>
      <c r="EAT33" s="1"/>
      <c r="EAU33" s="1"/>
      <c r="EAV33" s="1"/>
      <c r="EAW33" s="1"/>
      <c r="EAX33" s="1"/>
      <c r="EAY33" s="1"/>
      <c r="EAZ33" s="1"/>
      <c r="EBA33" s="1"/>
      <c r="EBB33" s="1"/>
      <c r="EBC33" s="1"/>
      <c r="EBD33" s="1"/>
      <c r="EBE33" s="1"/>
      <c r="EBF33" s="1"/>
      <c r="EBG33" s="1"/>
      <c r="EBH33" s="1"/>
      <c r="EBI33" s="1"/>
      <c r="EBJ33" s="1"/>
      <c r="EBK33" s="1"/>
      <c r="EBL33" s="1"/>
      <c r="EBM33" s="1"/>
      <c r="EBN33" s="1"/>
      <c r="EBO33" s="1"/>
      <c r="EBP33" s="1"/>
      <c r="EBQ33" s="1"/>
      <c r="EBR33" s="1"/>
      <c r="EBS33" s="1"/>
      <c r="EBT33" s="1"/>
      <c r="EBU33" s="1"/>
      <c r="EBV33" s="1"/>
      <c r="EBW33" s="1"/>
      <c r="EBX33" s="1"/>
      <c r="EBY33" s="1"/>
      <c r="EBZ33" s="1"/>
      <c r="ECA33" s="1"/>
      <c r="ECB33" s="1"/>
      <c r="ECC33" s="1"/>
      <c r="ECD33" s="1"/>
      <c r="ECE33" s="1"/>
      <c r="ECF33" s="1"/>
      <c r="ECG33" s="1"/>
      <c r="ECH33" s="1"/>
      <c r="ECI33" s="1"/>
      <c r="ECJ33" s="1"/>
      <c r="ECK33" s="1"/>
      <c r="ECL33" s="1"/>
      <c r="ECM33" s="1"/>
      <c r="ECN33" s="1"/>
      <c r="ECO33" s="1"/>
      <c r="ECP33" s="1"/>
      <c r="ECQ33" s="1"/>
      <c r="ECR33" s="1"/>
      <c r="ECS33" s="1"/>
      <c r="ECT33" s="1"/>
      <c r="ECU33" s="1"/>
      <c r="ECV33" s="1"/>
      <c r="ECW33" s="1"/>
      <c r="ECX33" s="1"/>
      <c r="ECY33" s="1"/>
      <c r="ECZ33" s="1"/>
      <c r="EDA33" s="1"/>
      <c r="EDB33" s="1"/>
      <c r="EDC33" s="1"/>
      <c r="EDD33" s="1"/>
      <c r="EDE33" s="1"/>
      <c r="EDF33" s="1"/>
      <c r="EDG33" s="1"/>
      <c r="EDH33" s="1"/>
      <c r="EDI33" s="1"/>
      <c r="EDJ33" s="1"/>
      <c r="EDK33" s="1"/>
      <c r="EDL33" s="1"/>
      <c r="EDM33" s="1"/>
      <c r="EDN33" s="1"/>
      <c r="EDO33" s="1"/>
      <c r="EDP33" s="1"/>
      <c r="EDQ33" s="1"/>
      <c r="EDR33" s="1"/>
      <c r="EDS33" s="1"/>
      <c r="EDT33" s="1"/>
      <c r="EDU33" s="1"/>
      <c r="EDV33" s="1"/>
      <c r="EDW33" s="1"/>
      <c r="EDX33" s="1"/>
      <c r="EDY33" s="1"/>
      <c r="EDZ33" s="1"/>
      <c r="EEA33" s="1"/>
      <c r="EEB33" s="1"/>
      <c r="EEC33" s="1"/>
      <c r="EED33" s="1"/>
      <c r="EEE33" s="1"/>
      <c r="EEF33" s="1"/>
      <c r="EEG33" s="1"/>
      <c r="EEH33" s="1"/>
      <c r="EEI33" s="1"/>
      <c r="EEJ33" s="1"/>
      <c r="EEK33" s="1"/>
      <c r="EEL33" s="1"/>
      <c r="EEM33" s="1"/>
      <c r="EEN33" s="1"/>
      <c r="EEO33" s="1"/>
      <c r="EEP33" s="1"/>
      <c r="EEQ33" s="1"/>
      <c r="EER33" s="1"/>
      <c r="EES33" s="1"/>
      <c r="EET33" s="1"/>
      <c r="EEU33" s="1"/>
      <c r="EEV33" s="1"/>
      <c r="EEW33" s="1"/>
      <c r="EEX33" s="1"/>
      <c r="EEY33" s="1"/>
      <c r="EEZ33" s="1"/>
      <c r="EFA33" s="1"/>
      <c r="EFB33" s="1"/>
      <c r="EFC33" s="1"/>
      <c r="EFD33" s="1"/>
      <c r="EFE33" s="1"/>
      <c r="EFF33" s="1"/>
      <c r="EFG33" s="1"/>
      <c r="EFH33" s="1"/>
      <c r="EFI33" s="1"/>
      <c r="EFJ33" s="1"/>
      <c r="EFK33" s="1"/>
      <c r="EFL33" s="1"/>
      <c r="EFM33" s="1"/>
      <c r="EFN33" s="1"/>
      <c r="EFO33" s="1"/>
      <c r="EFP33" s="1"/>
      <c r="EFQ33" s="1"/>
      <c r="EFR33" s="1"/>
      <c r="EFS33" s="1"/>
      <c r="EFT33" s="1"/>
      <c r="EFU33" s="1"/>
      <c r="EFV33" s="1"/>
      <c r="EFW33" s="1"/>
      <c r="EFX33" s="1"/>
      <c r="EFY33" s="1"/>
      <c r="EFZ33" s="1"/>
      <c r="EGA33" s="1"/>
      <c r="EGB33" s="1"/>
      <c r="EGC33" s="1"/>
      <c r="EGD33" s="1"/>
      <c r="EGE33" s="1"/>
      <c r="EGF33" s="1"/>
      <c r="EGG33" s="1"/>
      <c r="EGH33" s="1"/>
      <c r="EGI33" s="1"/>
      <c r="EGJ33" s="1"/>
      <c r="EGK33" s="1"/>
      <c r="EGL33" s="1"/>
      <c r="EGM33" s="1"/>
      <c r="EGN33" s="1"/>
      <c r="EGO33" s="1"/>
      <c r="EGP33" s="1"/>
      <c r="EGQ33" s="1"/>
      <c r="EGR33" s="1"/>
      <c r="EGS33" s="1"/>
      <c r="EGT33" s="1"/>
      <c r="EGU33" s="1"/>
      <c r="EGV33" s="1"/>
      <c r="EGW33" s="1"/>
      <c r="EGX33" s="1"/>
      <c r="EGY33" s="1"/>
      <c r="EGZ33" s="1"/>
      <c r="EHA33" s="1"/>
      <c r="EHB33" s="1"/>
      <c r="EHC33" s="1"/>
      <c r="EHD33" s="1"/>
      <c r="EHE33" s="1"/>
      <c r="EHF33" s="1"/>
      <c r="EHG33" s="1"/>
      <c r="EHH33" s="1"/>
      <c r="EHI33" s="1"/>
      <c r="EHJ33" s="1"/>
      <c r="EHK33" s="1"/>
      <c r="EHL33" s="1"/>
      <c r="EHM33" s="1"/>
      <c r="EHN33" s="1"/>
      <c r="EHO33" s="1"/>
      <c r="EHP33" s="1"/>
      <c r="EHQ33" s="1"/>
      <c r="EHR33" s="1"/>
      <c r="EHS33" s="1"/>
      <c r="EHT33" s="1"/>
      <c r="EHU33" s="1"/>
      <c r="EHV33" s="1"/>
      <c r="EHW33" s="1"/>
      <c r="EHX33" s="1"/>
      <c r="EHY33" s="1"/>
      <c r="EHZ33" s="1"/>
      <c r="EIA33" s="1"/>
      <c r="EIB33" s="1"/>
      <c r="EIC33" s="1"/>
      <c r="EID33" s="1"/>
      <c r="EIE33" s="1"/>
      <c r="EIF33" s="1"/>
      <c r="EIG33" s="1"/>
      <c r="EIH33" s="1"/>
      <c r="EII33" s="1"/>
      <c r="EIJ33" s="1"/>
      <c r="EIK33" s="1"/>
      <c r="EIL33" s="1"/>
      <c r="EIM33" s="1"/>
      <c r="EIN33" s="1"/>
      <c r="EIO33" s="1"/>
      <c r="EIP33" s="1"/>
      <c r="EIQ33" s="1"/>
      <c r="EIR33" s="1"/>
      <c r="EIS33" s="1"/>
      <c r="EIT33" s="1"/>
      <c r="EIU33" s="1"/>
      <c r="EIV33" s="1"/>
      <c r="EIW33" s="1"/>
      <c r="EIX33" s="1"/>
      <c r="EIY33" s="1"/>
      <c r="EIZ33" s="1"/>
      <c r="EJA33" s="1"/>
      <c r="EJB33" s="1"/>
      <c r="EJC33" s="1"/>
      <c r="EJD33" s="1"/>
      <c r="EJE33" s="1"/>
      <c r="EJF33" s="1"/>
      <c r="EJG33" s="1"/>
      <c r="EJH33" s="1"/>
      <c r="EJI33" s="1"/>
      <c r="EJJ33" s="1"/>
      <c r="EJK33" s="1"/>
      <c r="EJL33" s="1"/>
      <c r="EJM33" s="1"/>
      <c r="EJN33" s="1"/>
      <c r="EJO33" s="1"/>
      <c r="EJP33" s="1"/>
      <c r="EJQ33" s="1"/>
      <c r="EJR33" s="1"/>
      <c r="EJS33" s="1"/>
      <c r="EJT33" s="1"/>
      <c r="EJU33" s="1"/>
      <c r="EJV33" s="1"/>
      <c r="EJW33" s="1"/>
      <c r="EJX33" s="1"/>
      <c r="EJY33" s="1"/>
      <c r="EJZ33" s="1"/>
      <c r="EKA33" s="1"/>
      <c r="EKB33" s="1"/>
      <c r="EKC33" s="1"/>
      <c r="EKD33" s="1"/>
      <c r="EKE33" s="1"/>
      <c r="EKF33" s="1"/>
      <c r="EKG33" s="1"/>
      <c r="EKH33" s="1"/>
      <c r="EKI33" s="1"/>
      <c r="EKJ33" s="1"/>
      <c r="EKK33" s="1"/>
      <c r="EKL33" s="1"/>
      <c r="EKM33" s="1"/>
      <c r="EKN33" s="1"/>
      <c r="EKO33" s="1"/>
      <c r="EKP33" s="1"/>
      <c r="EKQ33" s="1"/>
      <c r="EKR33" s="1"/>
      <c r="EKS33" s="1"/>
      <c r="EKT33" s="1"/>
      <c r="EKU33" s="1"/>
      <c r="EKV33" s="1"/>
      <c r="EKW33" s="1"/>
      <c r="EKX33" s="1"/>
      <c r="EKY33" s="1"/>
      <c r="EKZ33" s="1"/>
      <c r="ELA33" s="1"/>
      <c r="ELB33" s="1"/>
      <c r="ELC33" s="1"/>
      <c r="ELD33" s="1"/>
      <c r="ELE33" s="1"/>
      <c r="ELF33" s="1"/>
      <c r="ELG33" s="1"/>
      <c r="ELH33" s="1"/>
      <c r="ELI33" s="1"/>
      <c r="ELJ33" s="1"/>
      <c r="ELK33" s="1"/>
      <c r="ELL33" s="1"/>
      <c r="ELM33" s="1"/>
      <c r="ELN33" s="1"/>
      <c r="ELO33" s="1"/>
      <c r="ELP33" s="1"/>
      <c r="ELQ33" s="1"/>
      <c r="ELR33" s="1"/>
      <c r="ELS33" s="1"/>
      <c r="ELT33" s="1"/>
      <c r="ELU33" s="1"/>
      <c r="ELV33" s="1"/>
      <c r="ELW33" s="1"/>
      <c r="ELX33" s="1"/>
      <c r="ELY33" s="1"/>
      <c r="ELZ33" s="1"/>
      <c r="EMA33" s="1"/>
      <c r="EMB33" s="1"/>
      <c r="EMC33" s="1"/>
      <c r="EMD33" s="1"/>
      <c r="EME33" s="1"/>
      <c r="EMF33" s="1"/>
      <c r="EMG33" s="1"/>
      <c r="EMH33" s="1"/>
      <c r="EMI33" s="1"/>
      <c r="EMJ33" s="1"/>
      <c r="EMK33" s="1"/>
      <c r="EML33" s="1"/>
      <c r="EMM33" s="1"/>
      <c r="EMN33" s="1"/>
      <c r="EMO33" s="1"/>
      <c r="EMP33" s="1"/>
      <c r="EMQ33" s="1"/>
      <c r="EMR33" s="1"/>
      <c r="EMS33" s="1"/>
      <c r="EMT33" s="1"/>
      <c r="EMU33" s="1"/>
      <c r="EMV33" s="1"/>
      <c r="EMW33" s="1"/>
      <c r="EMX33" s="1"/>
      <c r="EMY33" s="1"/>
      <c r="EMZ33" s="1"/>
      <c r="ENA33" s="1"/>
      <c r="ENB33" s="1"/>
      <c r="ENC33" s="1"/>
      <c r="END33" s="1"/>
      <c r="ENE33" s="1"/>
      <c r="ENF33" s="1"/>
      <c r="ENG33" s="1"/>
      <c r="ENH33" s="1"/>
      <c r="ENI33" s="1"/>
      <c r="ENJ33" s="1"/>
      <c r="ENK33" s="1"/>
      <c r="ENL33" s="1"/>
      <c r="ENM33" s="1"/>
      <c r="ENN33" s="1"/>
      <c r="ENO33" s="1"/>
      <c r="ENP33" s="1"/>
      <c r="ENQ33" s="1"/>
      <c r="ENR33" s="1"/>
      <c r="ENS33" s="1"/>
      <c r="ENT33" s="1"/>
      <c r="ENU33" s="1"/>
      <c r="ENV33" s="1"/>
      <c r="ENW33" s="1"/>
      <c r="ENX33" s="1"/>
      <c r="ENY33" s="1"/>
      <c r="ENZ33" s="1"/>
      <c r="EOA33" s="1"/>
      <c r="EOB33" s="1"/>
      <c r="EOC33" s="1"/>
      <c r="EOD33" s="1"/>
      <c r="EOE33" s="1"/>
      <c r="EOF33" s="1"/>
      <c r="EOG33" s="1"/>
      <c r="EOH33" s="1"/>
      <c r="EOI33" s="1"/>
      <c r="EOJ33" s="1"/>
      <c r="EOK33" s="1"/>
      <c r="EOL33" s="1"/>
      <c r="EOM33" s="1"/>
      <c r="EON33" s="1"/>
      <c r="EOO33" s="1"/>
      <c r="EOP33" s="1"/>
      <c r="EOQ33" s="1"/>
      <c r="EOR33" s="1"/>
      <c r="EOS33" s="1"/>
      <c r="EOT33" s="1"/>
      <c r="EOU33" s="1"/>
      <c r="EOV33" s="1"/>
      <c r="EOW33" s="1"/>
      <c r="EOX33" s="1"/>
      <c r="EOY33" s="1"/>
      <c r="EOZ33" s="1"/>
      <c r="EPA33" s="1"/>
      <c r="EPB33" s="1"/>
      <c r="EPC33" s="1"/>
      <c r="EPD33" s="1"/>
      <c r="EPE33" s="1"/>
      <c r="EPF33" s="1"/>
      <c r="EPG33" s="1"/>
      <c r="EPH33" s="1"/>
      <c r="EPI33" s="1"/>
      <c r="EPJ33" s="1"/>
      <c r="EPK33" s="1"/>
      <c r="EPL33" s="1"/>
      <c r="EPM33" s="1"/>
      <c r="EPN33" s="1"/>
      <c r="EPO33" s="1"/>
      <c r="EPP33" s="1"/>
      <c r="EPQ33" s="1"/>
      <c r="EPR33" s="1"/>
      <c r="EPS33" s="1"/>
      <c r="EPT33" s="1"/>
      <c r="EPU33" s="1"/>
      <c r="EPV33" s="1"/>
      <c r="EPW33" s="1"/>
      <c r="EPX33" s="1"/>
      <c r="EPY33" s="1"/>
      <c r="EPZ33" s="1"/>
      <c r="EQA33" s="1"/>
      <c r="EQB33" s="1"/>
      <c r="EQC33" s="1"/>
      <c r="EQD33" s="1"/>
      <c r="EQE33" s="1"/>
      <c r="EQF33" s="1"/>
      <c r="EQG33" s="1"/>
      <c r="EQH33" s="1"/>
      <c r="EQI33" s="1"/>
      <c r="EQJ33" s="1"/>
      <c r="EQK33" s="1"/>
      <c r="EQL33" s="1"/>
      <c r="EQM33" s="1"/>
      <c r="EQN33" s="1"/>
      <c r="EQO33" s="1"/>
      <c r="EQP33" s="1"/>
      <c r="EQQ33" s="1"/>
      <c r="EQR33" s="1"/>
      <c r="EQS33" s="1"/>
      <c r="EQT33" s="1"/>
      <c r="EQU33" s="1"/>
      <c r="EQV33" s="1"/>
      <c r="EQW33" s="1"/>
      <c r="EQX33" s="1"/>
      <c r="EQY33" s="1"/>
      <c r="EQZ33" s="1"/>
      <c r="ERA33" s="1"/>
      <c r="ERB33" s="1"/>
      <c r="ERC33" s="1"/>
      <c r="ERD33" s="1"/>
      <c r="ERE33" s="1"/>
      <c r="ERF33" s="1"/>
      <c r="ERG33" s="1"/>
      <c r="ERH33" s="1"/>
      <c r="ERI33" s="1"/>
      <c r="ERJ33" s="1"/>
      <c r="ERK33" s="1"/>
      <c r="ERL33" s="1"/>
      <c r="ERM33" s="1"/>
      <c r="ERN33" s="1"/>
      <c r="ERO33" s="1"/>
      <c r="ERP33" s="1"/>
      <c r="ERQ33" s="1"/>
      <c r="ERR33" s="1"/>
      <c r="ERS33" s="1"/>
      <c r="ERT33" s="1"/>
      <c r="ERU33" s="1"/>
      <c r="ERV33" s="1"/>
      <c r="ERW33" s="1"/>
      <c r="ERX33" s="1"/>
      <c r="ERY33" s="1"/>
      <c r="ERZ33" s="1"/>
      <c r="ESA33" s="1"/>
      <c r="ESB33" s="1"/>
      <c r="ESC33" s="1"/>
      <c r="ESD33" s="1"/>
      <c r="ESE33" s="1"/>
      <c r="ESF33" s="1"/>
      <c r="ESG33" s="1"/>
      <c r="ESH33" s="1"/>
      <c r="ESI33" s="1"/>
      <c r="ESJ33" s="1"/>
      <c r="ESK33" s="1"/>
      <c r="ESL33" s="1"/>
      <c r="ESM33" s="1"/>
      <c r="ESN33" s="1"/>
      <c r="ESO33" s="1"/>
      <c r="ESP33" s="1"/>
      <c r="ESQ33" s="1"/>
      <c r="ESR33" s="1"/>
      <c r="ESS33" s="1"/>
      <c r="EST33" s="1"/>
      <c r="ESU33" s="1"/>
      <c r="ESV33" s="1"/>
      <c r="ESW33" s="1"/>
      <c r="ESX33" s="1"/>
      <c r="ESY33" s="1"/>
      <c r="ESZ33" s="1"/>
      <c r="ETA33" s="1"/>
      <c r="ETB33" s="1"/>
      <c r="ETC33" s="1"/>
      <c r="ETD33" s="1"/>
      <c r="ETE33" s="1"/>
      <c r="ETF33" s="1"/>
      <c r="ETG33" s="1"/>
      <c r="ETH33" s="1"/>
      <c r="ETI33" s="1"/>
      <c r="ETJ33" s="1"/>
      <c r="ETK33" s="1"/>
      <c r="ETL33" s="1"/>
      <c r="ETM33" s="1"/>
      <c r="ETN33" s="1"/>
      <c r="ETO33" s="1"/>
      <c r="ETP33" s="1"/>
      <c r="ETQ33" s="1"/>
      <c r="ETR33" s="1"/>
      <c r="ETS33" s="1"/>
      <c r="ETT33" s="1"/>
      <c r="ETU33" s="1"/>
      <c r="ETV33" s="1"/>
      <c r="ETW33" s="1"/>
      <c r="ETX33" s="1"/>
      <c r="ETY33" s="1"/>
      <c r="ETZ33" s="1"/>
      <c r="EUA33" s="1"/>
      <c r="EUB33" s="1"/>
      <c r="EUC33" s="1"/>
      <c r="EUD33" s="1"/>
      <c r="EUE33" s="1"/>
      <c r="EUF33" s="1"/>
      <c r="EUG33" s="1"/>
      <c r="EUH33" s="1"/>
      <c r="EUI33" s="1"/>
      <c r="EUJ33" s="1"/>
      <c r="EUK33" s="1"/>
      <c r="EUL33" s="1"/>
      <c r="EUM33" s="1"/>
      <c r="EUN33" s="1"/>
      <c r="EUO33" s="1"/>
      <c r="EUP33" s="1"/>
      <c r="EUQ33" s="1"/>
      <c r="EUR33" s="1"/>
      <c r="EUS33" s="1"/>
      <c r="EUT33" s="1"/>
      <c r="EUU33" s="1"/>
      <c r="EUV33" s="1"/>
      <c r="EUW33" s="1"/>
      <c r="EUX33" s="1"/>
      <c r="EUY33" s="1"/>
      <c r="EUZ33" s="1"/>
      <c r="EVA33" s="1"/>
      <c r="EVB33" s="1"/>
      <c r="EVC33" s="1"/>
      <c r="EVD33" s="1"/>
      <c r="EVE33" s="1"/>
      <c r="EVF33" s="1"/>
      <c r="EVG33" s="1"/>
      <c r="EVH33" s="1"/>
      <c r="EVI33" s="1"/>
      <c r="EVJ33" s="1"/>
      <c r="EVK33" s="1"/>
      <c r="EVL33" s="1"/>
      <c r="EVM33" s="1"/>
      <c r="EVN33" s="1"/>
      <c r="EVO33" s="1"/>
      <c r="EVP33" s="1"/>
      <c r="EVQ33" s="1"/>
      <c r="EVR33" s="1"/>
      <c r="EVS33" s="1"/>
      <c r="EVT33" s="1"/>
      <c r="EVU33" s="1"/>
      <c r="EVV33" s="1"/>
      <c r="EVW33" s="1"/>
      <c r="EVX33" s="1"/>
      <c r="EVY33" s="1"/>
      <c r="EVZ33" s="1"/>
      <c r="EWA33" s="1"/>
      <c r="EWB33" s="1"/>
      <c r="EWC33" s="1"/>
      <c r="EWD33" s="1"/>
      <c r="EWE33" s="1"/>
      <c r="EWF33" s="1"/>
      <c r="EWG33" s="1"/>
      <c r="EWH33" s="1"/>
      <c r="EWI33" s="1"/>
      <c r="EWJ33" s="1"/>
      <c r="EWK33" s="1"/>
      <c r="EWL33" s="1"/>
      <c r="EWM33" s="1"/>
      <c r="EWN33" s="1"/>
      <c r="EWO33" s="1"/>
      <c r="EWP33" s="1"/>
      <c r="EWQ33" s="1"/>
      <c r="EWR33" s="1"/>
      <c r="EWS33" s="1"/>
      <c r="EWT33" s="1"/>
      <c r="EWU33" s="1"/>
      <c r="EWV33" s="1"/>
      <c r="EWW33" s="1"/>
      <c r="EWX33" s="1"/>
      <c r="EWY33" s="1"/>
      <c r="EWZ33" s="1"/>
      <c r="EXA33" s="1"/>
      <c r="EXB33" s="1"/>
      <c r="EXC33" s="1"/>
      <c r="EXD33" s="1"/>
      <c r="EXE33" s="1"/>
      <c r="EXF33" s="1"/>
      <c r="EXG33" s="1"/>
      <c r="EXH33" s="1"/>
      <c r="EXI33" s="1"/>
      <c r="EXJ33" s="1"/>
      <c r="EXK33" s="1"/>
      <c r="EXL33" s="1"/>
      <c r="EXM33" s="1"/>
      <c r="EXN33" s="1"/>
      <c r="EXO33" s="1"/>
      <c r="EXP33" s="1"/>
      <c r="EXQ33" s="1"/>
      <c r="EXR33" s="1"/>
      <c r="EXS33" s="1"/>
      <c r="EXT33" s="1"/>
      <c r="EXU33" s="1"/>
      <c r="EXV33" s="1"/>
      <c r="EXW33" s="1"/>
      <c r="EXX33" s="1"/>
      <c r="EXY33" s="1"/>
      <c r="EXZ33" s="1"/>
      <c r="EYA33" s="1"/>
      <c r="EYB33" s="1"/>
      <c r="EYC33" s="1"/>
      <c r="EYD33" s="1"/>
      <c r="EYE33" s="1"/>
      <c r="EYF33" s="1"/>
      <c r="EYG33" s="1"/>
      <c r="EYH33" s="1"/>
      <c r="EYI33" s="1"/>
      <c r="EYJ33" s="1"/>
      <c r="EYK33" s="1"/>
      <c r="EYL33" s="1"/>
      <c r="EYM33" s="1"/>
      <c r="EYN33" s="1"/>
      <c r="EYO33" s="1"/>
      <c r="EYP33" s="1"/>
      <c r="EYQ33" s="1"/>
      <c r="EYR33" s="1"/>
      <c r="EYS33" s="1"/>
      <c r="EYT33" s="1"/>
      <c r="EYU33" s="1"/>
      <c r="EYV33" s="1"/>
      <c r="EYW33" s="1"/>
      <c r="EYX33" s="1"/>
      <c r="EYY33" s="1"/>
      <c r="EYZ33" s="1"/>
      <c r="EZA33" s="1"/>
      <c r="EZB33" s="1"/>
      <c r="EZC33" s="1"/>
      <c r="EZD33" s="1"/>
      <c r="EZE33" s="1"/>
      <c r="EZF33" s="1"/>
      <c r="EZG33" s="1"/>
      <c r="EZH33" s="1"/>
      <c r="EZI33" s="1"/>
      <c r="EZJ33" s="1"/>
      <c r="EZK33" s="1"/>
      <c r="EZL33" s="1"/>
      <c r="EZM33" s="1"/>
      <c r="EZN33" s="1"/>
      <c r="EZO33" s="1"/>
      <c r="EZP33" s="1"/>
      <c r="EZQ33" s="1"/>
      <c r="EZR33" s="1"/>
      <c r="EZS33" s="1"/>
      <c r="EZT33" s="1"/>
      <c r="EZU33" s="1"/>
      <c r="EZV33" s="1"/>
      <c r="EZW33" s="1"/>
      <c r="EZX33" s="1"/>
      <c r="EZY33" s="1"/>
      <c r="EZZ33" s="1"/>
      <c r="FAA33" s="1"/>
      <c r="FAB33" s="1"/>
      <c r="FAC33" s="1"/>
      <c r="FAD33" s="1"/>
      <c r="FAE33" s="1"/>
      <c r="FAF33" s="1"/>
      <c r="FAG33" s="1"/>
      <c r="FAH33" s="1"/>
      <c r="FAI33" s="1"/>
      <c r="FAJ33" s="1"/>
      <c r="FAK33" s="1"/>
      <c r="FAL33" s="1"/>
      <c r="FAM33" s="1"/>
      <c r="FAN33" s="1"/>
      <c r="FAO33" s="1"/>
      <c r="FAP33" s="1"/>
      <c r="FAQ33" s="1"/>
      <c r="FAR33" s="1"/>
      <c r="FAS33" s="1"/>
      <c r="FAT33" s="1"/>
      <c r="FAU33" s="1"/>
      <c r="FAV33" s="1"/>
      <c r="FAW33" s="1"/>
      <c r="FAX33" s="1"/>
      <c r="FAY33" s="1"/>
      <c r="FAZ33" s="1"/>
      <c r="FBA33" s="1"/>
      <c r="FBB33" s="1"/>
      <c r="FBC33" s="1"/>
      <c r="FBD33" s="1"/>
      <c r="FBE33" s="1"/>
      <c r="FBF33" s="1"/>
      <c r="FBG33" s="1"/>
      <c r="FBH33" s="1"/>
      <c r="FBI33" s="1"/>
      <c r="FBJ33" s="1"/>
      <c r="FBK33" s="1"/>
      <c r="FBL33" s="1"/>
      <c r="FBM33" s="1"/>
      <c r="FBN33" s="1"/>
      <c r="FBO33" s="1"/>
      <c r="FBP33" s="1"/>
      <c r="FBQ33" s="1"/>
      <c r="FBR33" s="1"/>
      <c r="FBS33" s="1"/>
      <c r="FBT33" s="1"/>
      <c r="FBU33" s="1"/>
      <c r="FBV33" s="1"/>
      <c r="FBW33" s="1"/>
      <c r="FBX33" s="1"/>
      <c r="FBY33" s="1"/>
      <c r="FBZ33" s="1"/>
      <c r="FCA33" s="1"/>
      <c r="FCB33" s="1"/>
      <c r="FCC33" s="1"/>
      <c r="FCD33" s="1"/>
      <c r="FCE33" s="1"/>
      <c r="FCF33" s="1"/>
      <c r="FCG33" s="1"/>
      <c r="FCH33" s="1"/>
      <c r="FCI33" s="1"/>
      <c r="FCJ33" s="1"/>
      <c r="FCK33" s="1"/>
      <c r="FCL33" s="1"/>
      <c r="FCM33" s="1"/>
      <c r="FCN33" s="1"/>
      <c r="FCO33" s="1"/>
      <c r="FCP33" s="1"/>
      <c r="FCQ33" s="1"/>
      <c r="FCR33" s="1"/>
      <c r="FCS33" s="1"/>
      <c r="FCT33" s="1"/>
      <c r="FCU33" s="1"/>
      <c r="FCV33" s="1"/>
      <c r="FCW33" s="1"/>
      <c r="FCX33" s="1"/>
      <c r="FCY33" s="1"/>
      <c r="FCZ33" s="1"/>
      <c r="FDA33" s="1"/>
      <c r="FDB33" s="1"/>
      <c r="FDC33" s="1"/>
      <c r="FDD33" s="1"/>
      <c r="FDE33" s="1"/>
      <c r="FDF33" s="1"/>
      <c r="FDG33" s="1"/>
      <c r="FDH33" s="1"/>
      <c r="FDI33" s="1"/>
      <c r="FDJ33" s="1"/>
      <c r="FDK33" s="1"/>
      <c r="FDL33" s="1"/>
      <c r="FDM33" s="1"/>
      <c r="FDN33" s="1"/>
      <c r="FDO33" s="1"/>
      <c r="FDP33" s="1"/>
      <c r="FDQ33" s="1"/>
      <c r="FDR33" s="1"/>
      <c r="FDS33" s="1"/>
      <c r="FDT33" s="1"/>
      <c r="FDU33" s="1"/>
      <c r="FDV33" s="1"/>
      <c r="FDW33" s="1"/>
      <c r="FDX33" s="1"/>
      <c r="FDY33" s="1"/>
      <c r="FDZ33" s="1"/>
      <c r="FEA33" s="1"/>
      <c r="FEB33" s="1"/>
      <c r="FEC33" s="1"/>
      <c r="FED33" s="1"/>
      <c r="FEE33" s="1"/>
      <c r="FEF33" s="1"/>
      <c r="FEG33" s="1"/>
      <c r="FEH33" s="1"/>
      <c r="FEI33" s="1"/>
      <c r="FEJ33" s="1"/>
      <c r="FEK33" s="1"/>
      <c r="FEL33" s="1"/>
      <c r="FEM33" s="1"/>
      <c r="FEN33" s="1"/>
      <c r="FEO33" s="1"/>
      <c r="FEP33" s="1"/>
      <c r="FEQ33" s="1"/>
      <c r="FER33" s="1"/>
      <c r="FES33" s="1"/>
      <c r="FET33" s="1"/>
      <c r="FEU33" s="1"/>
      <c r="FEV33" s="1"/>
      <c r="FEW33" s="1"/>
      <c r="FEX33" s="1"/>
      <c r="FEY33" s="1"/>
      <c r="FEZ33" s="1"/>
      <c r="FFA33" s="1"/>
      <c r="FFB33" s="1"/>
      <c r="FFC33" s="1"/>
      <c r="FFD33" s="1"/>
      <c r="FFE33" s="1"/>
      <c r="FFF33" s="1"/>
      <c r="FFG33" s="1"/>
      <c r="FFH33" s="1"/>
      <c r="FFI33" s="1"/>
      <c r="FFJ33" s="1"/>
      <c r="FFK33" s="1"/>
      <c r="FFL33" s="1"/>
      <c r="FFM33" s="1"/>
      <c r="FFN33" s="1"/>
      <c r="FFO33" s="1"/>
      <c r="FFP33" s="1"/>
      <c r="FFQ33" s="1"/>
      <c r="FFR33" s="1"/>
      <c r="FFS33" s="1"/>
      <c r="FFT33" s="1"/>
      <c r="FFU33" s="1"/>
      <c r="FFV33" s="1"/>
      <c r="FFW33" s="1"/>
      <c r="FFX33" s="1"/>
      <c r="FFY33" s="1"/>
      <c r="FFZ33" s="1"/>
      <c r="FGA33" s="1"/>
      <c r="FGB33" s="1"/>
      <c r="FGC33" s="1"/>
      <c r="FGD33" s="1"/>
      <c r="FGE33" s="1"/>
      <c r="FGF33" s="1"/>
      <c r="FGG33" s="1"/>
      <c r="FGH33" s="1"/>
      <c r="FGI33" s="1"/>
      <c r="FGJ33" s="1"/>
      <c r="FGK33" s="1"/>
      <c r="FGL33" s="1"/>
      <c r="FGM33" s="1"/>
      <c r="FGN33" s="1"/>
      <c r="FGO33" s="1"/>
      <c r="FGP33" s="1"/>
      <c r="FGQ33" s="1"/>
      <c r="FGR33" s="1"/>
      <c r="FGS33" s="1"/>
      <c r="FGT33" s="1"/>
      <c r="FGU33" s="1"/>
      <c r="FGV33" s="1"/>
      <c r="FGW33" s="1"/>
      <c r="FGX33" s="1"/>
      <c r="FGY33" s="1"/>
      <c r="FGZ33" s="1"/>
      <c r="FHA33" s="1"/>
      <c r="FHB33" s="1"/>
      <c r="FHC33" s="1"/>
      <c r="FHD33" s="1"/>
      <c r="FHE33" s="1"/>
      <c r="FHF33" s="1"/>
      <c r="FHG33" s="1"/>
      <c r="FHH33" s="1"/>
      <c r="FHI33" s="1"/>
      <c r="FHJ33" s="1"/>
      <c r="FHK33" s="1"/>
      <c r="FHL33" s="1"/>
      <c r="FHM33" s="1"/>
      <c r="FHN33" s="1"/>
      <c r="FHO33" s="1"/>
      <c r="FHP33" s="1"/>
      <c r="FHQ33" s="1"/>
      <c r="FHR33" s="1"/>
      <c r="FHS33" s="1"/>
      <c r="FHT33" s="1"/>
      <c r="FHU33" s="1"/>
      <c r="FHV33" s="1"/>
      <c r="FHW33" s="1"/>
      <c r="FHX33" s="1"/>
      <c r="FHY33" s="1"/>
      <c r="FHZ33" s="1"/>
      <c r="FIA33" s="1"/>
      <c r="FIB33" s="1"/>
      <c r="FIC33" s="1"/>
      <c r="FID33" s="1"/>
      <c r="FIE33" s="1"/>
      <c r="FIF33" s="1"/>
      <c r="FIG33" s="1"/>
      <c r="FIH33" s="1"/>
      <c r="FII33" s="1"/>
      <c r="FIJ33" s="1"/>
      <c r="FIK33" s="1"/>
      <c r="FIL33" s="1"/>
      <c r="FIM33" s="1"/>
      <c r="FIN33" s="1"/>
      <c r="FIO33" s="1"/>
      <c r="FIP33" s="1"/>
      <c r="FIQ33" s="1"/>
      <c r="FIR33" s="1"/>
      <c r="FIS33" s="1"/>
      <c r="FIT33" s="1"/>
      <c r="FIU33" s="1"/>
      <c r="FIV33" s="1"/>
      <c r="FIW33" s="1"/>
      <c r="FIX33" s="1"/>
      <c r="FIY33" s="1"/>
      <c r="FIZ33" s="1"/>
      <c r="FJA33" s="1"/>
      <c r="FJB33" s="1"/>
      <c r="FJC33" s="1"/>
      <c r="FJD33" s="1"/>
      <c r="FJE33" s="1"/>
      <c r="FJF33" s="1"/>
      <c r="FJG33" s="1"/>
      <c r="FJH33" s="1"/>
      <c r="FJI33" s="1"/>
      <c r="FJJ33" s="1"/>
      <c r="FJK33" s="1"/>
      <c r="FJL33" s="1"/>
      <c r="FJM33" s="1"/>
      <c r="FJN33" s="1"/>
      <c r="FJO33" s="1"/>
      <c r="FJP33" s="1"/>
      <c r="FJQ33" s="1"/>
      <c r="FJR33" s="1"/>
      <c r="FJS33" s="1"/>
      <c r="FJT33" s="1"/>
      <c r="FJU33" s="1"/>
      <c r="FJV33" s="1"/>
      <c r="FJW33" s="1"/>
      <c r="FJX33" s="1"/>
      <c r="FJY33" s="1"/>
      <c r="FJZ33" s="1"/>
      <c r="FKA33" s="1"/>
      <c r="FKB33" s="1"/>
      <c r="FKC33" s="1"/>
      <c r="FKD33" s="1"/>
      <c r="FKE33" s="1"/>
      <c r="FKF33" s="1"/>
      <c r="FKG33" s="1"/>
      <c r="FKH33" s="1"/>
      <c r="FKI33" s="1"/>
      <c r="FKJ33" s="1"/>
      <c r="FKK33" s="1"/>
      <c r="FKL33" s="1"/>
      <c r="FKM33" s="1"/>
      <c r="FKN33" s="1"/>
      <c r="FKO33" s="1"/>
      <c r="FKP33" s="1"/>
      <c r="FKQ33" s="1"/>
      <c r="FKR33" s="1"/>
      <c r="FKS33" s="1"/>
      <c r="FKT33" s="1"/>
      <c r="FKU33" s="1"/>
      <c r="FKV33" s="1"/>
      <c r="FKW33" s="1"/>
      <c r="FKX33" s="1"/>
      <c r="FKY33" s="1"/>
      <c r="FKZ33" s="1"/>
      <c r="FLA33" s="1"/>
      <c r="FLB33" s="1"/>
      <c r="FLC33" s="1"/>
      <c r="FLD33" s="1"/>
      <c r="FLE33" s="1"/>
      <c r="FLF33" s="1"/>
      <c r="FLG33" s="1"/>
      <c r="FLH33" s="1"/>
      <c r="FLI33" s="1"/>
      <c r="FLJ33" s="1"/>
      <c r="FLK33" s="1"/>
      <c r="FLL33" s="1"/>
      <c r="FLM33" s="1"/>
      <c r="FLN33" s="1"/>
      <c r="FLO33" s="1"/>
      <c r="FLP33" s="1"/>
      <c r="FLQ33" s="1"/>
      <c r="FLR33" s="1"/>
      <c r="FLS33" s="1"/>
      <c r="FLT33" s="1"/>
      <c r="FLU33" s="1"/>
      <c r="FLV33" s="1"/>
      <c r="FLW33" s="1"/>
      <c r="FLX33" s="1"/>
      <c r="FLY33" s="1"/>
      <c r="FLZ33" s="1"/>
      <c r="FMA33" s="1"/>
      <c r="FMB33" s="1"/>
      <c r="FMC33" s="1"/>
      <c r="FMD33" s="1"/>
      <c r="FME33" s="1"/>
      <c r="FMF33" s="1"/>
      <c r="FMG33" s="1"/>
      <c r="FMH33" s="1"/>
      <c r="FMI33" s="1"/>
      <c r="FMJ33" s="1"/>
      <c r="FMK33" s="1"/>
      <c r="FML33" s="1"/>
      <c r="FMM33" s="1"/>
      <c r="FMN33" s="1"/>
      <c r="FMO33" s="1"/>
      <c r="FMP33" s="1"/>
      <c r="FMQ33" s="1"/>
      <c r="FMR33" s="1"/>
      <c r="FMS33" s="1"/>
      <c r="FMT33" s="1"/>
      <c r="FMU33" s="1"/>
      <c r="FMV33" s="1"/>
      <c r="FMW33" s="1"/>
      <c r="FMX33" s="1"/>
      <c r="FMY33" s="1"/>
      <c r="FMZ33" s="1"/>
      <c r="FNA33" s="1"/>
      <c r="FNB33" s="1"/>
      <c r="FNC33" s="1"/>
      <c r="FND33" s="1"/>
      <c r="FNE33" s="1"/>
      <c r="FNF33" s="1"/>
      <c r="FNG33" s="1"/>
      <c r="FNH33" s="1"/>
      <c r="FNI33" s="1"/>
      <c r="FNJ33" s="1"/>
      <c r="FNK33" s="1"/>
      <c r="FNL33" s="1"/>
      <c r="FNM33" s="1"/>
      <c r="FNN33" s="1"/>
      <c r="FNO33" s="1"/>
      <c r="FNP33" s="1"/>
      <c r="FNQ33" s="1"/>
      <c r="FNR33" s="1"/>
      <c r="FNS33" s="1"/>
      <c r="FNT33" s="1"/>
      <c r="FNU33" s="1"/>
      <c r="FNV33" s="1"/>
      <c r="FNW33" s="1"/>
      <c r="FNX33" s="1"/>
      <c r="FNY33" s="1"/>
      <c r="FNZ33" s="1"/>
      <c r="FOA33" s="1"/>
      <c r="FOB33" s="1"/>
      <c r="FOC33" s="1"/>
      <c r="FOD33" s="1"/>
      <c r="FOE33" s="1"/>
      <c r="FOF33" s="1"/>
      <c r="FOG33" s="1"/>
      <c r="FOH33" s="1"/>
      <c r="FOI33" s="1"/>
      <c r="FOJ33" s="1"/>
      <c r="FOK33" s="1"/>
      <c r="FOL33" s="1"/>
      <c r="FOM33" s="1"/>
      <c r="FON33" s="1"/>
      <c r="FOO33" s="1"/>
      <c r="FOP33" s="1"/>
      <c r="FOQ33" s="1"/>
      <c r="FOR33" s="1"/>
      <c r="FOS33" s="1"/>
      <c r="FOT33" s="1"/>
      <c r="FOU33" s="1"/>
      <c r="FOV33" s="1"/>
      <c r="FOW33" s="1"/>
      <c r="FOX33" s="1"/>
      <c r="FOY33" s="1"/>
      <c r="FOZ33" s="1"/>
      <c r="FPA33" s="1"/>
      <c r="FPB33" s="1"/>
      <c r="FPC33" s="1"/>
      <c r="FPD33" s="1"/>
      <c r="FPE33" s="1"/>
      <c r="FPF33" s="1"/>
      <c r="FPG33" s="1"/>
      <c r="FPH33" s="1"/>
      <c r="FPI33" s="1"/>
      <c r="FPJ33" s="1"/>
      <c r="FPK33" s="1"/>
      <c r="FPL33" s="1"/>
      <c r="FPM33" s="1"/>
      <c r="FPN33" s="1"/>
      <c r="FPO33" s="1"/>
      <c r="FPP33" s="1"/>
      <c r="FPQ33" s="1"/>
      <c r="FPR33" s="1"/>
      <c r="FPS33" s="1"/>
      <c r="FPT33" s="1"/>
      <c r="FPU33" s="1"/>
      <c r="FPV33" s="1"/>
      <c r="FPW33" s="1"/>
      <c r="FPX33" s="1"/>
      <c r="FPY33" s="1"/>
      <c r="FPZ33" s="1"/>
      <c r="FQA33" s="1"/>
      <c r="FQB33" s="1"/>
      <c r="FQC33" s="1"/>
      <c r="FQD33" s="1"/>
      <c r="FQE33" s="1"/>
      <c r="FQF33" s="1"/>
      <c r="FQG33" s="1"/>
      <c r="FQH33" s="1"/>
      <c r="FQI33" s="1"/>
      <c r="FQJ33" s="1"/>
      <c r="FQK33" s="1"/>
      <c r="FQL33" s="1"/>
      <c r="FQM33" s="1"/>
      <c r="FQN33" s="1"/>
      <c r="FQO33" s="1"/>
      <c r="FQP33" s="1"/>
      <c r="FQQ33" s="1"/>
      <c r="FQR33" s="1"/>
      <c r="FQS33" s="1"/>
      <c r="FQT33" s="1"/>
      <c r="FQU33" s="1"/>
      <c r="FQV33" s="1"/>
      <c r="FQW33" s="1"/>
      <c r="FQX33" s="1"/>
      <c r="FQY33" s="1"/>
      <c r="FQZ33" s="1"/>
      <c r="FRA33" s="1"/>
      <c r="FRB33" s="1"/>
      <c r="FRC33" s="1"/>
      <c r="FRD33" s="1"/>
      <c r="FRE33" s="1"/>
      <c r="FRF33" s="1"/>
      <c r="FRG33" s="1"/>
      <c r="FRH33" s="1"/>
      <c r="FRI33" s="1"/>
      <c r="FRJ33" s="1"/>
      <c r="FRK33" s="1"/>
      <c r="FRL33" s="1"/>
      <c r="FRM33" s="1"/>
      <c r="FRN33" s="1"/>
      <c r="FRO33" s="1"/>
      <c r="FRP33" s="1"/>
      <c r="FRQ33" s="1"/>
      <c r="FRR33" s="1"/>
      <c r="FRS33" s="1"/>
      <c r="FRT33" s="1"/>
      <c r="FRU33" s="1"/>
      <c r="FRV33" s="1"/>
      <c r="FRW33" s="1"/>
      <c r="FRX33" s="1"/>
      <c r="FRY33" s="1"/>
      <c r="FRZ33" s="1"/>
      <c r="FSA33" s="1"/>
      <c r="FSB33" s="1"/>
      <c r="FSC33" s="1"/>
      <c r="FSD33" s="1"/>
      <c r="FSE33" s="1"/>
      <c r="FSF33" s="1"/>
      <c r="FSG33" s="1"/>
      <c r="FSH33" s="1"/>
      <c r="FSI33" s="1"/>
      <c r="FSJ33" s="1"/>
      <c r="FSK33" s="1"/>
      <c r="FSL33" s="1"/>
      <c r="FSM33" s="1"/>
      <c r="FSN33" s="1"/>
      <c r="FSO33" s="1"/>
      <c r="FSP33" s="1"/>
      <c r="FSQ33" s="1"/>
      <c r="FSR33" s="1"/>
      <c r="FSS33" s="1"/>
      <c r="FST33" s="1"/>
      <c r="FSU33" s="1"/>
      <c r="FSV33" s="1"/>
      <c r="FSW33" s="1"/>
      <c r="FSX33" s="1"/>
      <c r="FSY33" s="1"/>
      <c r="FSZ33" s="1"/>
      <c r="FTA33" s="1"/>
      <c r="FTB33" s="1"/>
      <c r="FTC33" s="1"/>
      <c r="FTD33" s="1"/>
      <c r="FTE33" s="1"/>
      <c r="FTF33" s="1"/>
      <c r="FTG33" s="1"/>
      <c r="FTH33" s="1"/>
      <c r="FTI33" s="1"/>
      <c r="FTJ33" s="1"/>
      <c r="FTK33" s="1"/>
      <c r="FTL33" s="1"/>
      <c r="FTM33" s="1"/>
      <c r="FTN33" s="1"/>
      <c r="FTO33" s="1"/>
      <c r="FTP33" s="1"/>
      <c r="FTQ33" s="1"/>
      <c r="FTR33" s="1"/>
      <c r="FTS33" s="1"/>
      <c r="FTT33" s="1"/>
      <c r="FTU33" s="1"/>
      <c r="FTV33" s="1"/>
      <c r="FTW33" s="1"/>
      <c r="FTX33" s="1"/>
      <c r="FTY33" s="1"/>
      <c r="FTZ33" s="1"/>
      <c r="FUA33" s="1"/>
      <c r="FUB33" s="1"/>
      <c r="FUC33" s="1"/>
      <c r="FUD33" s="1"/>
      <c r="FUE33" s="1"/>
      <c r="FUF33" s="1"/>
      <c r="FUG33" s="1"/>
      <c r="FUH33" s="1"/>
      <c r="FUI33" s="1"/>
      <c r="FUJ33" s="1"/>
      <c r="FUK33" s="1"/>
      <c r="FUL33" s="1"/>
      <c r="FUM33" s="1"/>
      <c r="FUN33" s="1"/>
      <c r="FUO33" s="1"/>
      <c r="FUP33" s="1"/>
      <c r="FUQ33" s="1"/>
      <c r="FUR33" s="1"/>
      <c r="FUS33" s="1"/>
      <c r="FUT33" s="1"/>
      <c r="FUU33" s="1"/>
      <c r="FUV33" s="1"/>
      <c r="FUW33" s="1"/>
      <c r="FUX33" s="1"/>
      <c r="FUY33" s="1"/>
      <c r="FUZ33" s="1"/>
      <c r="FVA33" s="1"/>
      <c r="FVB33" s="1"/>
      <c r="FVC33" s="1"/>
      <c r="FVD33" s="1"/>
      <c r="FVE33" s="1"/>
      <c r="FVF33" s="1"/>
      <c r="FVG33" s="1"/>
      <c r="FVH33" s="1"/>
      <c r="FVI33" s="1"/>
      <c r="FVJ33" s="1"/>
      <c r="FVK33" s="1"/>
      <c r="FVL33" s="1"/>
      <c r="FVM33" s="1"/>
      <c r="FVN33" s="1"/>
      <c r="FVO33" s="1"/>
      <c r="FVP33" s="1"/>
      <c r="FVQ33" s="1"/>
      <c r="FVR33" s="1"/>
      <c r="FVS33" s="1"/>
      <c r="FVT33" s="1"/>
      <c r="FVU33" s="1"/>
      <c r="FVV33" s="1"/>
      <c r="FVW33" s="1"/>
      <c r="FVX33" s="1"/>
      <c r="FVY33" s="1"/>
      <c r="FVZ33" s="1"/>
      <c r="FWA33" s="1"/>
      <c r="FWB33" s="1"/>
      <c r="FWC33" s="1"/>
      <c r="FWD33" s="1"/>
      <c r="FWE33" s="1"/>
      <c r="FWF33" s="1"/>
      <c r="FWG33" s="1"/>
      <c r="FWH33" s="1"/>
      <c r="FWI33" s="1"/>
      <c r="FWJ33" s="1"/>
      <c r="FWK33" s="1"/>
      <c r="FWL33" s="1"/>
      <c r="FWM33" s="1"/>
      <c r="FWN33" s="1"/>
      <c r="FWO33" s="1"/>
      <c r="FWP33" s="1"/>
      <c r="FWQ33" s="1"/>
      <c r="FWR33" s="1"/>
      <c r="FWS33" s="1"/>
      <c r="FWT33" s="1"/>
      <c r="FWU33" s="1"/>
      <c r="FWV33" s="1"/>
      <c r="FWW33" s="1"/>
      <c r="FWX33" s="1"/>
      <c r="FWY33" s="1"/>
      <c r="FWZ33" s="1"/>
      <c r="FXA33" s="1"/>
      <c r="FXB33" s="1"/>
      <c r="FXC33" s="1"/>
      <c r="FXD33" s="1"/>
      <c r="FXE33" s="1"/>
      <c r="FXF33" s="1"/>
      <c r="FXG33" s="1"/>
      <c r="FXH33" s="1"/>
      <c r="FXI33" s="1"/>
      <c r="FXJ33" s="1"/>
      <c r="FXK33" s="1"/>
      <c r="FXL33" s="1"/>
      <c r="FXM33" s="1"/>
      <c r="FXN33" s="1"/>
      <c r="FXO33" s="1"/>
      <c r="FXP33" s="1"/>
      <c r="FXQ33" s="1"/>
      <c r="FXR33" s="1"/>
      <c r="FXS33" s="1"/>
      <c r="FXT33" s="1"/>
      <c r="FXU33" s="1"/>
      <c r="FXV33" s="1"/>
      <c r="FXW33" s="1"/>
      <c r="FXX33" s="1"/>
      <c r="FXY33" s="1"/>
      <c r="FXZ33" s="1"/>
      <c r="FYA33" s="1"/>
      <c r="FYB33" s="1"/>
      <c r="FYC33" s="1"/>
      <c r="FYD33" s="1"/>
      <c r="FYE33" s="1"/>
      <c r="FYF33" s="1"/>
      <c r="FYG33" s="1"/>
      <c r="FYH33" s="1"/>
      <c r="FYI33" s="1"/>
      <c r="FYJ33" s="1"/>
      <c r="FYK33" s="1"/>
      <c r="FYL33" s="1"/>
      <c r="FYM33" s="1"/>
      <c r="FYN33" s="1"/>
      <c r="FYO33" s="1"/>
      <c r="FYP33" s="1"/>
      <c r="FYQ33" s="1"/>
      <c r="FYR33" s="1"/>
      <c r="FYS33" s="1"/>
      <c r="FYT33" s="1"/>
      <c r="FYU33" s="1"/>
      <c r="FYV33" s="1"/>
      <c r="FYW33" s="1"/>
      <c r="FYX33" s="1"/>
      <c r="FYY33" s="1"/>
      <c r="FYZ33" s="1"/>
      <c r="FZA33" s="1"/>
      <c r="FZB33" s="1"/>
      <c r="FZC33" s="1"/>
      <c r="FZD33" s="1"/>
      <c r="FZE33" s="1"/>
      <c r="FZF33" s="1"/>
      <c r="FZG33" s="1"/>
      <c r="FZH33" s="1"/>
      <c r="FZI33" s="1"/>
      <c r="FZJ33" s="1"/>
      <c r="FZK33" s="1"/>
      <c r="FZL33" s="1"/>
      <c r="FZM33" s="1"/>
      <c r="FZN33" s="1"/>
      <c r="FZO33" s="1"/>
      <c r="FZP33" s="1"/>
      <c r="FZQ33" s="1"/>
      <c r="FZR33" s="1"/>
      <c r="FZS33" s="1"/>
      <c r="FZT33" s="1"/>
      <c r="FZU33" s="1"/>
      <c r="FZV33" s="1"/>
      <c r="FZW33" s="1"/>
      <c r="FZX33" s="1"/>
      <c r="FZY33" s="1"/>
      <c r="FZZ33" s="1"/>
      <c r="GAA33" s="1"/>
      <c r="GAB33" s="1"/>
      <c r="GAC33" s="1"/>
      <c r="GAD33" s="1"/>
      <c r="GAE33" s="1"/>
      <c r="GAF33" s="1"/>
      <c r="GAG33" s="1"/>
      <c r="GAH33" s="1"/>
      <c r="GAI33" s="1"/>
      <c r="GAJ33" s="1"/>
      <c r="GAK33" s="1"/>
      <c r="GAL33" s="1"/>
      <c r="GAM33" s="1"/>
      <c r="GAN33" s="1"/>
      <c r="GAO33" s="1"/>
      <c r="GAP33" s="1"/>
      <c r="GAQ33" s="1"/>
      <c r="GAR33" s="1"/>
      <c r="GAS33" s="1"/>
      <c r="GAT33" s="1"/>
      <c r="GAU33" s="1"/>
      <c r="GAV33" s="1"/>
      <c r="GAW33" s="1"/>
      <c r="GAX33" s="1"/>
      <c r="GAY33" s="1"/>
      <c r="GAZ33" s="1"/>
      <c r="GBA33" s="1"/>
      <c r="GBB33" s="1"/>
      <c r="GBC33" s="1"/>
      <c r="GBD33" s="1"/>
      <c r="GBE33" s="1"/>
      <c r="GBF33" s="1"/>
      <c r="GBG33" s="1"/>
      <c r="GBH33" s="1"/>
      <c r="GBI33" s="1"/>
      <c r="GBJ33" s="1"/>
      <c r="GBK33" s="1"/>
      <c r="GBL33" s="1"/>
      <c r="GBM33" s="1"/>
      <c r="GBN33" s="1"/>
      <c r="GBO33" s="1"/>
      <c r="GBP33" s="1"/>
      <c r="GBQ33" s="1"/>
      <c r="GBR33" s="1"/>
      <c r="GBS33" s="1"/>
      <c r="GBT33" s="1"/>
      <c r="GBU33" s="1"/>
      <c r="GBV33" s="1"/>
      <c r="GBW33" s="1"/>
      <c r="GBX33" s="1"/>
      <c r="GBY33" s="1"/>
      <c r="GBZ33" s="1"/>
      <c r="GCA33" s="1"/>
      <c r="GCB33" s="1"/>
      <c r="GCC33" s="1"/>
      <c r="GCD33" s="1"/>
      <c r="GCE33" s="1"/>
      <c r="GCF33" s="1"/>
      <c r="GCG33" s="1"/>
      <c r="GCH33" s="1"/>
      <c r="GCI33" s="1"/>
      <c r="GCJ33" s="1"/>
      <c r="GCK33" s="1"/>
      <c r="GCL33" s="1"/>
      <c r="GCM33" s="1"/>
      <c r="GCN33" s="1"/>
      <c r="GCO33" s="1"/>
      <c r="GCP33" s="1"/>
      <c r="GCQ33" s="1"/>
      <c r="GCR33" s="1"/>
      <c r="GCS33" s="1"/>
      <c r="GCT33" s="1"/>
      <c r="GCU33" s="1"/>
      <c r="GCV33" s="1"/>
      <c r="GCW33" s="1"/>
      <c r="GCX33" s="1"/>
      <c r="GCY33" s="1"/>
      <c r="GCZ33" s="1"/>
      <c r="GDA33" s="1"/>
      <c r="GDB33" s="1"/>
      <c r="GDC33" s="1"/>
      <c r="GDD33" s="1"/>
      <c r="GDE33" s="1"/>
      <c r="GDF33" s="1"/>
      <c r="GDG33" s="1"/>
      <c r="GDH33" s="1"/>
      <c r="GDI33" s="1"/>
      <c r="GDJ33" s="1"/>
      <c r="GDK33" s="1"/>
      <c r="GDL33" s="1"/>
      <c r="GDM33" s="1"/>
      <c r="GDN33" s="1"/>
      <c r="GDO33" s="1"/>
      <c r="GDP33" s="1"/>
      <c r="GDQ33" s="1"/>
      <c r="GDR33" s="1"/>
      <c r="GDS33" s="1"/>
      <c r="GDT33" s="1"/>
      <c r="GDU33" s="1"/>
      <c r="GDV33" s="1"/>
      <c r="GDW33" s="1"/>
      <c r="GDX33" s="1"/>
      <c r="GDY33" s="1"/>
      <c r="GDZ33" s="1"/>
      <c r="GEA33" s="1"/>
      <c r="GEB33" s="1"/>
      <c r="GEC33" s="1"/>
      <c r="GED33" s="1"/>
      <c r="GEE33" s="1"/>
      <c r="GEF33" s="1"/>
      <c r="GEG33" s="1"/>
      <c r="GEH33" s="1"/>
      <c r="GEI33" s="1"/>
      <c r="GEJ33" s="1"/>
      <c r="GEK33" s="1"/>
      <c r="GEL33" s="1"/>
      <c r="GEM33" s="1"/>
      <c r="GEN33" s="1"/>
      <c r="GEO33" s="1"/>
      <c r="GEP33" s="1"/>
      <c r="GEQ33" s="1"/>
      <c r="GER33" s="1"/>
      <c r="GES33" s="1"/>
      <c r="GET33" s="1"/>
      <c r="GEU33" s="1"/>
      <c r="GEV33" s="1"/>
      <c r="GEW33" s="1"/>
      <c r="GEX33" s="1"/>
      <c r="GEY33" s="1"/>
      <c r="GEZ33" s="1"/>
      <c r="GFA33" s="1"/>
      <c r="GFB33" s="1"/>
      <c r="GFC33" s="1"/>
      <c r="GFD33" s="1"/>
      <c r="GFE33" s="1"/>
      <c r="GFF33" s="1"/>
      <c r="GFG33" s="1"/>
      <c r="GFH33" s="1"/>
      <c r="GFI33" s="1"/>
      <c r="GFJ33" s="1"/>
      <c r="GFK33" s="1"/>
      <c r="GFL33" s="1"/>
      <c r="GFM33" s="1"/>
      <c r="GFN33" s="1"/>
      <c r="GFO33" s="1"/>
      <c r="GFP33" s="1"/>
      <c r="GFQ33" s="1"/>
      <c r="GFR33" s="1"/>
      <c r="GFS33" s="1"/>
      <c r="GFT33" s="1"/>
      <c r="GFU33" s="1"/>
      <c r="GFV33" s="1"/>
      <c r="GFW33" s="1"/>
      <c r="GFX33" s="1"/>
      <c r="GFY33" s="1"/>
      <c r="GFZ33" s="1"/>
      <c r="GGA33" s="1"/>
      <c r="GGB33" s="1"/>
      <c r="GGC33" s="1"/>
      <c r="GGD33" s="1"/>
      <c r="GGE33" s="1"/>
      <c r="GGF33" s="1"/>
      <c r="GGG33" s="1"/>
      <c r="GGH33" s="1"/>
      <c r="GGI33" s="1"/>
      <c r="GGJ33" s="1"/>
      <c r="GGK33" s="1"/>
      <c r="GGL33" s="1"/>
      <c r="GGM33" s="1"/>
      <c r="GGN33" s="1"/>
      <c r="GGO33" s="1"/>
      <c r="GGP33" s="1"/>
      <c r="GGQ33" s="1"/>
      <c r="GGR33" s="1"/>
      <c r="GGS33" s="1"/>
      <c r="GGT33" s="1"/>
      <c r="GGU33" s="1"/>
      <c r="GGV33" s="1"/>
      <c r="GGW33" s="1"/>
      <c r="GGX33" s="1"/>
      <c r="GGY33" s="1"/>
      <c r="GGZ33" s="1"/>
      <c r="GHA33" s="1"/>
      <c r="GHB33" s="1"/>
      <c r="GHC33" s="1"/>
      <c r="GHD33" s="1"/>
      <c r="GHE33" s="1"/>
      <c r="GHF33" s="1"/>
      <c r="GHG33" s="1"/>
      <c r="GHH33" s="1"/>
      <c r="GHI33" s="1"/>
      <c r="GHJ33" s="1"/>
      <c r="GHK33" s="1"/>
      <c r="GHL33" s="1"/>
      <c r="GHM33" s="1"/>
      <c r="GHN33" s="1"/>
      <c r="GHO33" s="1"/>
      <c r="GHP33" s="1"/>
      <c r="GHQ33" s="1"/>
      <c r="GHR33" s="1"/>
      <c r="GHS33" s="1"/>
      <c r="GHT33" s="1"/>
      <c r="GHU33" s="1"/>
      <c r="GHV33" s="1"/>
      <c r="GHW33" s="1"/>
      <c r="GHX33" s="1"/>
      <c r="GHY33" s="1"/>
      <c r="GHZ33" s="1"/>
      <c r="GIA33" s="1"/>
      <c r="GIB33" s="1"/>
      <c r="GIC33" s="1"/>
      <c r="GID33" s="1"/>
      <c r="GIE33" s="1"/>
      <c r="GIF33" s="1"/>
      <c r="GIG33" s="1"/>
      <c r="GIH33" s="1"/>
      <c r="GII33" s="1"/>
      <c r="GIJ33" s="1"/>
      <c r="GIK33" s="1"/>
      <c r="GIL33" s="1"/>
      <c r="GIM33" s="1"/>
      <c r="GIN33" s="1"/>
      <c r="GIO33" s="1"/>
      <c r="GIP33" s="1"/>
      <c r="GIQ33" s="1"/>
      <c r="GIR33" s="1"/>
      <c r="GIS33" s="1"/>
      <c r="GIT33" s="1"/>
      <c r="GIU33" s="1"/>
      <c r="GIV33" s="1"/>
      <c r="GIW33" s="1"/>
      <c r="GIX33" s="1"/>
      <c r="GIY33" s="1"/>
      <c r="GIZ33" s="1"/>
      <c r="GJA33" s="1"/>
      <c r="GJB33" s="1"/>
      <c r="GJC33" s="1"/>
      <c r="GJD33" s="1"/>
      <c r="GJE33" s="1"/>
      <c r="GJF33" s="1"/>
      <c r="GJG33" s="1"/>
      <c r="GJH33" s="1"/>
      <c r="GJI33" s="1"/>
      <c r="GJJ33" s="1"/>
      <c r="GJK33" s="1"/>
      <c r="GJL33" s="1"/>
      <c r="GJM33" s="1"/>
      <c r="GJN33" s="1"/>
      <c r="GJO33" s="1"/>
      <c r="GJP33" s="1"/>
      <c r="GJQ33" s="1"/>
      <c r="GJR33" s="1"/>
      <c r="GJS33" s="1"/>
      <c r="GJT33" s="1"/>
      <c r="GJU33" s="1"/>
      <c r="GJV33" s="1"/>
      <c r="GJW33" s="1"/>
      <c r="GJX33" s="1"/>
      <c r="GJY33" s="1"/>
      <c r="GJZ33" s="1"/>
      <c r="GKA33" s="1"/>
      <c r="GKB33" s="1"/>
      <c r="GKC33" s="1"/>
      <c r="GKD33" s="1"/>
      <c r="GKE33" s="1"/>
      <c r="GKF33" s="1"/>
      <c r="GKG33" s="1"/>
      <c r="GKH33" s="1"/>
      <c r="GKI33" s="1"/>
      <c r="GKJ33" s="1"/>
      <c r="GKK33" s="1"/>
      <c r="GKL33" s="1"/>
      <c r="GKM33" s="1"/>
      <c r="GKN33" s="1"/>
      <c r="GKO33" s="1"/>
      <c r="GKP33" s="1"/>
      <c r="GKQ33" s="1"/>
      <c r="GKR33" s="1"/>
      <c r="GKS33" s="1"/>
      <c r="GKT33" s="1"/>
      <c r="GKU33" s="1"/>
      <c r="GKV33" s="1"/>
      <c r="GKW33" s="1"/>
      <c r="GKX33" s="1"/>
      <c r="GKY33" s="1"/>
      <c r="GKZ33" s="1"/>
      <c r="GLA33" s="1"/>
      <c r="GLB33" s="1"/>
      <c r="GLC33" s="1"/>
      <c r="GLD33" s="1"/>
      <c r="GLE33" s="1"/>
      <c r="GLF33" s="1"/>
      <c r="GLG33" s="1"/>
      <c r="GLH33" s="1"/>
      <c r="GLI33" s="1"/>
      <c r="GLJ33" s="1"/>
      <c r="GLK33" s="1"/>
      <c r="GLL33" s="1"/>
      <c r="GLM33" s="1"/>
      <c r="GLN33" s="1"/>
      <c r="GLO33" s="1"/>
      <c r="GLP33" s="1"/>
      <c r="GLQ33" s="1"/>
      <c r="GLR33" s="1"/>
      <c r="GLS33" s="1"/>
      <c r="GLT33" s="1"/>
      <c r="GLU33" s="1"/>
      <c r="GLV33" s="1"/>
      <c r="GLW33" s="1"/>
      <c r="GLX33" s="1"/>
      <c r="GLY33" s="1"/>
      <c r="GLZ33" s="1"/>
      <c r="GMA33" s="1"/>
      <c r="GMB33" s="1"/>
      <c r="GMC33" s="1"/>
      <c r="GMD33" s="1"/>
      <c r="GME33" s="1"/>
      <c r="GMF33" s="1"/>
      <c r="GMG33" s="1"/>
      <c r="GMH33" s="1"/>
      <c r="GMI33" s="1"/>
      <c r="GMJ33" s="1"/>
      <c r="GMK33" s="1"/>
      <c r="GML33" s="1"/>
      <c r="GMM33" s="1"/>
      <c r="GMN33" s="1"/>
      <c r="GMO33" s="1"/>
      <c r="GMP33" s="1"/>
      <c r="GMQ33" s="1"/>
      <c r="GMR33" s="1"/>
      <c r="GMS33" s="1"/>
      <c r="GMT33" s="1"/>
      <c r="GMU33" s="1"/>
      <c r="GMV33" s="1"/>
      <c r="GMW33" s="1"/>
      <c r="GMX33" s="1"/>
      <c r="GMY33" s="1"/>
      <c r="GMZ33" s="1"/>
      <c r="GNA33" s="1"/>
      <c r="GNB33" s="1"/>
      <c r="GNC33" s="1"/>
      <c r="GND33" s="1"/>
      <c r="GNE33" s="1"/>
      <c r="GNF33" s="1"/>
      <c r="GNG33" s="1"/>
      <c r="GNH33" s="1"/>
      <c r="GNI33" s="1"/>
      <c r="GNJ33" s="1"/>
      <c r="GNK33" s="1"/>
      <c r="GNL33" s="1"/>
      <c r="GNM33" s="1"/>
      <c r="GNN33" s="1"/>
      <c r="GNO33" s="1"/>
      <c r="GNP33" s="1"/>
      <c r="GNQ33" s="1"/>
      <c r="GNR33" s="1"/>
      <c r="GNS33" s="1"/>
      <c r="GNT33" s="1"/>
      <c r="GNU33" s="1"/>
      <c r="GNV33" s="1"/>
      <c r="GNW33" s="1"/>
      <c r="GNX33" s="1"/>
      <c r="GNY33" s="1"/>
      <c r="GNZ33" s="1"/>
      <c r="GOA33" s="1"/>
      <c r="GOB33" s="1"/>
      <c r="GOC33" s="1"/>
      <c r="GOD33" s="1"/>
      <c r="GOE33" s="1"/>
      <c r="GOF33" s="1"/>
      <c r="GOG33" s="1"/>
      <c r="GOH33" s="1"/>
      <c r="GOI33" s="1"/>
      <c r="GOJ33" s="1"/>
      <c r="GOK33" s="1"/>
      <c r="GOL33" s="1"/>
      <c r="GOM33" s="1"/>
      <c r="GON33" s="1"/>
      <c r="GOO33" s="1"/>
      <c r="GOP33" s="1"/>
      <c r="GOQ33" s="1"/>
      <c r="GOR33" s="1"/>
      <c r="GOS33" s="1"/>
      <c r="GOT33" s="1"/>
      <c r="GOU33" s="1"/>
      <c r="GOV33" s="1"/>
      <c r="GOW33" s="1"/>
      <c r="GOX33" s="1"/>
      <c r="GOY33" s="1"/>
      <c r="GOZ33" s="1"/>
      <c r="GPA33" s="1"/>
      <c r="GPB33" s="1"/>
      <c r="GPC33" s="1"/>
      <c r="GPD33" s="1"/>
      <c r="GPE33" s="1"/>
      <c r="GPF33" s="1"/>
      <c r="GPG33" s="1"/>
      <c r="GPH33" s="1"/>
      <c r="GPI33" s="1"/>
      <c r="GPJ33" s="1"/>
      <c r="GPK33" s="1"/>
      <c r="GPL33" s="1"/>
      <c r="GPM33" s="1"/>
      <c r="GPN33" s="1"/>
      <c r="GPO33" s="1"/>
      <c r="GPP33" s="1"/>
      <c r="GPQ33" s="1"/>
      <c r="GPR33" s="1"/>
      <c r="GPS33" s="1"/>
      <c r="GPT33" s="1"/>
      <c r="GPU33" s="1"/>
      <c r="GPV33" s="1"/>
      <c r="GPW33" s="1"/>
      <c r="GPX33" s="1"/>
      <c r="GPY33" s="1"/>
      <c r="GPZ33" s="1"/>
      <c r="GQA33" s="1"/>
      <c r="GQB33" s="1"/>
      <c r="GQC33" s="1"/>
      <c r="GQD33" s="1"/>
      <c r="GQE33" s="1"/>
      <c r="GQF33" s="1"/>
      <c r="GQG33" s="1"/>
      <c r="GQH33" s="1"/>
      <c r="GQI33" s="1"/>
      <c r="GQJ33" s="1"/>
      <c r="GQK33" s="1"/>
      <c r="GQL33" s="1"/>
      <c r="GQM33" s="1"/>
      <c r="GQN33" s="1"/>
      <c r="GQO33" s="1"/>
      <c r="GQP33" s="1"/>
      <c r="GQQ33" s="1"/>
      <c r="GQR33" s="1"/>
      <c r="GQS33" s="1"/>
      <c r="GQT33" s="1"/>
      <c r="GQU33" s="1"/>
      <c r="GQV33" s="1"/>
      <c r="GQW33" s="1"/>
      <c r="GQX33" s="1"/>
      <c r="GQY33" s="1"/>
      <c r="GQZ33" s="1"/>
      <c r="GRA33" s="1"/>
      <c r="GRB33" s="1"/>
      <c r="GRC33" s="1"/>
      <c r="GRD33" s="1"/>
      <c r="GRE33" s="1"/>
      <c r="GRF33" s="1"/>
      <c r="GRG33" s="1"/>
      <c r="GRH33" s="1"/>
      <c r="GRI33" s="1"/>
      <c r="GRJ33" s="1"/>
      <c r="GRK33" s="1"/>
      <c r="GRL33" s="1"/>
      <c r="GRM33" s="1"/>
      <c r="GRN33" s="1"/>
      <c r="GRO33" s="1"/>
      <c r="GRP33" s="1"/>
      <c r="GRQ33" s="1"/>
      <c r="GRR33" s="1"/>
      <c r="GRS33" s="1"/>
      <c r="GRT33" s="1"/>
      <c r="GRU33" s="1"/>
      <c r="GRV33" s="1"/>
      <c r="GRW33" s="1"/>
      <c r="GRX33" s="1"/>
      <c r="GRY33" s="1"/>
      <c r="GRZ33" s="1"/>
      <c r="GSA33" s="1"/>
      <c r="GSB33" s="1"/>
      <c r="GSC33" s="1"/>
      <c r="GSD33" s="1"/>
      <c r="GSE33" s="1"/>
      <c r="GSF33" s="1"/>
      <c r="GSG33" s="1"/>
      <c r="GSH33" s="1"/>
      <c r="GSI33" s="1"/>
      <c r="GSJ33" s="1"/>
      <c r="GSK33" s="1"/>
      <c r="GSL33" s="1"/>
      <c r="GSM33" s="1"/>
      <c r="GSN33" s="1"/>
      <c r="GSO33" s="1"/>
      <c r="GSP33" s="1"/>
      <c r="GSQ33" s="1"/>
      <c r="GSR33" s="1"/>
      <c r="GSS33" s="1"/>
      <c r="GST33" s="1"/>
      <c r="GSU33" s="1"/>
      <c r="GSV33" s="1"/>
      <c r="GSW33" s="1"/>
      <c r="GSX33" s="1"/>
      <c r="GSY33" s="1"/>
      <c r="GSZ33" s="1"/>
      <c r="GTA33" s="1"/>
      <c r="GTB33" s="1"/>
      <c r="GTC33" s="1"/>
      <c r="GTD33" s="1"/>
      <c r="GTE33" s="1"/>
      <c r="GTF33" s="1"/>
      <c r="GTG33" s="1"/>
      <c r="GTH33" s="1"/>
      <c r="GTI33" s="1"/>
      <c r="GTJ33" s="1"/>
      <c r="GTK33" s="1"/>
      <c r="GTL33" s="1"/>
      <c r="GTM33" s="1"/>
      <c r="GTN33" s="1"/>
      <c r="GTO33" s="1"/>
      <c r="GTP33" s="1"/>
      <c r="GTQ33" s="1"/>
      <c r="GTR33" s="1"/>
      <c r="GTS33" s="1"/>
      <c r="GTT33" s="1"/>
      <c r="GTU33" s="1"/>
      <c r="GTV33" s="1"/>
      <c r="GTW33" s="1"/>
      <c r="GTX33" s="1"/>
      <c r="GTY33" s="1"/>
      <c r="GTZ33" s="1"/>
      <c r="GUA33" s="1"/>
      <c r="GUB33" s="1"/>
      <c r="GUC33" s="1"/>
      <c r="GUD33" s="1"/>
      <c r="GUE33" s="1"/>
      <c r="GUF33" s="1"/>
      <c r="GUG33" s="1"/>
      <c r="GUH33" s="1"/>
      <c r="GUI33" s="1"/>
      <c r="GUJ33" s="1"/>
      <c r="GUK33" s="1"/>
      <c r="GUL33" s="1"/>
      <c r="GUM33" s="1"/>
      <c r="GUN33" s="1"/>
      <c r="GUO33" s="1"/>
      <c r="GUP33" s="1"/>
      <c r="GUQ33" s="1"/>
      <c r="GUR33" s="1"/>
      <c r="GUS33" s="1"/>
      <c r="GUT33" s="1"/>
      <c r="GUU33" s="1"/>
      <c r="GUV33" s="1"/>
      <c r="GUW33" s="1"/>
      <c r="GUX33" s="1"/>
      <c r="GUY33" s="1"/>
      <c r="GUZ33" s="1"/>
      <c r="GVA33" s="1"/>
      <c r="GVB33" s="1"/>
      <c r="GVC33" s="1"/>
      <c r="GVD33" s="1"/>
      <c r="GVE33" s="1"/>
      <c r="GVF33" s="1"/>
      <c r="GVG33" s="1"/>
      <c r="GVH33" s="1"/>
      <c r="GVI33" s="1"/>
      <c r="GVJ33" s="1"/>
      <c r="GVK33" s="1"/>
      <c r="GVL33" s="1"/>
      <c r="GVM33" s="1"/>
      <c r="GVN33" s="1"/>
      <c r="GVO33" s="1"/>
      <c r="GVP33" s="1"/>
      <c r="GVQ33" s="1"/>
      <c r="GVR33" s="1"/>
      <c r="GVS33" s="1"/>
      <c r="GVT33" s="1"/>
      <c r="GVU33" s="1"/>
      <c r="GVV33" s="1"/>
      <c r="GVW33" s="1"/>
      <c r="GVX33" s="1"/>
      <c r="GVY33" s="1"/>
      <c r="GVZ33" s="1"/>
      <c r="GWA33" s="1"/>
      <c r="GWB33" s="1"/>
      <c r="GWC33" s="1"/>
      <c r="GWD33" s="1"/>
      <c r="GWE33" s="1"/>
      <c r="GWF33" s="1"/>
      <c r="GWG33" s="1"/>
      <c r="GWH33" s="1"/>
      <c r="GWI33" s="1"/>
      <c r="GWJ33" s="1"/>
      <c r="GWK33" s="1"/>
      <c r="GWL33" s="1"/>
      <c r="GWM33" s="1"/>
      <c r="GWN33" s="1"/>
      <c r="GWO33" s="1"/>
      <c r="GWP33" s="1"/>
      <c r="GWQ33" s="1"/>
      <c r="GWR33" s="1"/>
      <c r="GWS33" s="1"/>
      <c r="GWT33" s="1"/>
      <c r="GWU33" s="1"/>
      <c r="GWV33" s="1"/>
      <c r="GWW33" s="1"/>
      <c r="GWX33" s="1"/>
      <c r="GWY33" s="1"/>
      <c r="GWZ33" s="1"/>
      <c r="GXA33" s="1"/>
      <c r="GXB33" s="1"/>
      <c r="GXC33" s="1"/>
      <c r="GXD33" s="1"/>
      <c r="GXE33" s="1"/>
      <c r="GXF33" s="1"/>
      <c r="GXG33" s="1"/>
      <c r="GXH33" s="1"/>
      <c r="GXI33" s="1"/>
      <c r="GXJ33" s="1"/>
      <c r="GXK33" s="1"/>
      <c r="GXL33" s="1"/>
      <c r="GXM33" s="1"/>
      <c r="GXN33" s="1"/>
      <c r="GXO33" s="1"/>
      <c r="GXP33" s="1"/>
      <c r="GXQ33" s="1"/>
      <c r="GXR33" s="1"/>
      <c r="GXS33" s="1"/>
      <c r="GXT33" s="1"/>
      <c r="GXU33" s="1"/>
      <c r="GXV33" s="1"/>
      <c r="GXW33" s="1"/>
      <c r="GXX33" s="1"/>
      <c r="GXY33" s="1"/>
      <c r="GXZ33" s="1"/>
      <c r="GYA33" s="1"/>
      <c r="GYB33" s="1"/>
      <c r="GYC33" s="1"/>
      <c r="GYD33" s="1"/>
      <c r="GYE33" s="1"/>
      <c r="GYF33" s="1"/>
      <c r="GYG33" s="1"/>
      <c r="GYH33" s="1"/>
      <c r="GYI33" s="1"/>
      <c r="GYJ33" s="1"/>
      <c r="GYK33" s="1"/>
      <c r="GYL33" s="1"/>
      <c r="GYM33" s="1"/>
      <c r="GYN33" s="1"/>
      <c r="GYO33" s="1"/>
      <c r="GYP33" s="1"/>
      <c r="GYQ33" s="1"/>
      <c r="GYR33" s="1"/>
      <c r="GYS33" s="1"/>
      <c r="GYT33" s="1"/>
      <c r="GYU33" s="1"/>
      <c r="GYV33" s="1"/>
      <c r="GYW33" s="1"/>
      <c r="GYX33" s="1"/>
      <c r="GYY33" s="1"/>
      <c r="GYZ33" s="1"/>
      <c r="GZA33" s="1"/>
      <c r="GZB33" s="1"/>
      <c r="GZC33" s="1"/>
      <c r="GZD33" s="1"/>
      <c r="GZE33" s="1"/>
      <c r="GZF33" s="1"/>
      <c r="GZG33" s="1"/>
      <c r="GZH33" s="1"/>
      <c r="GZI33" s="1"/>
      <c r="GZJ33" s="1"/>
      <c r="GZK33" s="1"/>
      <c r="GZL33" s="1"/>
      <c r="GZM33" s="1"/>
      <c r="GZN33" s="1"/>
      <c r="GZO33" s="1"/>
      <c r="GZP33" s="1"/>
      <c r="GZQ33" s="1"/>
      <c r="GZR33" s="1"/>
      <c r="GZS33" s="1"/>
      <c r="GZT33" s="1"/>
      <c r="GZU33" s="1"/>
      <c r="GZV33" s="1"/>
      <c r="GZW33" s="1"/>
      <c r="GZX33" s="1"/>
      <c r="GZY33" s="1"/>
      <c r="GZZ33" s="1"/>
      <c r="HAA33" s="1"/>
      <c r="HAB33" s="1"/>
      <c r="HAC33" s="1"/>
      <c r="HAD33" s="1"/>
      <c r="HAE33" s="1"/>
      <c r="HAF33" s="1"/>
      <c r="HAG33" s="1"/>
      <c r="HAH33" s="1"/>
      <c r="HAI33" s="1"/>
      <c r="HAJ33" s="1"/>
      <c r="HAK33" s="1"/>
      <c r="HAL33" s="1"/>
      <c r="HAM33" s="1"/>
      <c r="HAN33" s="1"/>
      <c r="HAO33" s="1"/>
      <c r="HAP33" s="1"/>
      <c r="HAQ33" s="1"/>
      <c r="HAR33" s="1"/>
      <c r="HAS33" s="1"/>
      <c r="HAT33" s="1"/>
      <c r="HAU33" s="1"/>
      <c r="HAV33" s="1"/>
      <c r="HAW33" s="1"/>
      <c r="HAX33" s="1"/>
      <c r="HAY33" s="1"/>
      <c r="HAZ33" s="1"/>
      <c r="HBA33" s="1"/>
      <c r="HBB33" s="1"/>
      <c r="HBC33" s="1"/>
      <c r="HBD33" s="1"/>
      <c r="HBE33" s="1"/>
      <c r="HBF33" s="1"/>
      <c r="HBG33" s="1"/>
      <c r="HBH33" s="1"/>
      <c r="HBI33" s="1"/>
      <c r="HBJ33" s="1"/>
      <c r="HBK33" s="1"/>
      <c r="HBL33" s="1"/>
      <c r="HBM33" s="1"/>
      <c r="HBN33" s="1"/>
      <c r="HBO33" s="1"/>
      <c r="HBP33" s="1"/>
      <c r="HBQ33" s="1"/>
      <c r="HBR33" s="1"/>
      <c r="HBS33" s="1"/>
      <c r="HBT33" s="1"/>
      <c r="HBU33" s="1"/>
      <c r="HBV33" s="1"/>
      <c r="HBW33" s="1"/>
      <c r="HBX33" s="1"/>
      <c r="HBY33" s="1"/>
      <c r="HBZ33" s="1"/>
      <c r="HCA33" s="1"/>
      <c r="HCB33" s="1"/>
      <c r="HCC33" s="1"/>
      <c r="HCD33" s="1"/>
      <c r="HCE33" s="1"/>
      <c r="HCF33" s="1"/>
      <c r="HCG33" s="1"/>
      <c r="HCH33" s="1"/>
      <c r="HCI33" s="1"/>
      <c r="HCJ33" s="1"/>
      <c r="HCK33" s="1"/>
      <c r="HCL33" s="1"/>
      <c r="HCM33" s="1"/>
      <c r="HCN33" s="1"/>
      <c r="HCO33" s="1"/>
      <c r="HCP33" s="1"/>
      <c r="HCQ33" s="1"/>
      <c r="HCR33" s="1"/>
      <c r="HCS33" s="1"/>
      <c r="HCT33" s="1"/>
      <c r="HCU33" s="1"/>
      <c r="HCV33" s="1"/>
      <c r="HCW33" s="1"/>
      <c r="HCX33" s="1"/>
      <c r="HCY33" s="1"/>
      <c r="HCZ33" s="1"/>
      <c r="HDA33" s="1"/>
      <c r="HDB33" s="1"/>
      <c r="HDC33" s="1"/>
      <c r="HDD33" s="1"/>
      <c r="HDE33" s="1"/>
      <c r="HDF33" s="1"/>
      <c r="HDG33" s="1"/>
      <c r="HDH33" s="1"/>
      <c r="HDI33" s="1"/>
      <c r="HDJ33" s="1"/>
      <c r="HDK33" s="1"/>
      <c r="HDL33" s="1"/>
      <c r="HDM33" s="1"/>
      <c r="HDN33" s="1"/>
      <c r="HDO33" s="1"/>
      <c r="HDP33" s="1"/>
      <c r="HDQ33" s="1"/>
      <c r="HDR33" s="1"/>
      <c r="HDS33" s="1"/>
      <c r="HDT33" s="1"/>
      <c r="HDU33" s="1"/>
      <c r="HDV33" s="1"/>
      <c r="HDW33" s="1"/>
      <c r="HDX33" s="1"/>
      <c r="HDY33" s="1"/>
      <c r="HDZ33" s="1"/>
      <c r="HEA33" s="1"/>
      <c r="HEB33" s="1"/>
      <c r="HEC33" s="1"/>
      <c r="HED33" s="1"/>
      <c r="HEE33" s="1"/>
      <c r="HEF33" s="1"/>
      <c r="HEG33" s="1"/>
      <c r="HEH33" s="1"/>
      <c r="HEI33" s="1"/>
      <c r="HEJ33" s="1"/>
      <c r="HEK33" s="1"/>
      <c r="HEL33" s="1"/>
      <c r="HEM33" s="1"/>
      <c r="HEN33" s="1"/>
      <c r="HEO33" s="1"/>
      <c r="HEP33" s="1"/>
      <c r="HEQ33" s="1"/>
      <c r="HER33" s="1"/>
      <c r="HES33" s="1"/>
      <c r="HET33" s="1"/>
      <c r="HEU33" s="1"/>
      <c r="HEV33" s="1"/>
      <c r="HEW33" s="1"/>
      <c r="HEX33" s="1"/>
      <c r="HEY33" s="1"/>
      <c r="HEZ33" s="1"/>
      <c r="HFA33" s="1"/>
      <c r="HFB33" s="1"/>
      <c r="HFC33" s="1"/>
      <c r="HFD33" s="1"/>
      <c r="HFE33" s="1"/>
      <c r="HFF33" s="1"/>
      <c r="HFG33" s="1"/>
      <c r="HFH33" s="1"/>
      <c r="HFI33" s="1"/>
      <c r="HFJ33" s="1"/>
      <c r="HFK33" s="1"/>
      <c r="HFL33" s="1"/>
      <c r="HFM33" s="1"/>
      <c r="HFN33" s="1"/>
      <c r="HFO33" s="1"/>
      <c r="HFP33" s="1"/>
      <c r="HFQ33" s="1"/>
      <c r="HFR33" s="1"/>
      <c r="HFS33" s="1"/>
      <c r="HFT33" s="1"/>
      <c r="HFU33" s="1"/>
      <c r="HFV33" s="1"/>
      <c r="HFW33" s="1"/>
      <c r="HFX33" s="1"/>
      <c r="HFY33" s="1"/>
      <c r="HFZ33" s="1"/>
      <c r="HGA33" s="1"/>
      <c r="HGB33" s="1"/>
      <c r="HGC33" s="1"/>
      <c r="HGD33" s="1"/>
      <c r="HGE33" s="1"/>
      <c r="HGF33" s="1"/>
      <c r="HGG33" s="1"/>
      <c r="HGH33" s="1"/>
      <c r="HGI33" s="1"/>
      <c r="HGJ33" s="1"/>
      <c r="HGK33" s="1"/>
      <c r="HGL33" s="1"/>
      <c r="HGM33" s="1"/>
      <c r="HGN33" s="1"/>
      <c r="HGO33" s="1"/>
      <c r="HGP33" s="1"/>
      <c r="HGQ33" s="1"/>
      <c r="HGR33" s="1"/>
      <c r="HGS33" s="1"/>
      <c r="HGT33" s="1"/>
      <c r="HGU33" s="1"/>
      <c r="HGV33" s="1"/>
      <c r="HGW33" s="1"/>
      <c r="HGX33" s="1"/>
      <c r="HGY33" s="1"/>
      <c r="HGZ33" s="1"/>
      <c r="HHA33" s="1"/>
      <c r="HHB33" s="1"/>
      <c r="HHC33" s="1"/>
      <c r="HHD33" s="1"/>
      <c r="HHE33" s="1"/>
      <c r="HHF33" s="1"/>
      <c r="HHG33" s="1"/>
      <c r="HHH33" s="1"/>
      <c r="HHI33" s="1"/>
      <c r="HHJ33" s="1"/>
      <c r="HHK33" s="1"/>
      <c r="HHL33" s="1"/>
      <c r="HHM33" s="1"/>
      <c r="HHN33" s="1"/>
      <c r="HHO33" s="1"/>
      <c r="HHP33" s="1"/>
      <c r="HHQ33" s="1"/>
      <c r="HHR33" s="1"/>
      <c r="HHS33" s="1"/>
      <c r="HHT33" s="1"/>
      <c r="HHU33" s="1"/>
      <c r="HHV33" s="1"/>
      <c r="HHW33" s="1"/>
      <c r="HHX33" s="1"/>
      <c r="HHY33" s="1"/>
      <c r="HHZ33" s="1"/>
      <c r="HIA33" s="1"/>
      <c r="HIB33" s="1"/>
      <c r="HIC33" s="1"/>
      <c r="HID33" s="1"/>
      <c r="HIE33" s="1"/>
      <c r="HIF33" s="1"/>
      <c r="HIG33" s="1"/>
      <c r="HIH33" s="1"/>
      <c r="HII33" s="1"/>
      <c r="HIJ33" s="1"/>
      <c r="HIK33" s="1"/>
      <c r="HIL33" s="1"/>
      <c r="HIM33" s="1"/>
      <c r="HIN33" s="1"/>
      <c r="HIO33" s="1"/>
      <c r="HIP33" s="1"/>
      <c r="HIQ33" s="1"/>
      <c r="HIR33" s="1"/>
      <c r="HIS33" s="1"/>
      <c r="HIT33" s="1"/>
      <c r="HIU33" s="1"/>
      <c r="HIV33" s="1"/>
      <c r="HIW33" s="1"/>
      <c r="HIX33" s="1"/>
      <c r="HIY33" s="1"/>
      <c r="HIZ33" s="1"/>
      <c r="HJA33" s="1"/>
      <c r="HJB33" s="1"/>
      <c r="HJC33" s="1"/>
      <c r="HJD33" s="1"/>
      <c r="HJE33" s="1"/>
      <c r="HJF33" s="1"/>
      <c r="HJG33" s="1"/>
      <c r="HJH33" s="1"/>
      <c r="HJI33" s="1"/>
      <c r="HJJ33" s="1"/>
      <c r="HJK33" s="1"/>
      <c r="HJL33" s="1"/>
      <c r="HJM33" s="1"/>
      <c r="HJN33" s="1"/>
      <c r="HJO33" s="1"/>
      <c r="HJP33" s="1"/>
      <c r="HJQ33" s="1"/>
      <c r="HJR33" s="1"/>
      <c r="HJS33" s="1"/>
      <c r="HJT33" s="1"/>
      <c r="HJU33" s="1"/>
      <c r="HJV33" s="1"/>
      <c r="HJW33" s="1"/>
      <c r="HJX33" s="1"/>
      <c r="HJY33" s="1"/>
      <c r="HJZ33" s="1"/>
      <c r="HKA33" s="1"/>
      <c r="HKB33" s="1"/>
      <c r="HKC33" s="1"/>
      <c r="HKD33" s="1"/>
      <c r="HKE33" s="1"/>
      <c r="HKF33" s="1"/>
      <c r="HKG33" s="1"/>
      <c r="HKH33" s="1"/>
      <c r="HKI33" s="1"/>
      <c r="HKJ33" s="1"/>
      <c r="HKK33" s="1"/>
      <c r="HKL33" s="1"/>
      <c r="HKM33" s="1"/>
      <c r="HKN33" s="1"/>
      <c r="HKO33" s="1"/>
      <c r="HKP33" s="1"/>
      <c r="HKQ33" s="1"/>
      <c r="HKR33" s="1"/>
      <c r="HKS33" s="1"/>
      <c r="HKT33" s="1"/>
      <c r="HKU33" s="1"/>
      <c r="HKV33" s="1"/>
      <c r="HKW33" s="1"/>
      <c r="HKX33" s="1"/>
      <c r="HKY33" s="1"/>
      <c r="HKZ33" s="1"/>
      <c r="HLA33" s="1"/>
      <c r="HLB33" s="1"/>
      <c r="HLC33" s="1"/>
      <c r="HLD33" s="1"/>
      <c r="HLE33" s="1"/>
      <c r="HLF33" s="1"/>
      <c r="HLG33" s="1"/>
      <c r="HLH33" s="1"/>
      <c r="HLI33" s="1"/>
      <c r="HLJ33" s="1"/>
      <c r="HLK33" s="1"/>
      <c r="HLL33" s="1"/>
      <c r="HLM33" s="1"/>
      <c r="HLN33" s="1"/>
      <c r="HLO33" s="1"/>
      <c r="HLP33" s="1"/>
      <c r="HLQ33" s="1"/>
      <c r="HLR33" s="1"/>
      <c r="HLS33" s="1"/>
      <c r="HLT33" s="1"/>
      <c r="HLU33" s="1"/>
      <c r="HLV33" s="1"/>
      <c r="HLW33" s="1"/>
      <c r="HLX33" s="1"/>
      <c r="HLY33" s="1"/>
      <c r="HLZ33" s="1"/>
      <c r="HMA33" s="1"/>
      <c r="HMB33" s="1"/>
      <c r="HMC33" s="1"/>
      <c r="HMD33" s="1"/>
      <c r="HME33" s="1"/>
      <c r="HMF33" s="1"/>
      <c r="HMG33" s="1"/>
      <c r="HMH33" s="1"/>
      <c r="HMI33" s="1"/>
      <c r="HMJ33" s="1"/>
      <c r="HMK33" s="1"/>
      <c r="HML33" s="1"/>
      <c r="HMM33" s="1"/>
      <c r="HMN33" s="1"/>
      <c r="HMO33" s="1"/>
      <c r="HMP33" s="1"/>
      <c r="HMQ33" s="1"/>
      <c r="HMR33" s="1"/>
      <c r="HMS33" s="1"/>
      <c r="HMT33" s="1"/>
      <c r="HMU33" s="1"/>
      <c r="HMV33" s="1"/>
      <c r="HMW33" s="1"/>
      <c r="HMX33" s="1"/>
      <c r="HMY33" s="1"/>
      <c r="HMZ33" s="1"/>
      <c r="HNA33" s="1"/>
      <c r="HNB33" s="1"/>
      <c r="HNC33" s="1"/>
      <c r="HND33" s="1"/>
      <c r="HNE33" s="1"/>
      <c r="HNF33" s="1"/>
      <c r="HNG33" s="1"/>
      <c r="HNH33" s="1"/>
      <c r="HNI33" s="1"/>
      <c r="HNJ33" s="1"/>
      <c r="HNK33" s="1"/>
      <c r="HNL33" s="1"/>
      <c r="HNM33" s="1"/>
      <c r="HNN33" s="1"/>
      <c r="HNO33" s="1"/>
      <c r="HNP33" s="1"/>
      <c r="HNQ33" s="1"/>
      <c r="HNR33" s="1"/>
      <c r="HNS33" s="1"/>
      <c r="HNT33" s="1"/>
      <c r="HNU33" s="1"/>
      <c r="HNV33" s="1"/>
      <c r="HNW33" s="1"/>
      <c r="HNX33" s="1"/>
      <c r="HNY33" s="1"/>
      <c r="HNZ33" s="1"/>
      <c r="HOA33" s="1"/>
      <c r="HOB33" s="1"/>
      <c r="HOC33" s="1"/>
      <c r="HOD33" s="1"/>
      <c r="HOE33" s="1"/>
      <c r="HOF33" s="1"/>
      <c r="HOG33" s="1"/>
      <c r="HOH33" s="1"/>
      <c r="HOI33" s="1"/>
      <c r="HOJ33" s="1"/>
      <c r="HOK33" s="1"/>
      <c r="HOL33" s="1"/>
      <c r="HOM33" s="1"/>
      <c r="HON33" s="1"/>
      <c r="HOO33" s="1"/>
      <c r="HOP33" s="1"/>
      <c r="HOQ33" s="1"/>
      <c r="HOR33" s="1"/>
      <c r="HOS33" s="1"/>
      <c r="HOT33" s="1"/>
      <c r="HOU33" s="1"/>
      <c r="HOV33" s="1"/>
      <c r="HOW33" s="1"/>
      <c r="HOX33" s="1"/>
      <c r="HOY33" s="1"/>
      <c r="HOZ33" s="1"/>
      <c r="HPA33" s="1"/>
      <c r="HPB33" s="1"/>
      <c r="HPC33" s="1"/>
      <c r="HPD33" s="1"/>
      <c r="HPE33" s="1"/>
      <c r="HPF33" s="1"/>
      <c r="HPG33" s="1"/>
      <c r="HPH33" s="1"/>
      <c r="HPI33" s="1"/>
      <c r="HPJ33" s="1"/>
      <c r="HPK33" s="1"/>
      <c r="HPL33" s="1"/>
      <c r="HPM33" s="1"/>
      <c r="HPN33" s="1"/>
      <c r="HPO33" s="1"/>
      <c r="HPP33" s="1"/>
      <c r="HPQ33" s="1"/>
      <c r="HPR33" s="1"/>
      <c r="HPS33" s="1"/>
      <c r="HPT33" s="1"/>
      <c r="HPU33" s="1"/>
      <c r="HPV33" s="1"/>
      <c r="HPW33" s="1"/>
      <c r="HPX33" s="1"/>
      <c r="HPY33" s="1"/>
      <c r="HPZ33" s="1"/>
      <c r="HQA33" s="1"/>
      <c r="HQB33" s="1"/>
      <c r="HQC33" s="1"/>
      <c r="HQD33" s="1"/>
      <c r="HQE33" s="1"/>
      <c r="HQF33" s="1"/>
      <c r="HQG33" s="1"/>
      <c r="HQH33" s="1"/>
      <c r="HQI33" s="1"/>
      <c r="HQJ33" s="1"/>
      <c r="HQK33" s="1"/>
      <c r="HQL33" s="1"/>
      <c r="HQM33" s="1"/>
      <c r="HQN33" s="1"/>
      <c r="HQO33" s="1"/>
      <c r="HQP33" s="1"/>
      <c r="HQQ33" s="1"/>
      <c r="HQR33" s="1"/>
      <c r="HQS33" s="1"/>
      <c r="HQT33" s="1"/>
      <c r="HQU33" s="1"/>
      <c r="HQV33" s="1"/>
      <c r="HQW33" s="1"/>
      <c r="HQX33" s="1"/>
      <c r="HQY33" s="1"/>
      <c r="HQZ33" s="1"/>
      <c r="HRA33" s="1"/>
      <c r="HRB33" s="1"/>
      <c r="HRC33" s="1"/>
      <c r="HRD33" s="1"/>
      <c r="HRE33" s="1"/>
      <c r="HRF33" s="1"/>
      <c r="HRG33" s="1"/>
      <c r="HRH33" s="1"/>
      <c r="HRI33" s="1"/>
      <c r="HRJ33" s="1"/>
      <c r="HRK33" s="1"/>
      <c r="HRL33" s="1"/>
      <c r="HRM33" s="1"/>
      <c r="HRN33" s="1"/>
      <c r="HRO33" s="1"/>
      <c r="HRP33" s="1"/>
      <c r="HRQ33" s="1"/>
      <c r="HRR33" s="1"/>
      <c r="HRS33" s="1"/>
      <c r="HRT33" s="1"/>
      <c r="HRU33" s="1"/>
      <c r="HRV33" s="1"/>
      <c r="HRW33" s="1"/>
      <c r="HRX33" s="1"/>
      <c r="HRY33" s="1"/>
      <c r="HRZ33" s="1"/>
      <c r="HSA33" s="1"/>
      <c r="HSB33" s="1"/>
      <c r="HSC33" s="1"/>
      <c r="HSD33" s="1"/>
      <c r="HSE33" s="1"/>
      <c r="HSF33" s="1"/>
      <c r="HSG33" s="1"/>
      <c r="HSH33" s="1"/>
      <c r="HSI33" s="1"/>
      <c r="HSJ33" s="1"/>
      <c r="HSK33" s="1"/>
      <c r="HSL33" s="1"/>
      <c r="HSM33" s="1"/>
      <c r="HSN33" s="1"/>
      <c r="HSO33" s="1"/>
      <c r="HSP33" s="1"/>
      <c r="HSQ33" s="1"/>
      <c r="HSR33" s="1"/>
      <c r="HSS33" s="1"/>
      <c r="HST33" s="1"/>
      <c r="HSU33" s="1"/>
      <c r="HSV33" s="1"/>
      <c r="HSW33" s="1"/>
      <c r="HSX33" s="1"/>
      <c r="HSY33" s="1"/>
      <c r="HSZ33" s="1"/>
      <c r="HTA33" s="1"/>
      <c r="HTB33" s="1"/>
      <c r="HTC33" s="1"/>
      <c r="HTD33" s="1"/>
      <c r="HTE33" s="1"/>
      <c r="HTF33" s="1"/>
      <c r="HTG33" s="1"/>
      <c r="HTH33" s="1"/>
      <c r="HTI33" s="1"/>
      <c r="HTJ33" s="1"/>
      <c r="HTK33" s="1"/>
      <c r="HTL33" s="1"/>
      <c r="HTM33" s="1"/>
      <c r="HTN33" s="1"/>
      <c r="HTO33" s="1"/>
      <c r="HTP33" s="1"/>
      <c r="HTQ33" s="1"/>
      <c r="HTR33" s="1"/>
      <c r="HTS33" s="1"/>
      <c r="HTT33" s="1"/>
      <c r="HTU33" s="1"/>
      <c r="HTV33" s="1"/>
      <c r="HTW33" s="1"/>
      <c r="HTX33" s="1"/>
      <c r="HTY33" s="1"/>
      <c r="HTZ33" s="1"/>
      <c r="HUA33" s="1"/>
      <c r="HUB33" s="1"/>
      <c r="HUC33" s="1"/>
      <c r="HUD33" s="1"/>
      <c r="HUE33" s="1"/>
      <c r="HUF33" s="1"/>
      <c r="HUG33" s="1"/>
      <c r="HUH33" s="1"/>
      <c r="HUI33" s="1"/>
      <c r="HUJ33" s="1"/>
      <c r="HUK33" s="1"/>
      <c r="HUL33" s="1"/>
      <c r="HUM33" s="1"/>
      <c r="HUN33" s="1"/>
      <c r="HUO33" s="1"/>
      <c r="HUP33" s="1"/>
      <c r="HUQ33" s="1"/>
      <c r="HUR33" s="1"/>
      <c r="HUS33" s="1"/>
      <c r="HUT33" s="1"/>
      <c r="HUU33" s="1"/>
      <c r="HUV33" s="1"/>
      <c r="HUW33" s="1"/>
      <c r="HUX33" s="1"/>
      <c r="HUY33" s="1"/>
      <c r="HUZ33" s="1"/>
      <c r="HVA33" s="1"/>
      <c r="HVB33" s="1"/>
      <c r="HVC33" s="1"/>
      <c r="HVD33" s="1"/>
      <c r="HVE33" s="1"/>
      <c r="HVF33" s="1"/>
      <c r="HVG33" s="1"/>
      <c r="HVH33" s="1"/>
      <c r="HVI33" s="1"/>
      <c r="HVJ33" s="1"/>
      <c r="HVK33" s="1"/>
      <c r="HVL33" s="1"/>
      <c r="HVM33" s="1"/>
      <c r="HVN33" s="1"/>
      <c r="HVO33" s="1"/>
      <c r="HVP33" s="1"/>
      <c r="HVQ33" s="1"/>
      <c r="HVR33" s="1"/>
      <c r="HVS33" s="1"/>
      <c r="HVT33" s="1"/>
      <c r="HVU33" s="1"/>
      <c r="HVV33" s="1"/>
      <c r="HVW33" s="1"/>
      <c r="HVX33" s="1"/>
      <c r="HVY33" s="1"/>
      <c r="HVZ33" s="1"/>
      <c r="HWA33" s="1"/>
      <c r="HWB33" s="1"/>
      <c r="HWC33" s="1"/>
      <c r="HWD33" s="1"/>
      <c r="HWE33" s="1"/>
      <c r="HWF33" s="1"/>
      <c r="HWG33" s="1"/>
      <c r="HWH33" s="1"/>
      <c r="HWI33" s="1"/>
      <c r="HWJ33" s="1"/>
      <c r="HWK33" s="1"/>
      <c r="HWL33" s="1"/>
      <c r="HWM33" s="1"/>
      <c r="HWN33" s="1"/>
      <c r="HWO33" s="1"/>
      <c r="HWP33" s="1"/>
      <c r="HWQ33" s="1"/>
      <c r="HWR33" s="1"/>
      <c r="HWS33" s="1"/>
      <c r="HWT33" s="1"/>
      <c r="HWU33" s="1"/>
      <c r="HWV33" s="1"/>
      <c r="HWW33" s="1"/>
      <c r="HWX33" s="1"/>
      <c r="HWY33" s="1"/>
      <c r="HWZ33" s="1"/>
      <c r="HXA33" s="1"/>
      <c r="HXB33" s="1"/>
      <c r="HXC33" s="1"/>
      <c r="HXD33" s="1"/>
      <c r="HXE33" s="1"/>
      <c r="HXF33" s="1"/>
      <c r="HXG33" s="1"/>
      <c r="HXH33" s="1"/>
      <c r="HXI33" s="1"/>
      <c r="HXJ33" s="1"/>
      <c r="HXK33" s="1"/>
      <c r="HXL33" s="1"/>
      <c r="HXM33" s="1"/>
      <c r="HXN33" s="1"/>
      <c r="HXO33" s="1"/>
      <c r="HXP33" s="1"/>
      <c r="HXQ33" s="1"/>
      <c r="HXR33" s="1"/>
      <c r="HXS33" s="1"/>
      <c r="HXT33" s="1"/>
      <c r="HXU33" s="1"/>
      <c r="HXV33" s="1"/>
      <c r="HXW33" s="1"/>
      <c r="HXX33" s="1"/>
      <c r="HXY33" s="1"/>
      <c r="HXZ33" s="1"/>
      <c r="HYA33" s="1"/>
      <c r="HYB33" s="1"/>
      <c r="HYC33" s="1"/>
      <c r="HYD33" s="1"/>
      <c r="HYE33" s="1"/>
      <c r="HYF33" s="1"/>
      <c r="HYG33" s="1"/>
      <c r="HYH33" s="1"/>
      <c r="HYI33" s="1"/>
      <c r="HYJ33" s="1"/>
      <c r="HYK33" s="1"/>
      <c r="HYL33" s="1"/>
      <c r="HYM33" s="1"/>
      <c r="HYN33" s="1"/>
      <c r="HYO33" s="1"/>
      <c r="HYP33" s="1"/>
      <c r="HYQ33" s="1"/>
      <c r="HYR33" s="1"/>
      <c r="HYS33" s="1"/>
      <c r="HYT33" s="1"/>
      <c r="HYU33" s="1"/>
      <c r="HYV33" s="1"/>
      <c r="HYW33" s="1"/>
      <c r="HYX33" s="1"/>
      <c r="HYY33" s="1"/>
      <c r="HYZ33" s="1"/>
      <c r="HZA33" s="1"/>
      <c r="HZB33" s="1"/>
      <c r="HZC33" s="1"/>
      <c r="HZD33" s="1"/>
      <c r="HZE33" s="1"/>
      <c r="HZF33" s="1"/>
      <c r="HZG33" s="1"/>
      <c r="HZH33" s="1"/>
      <c r="HZI33" s="1"/>
      <c r="HZJ33" s="1"/>
      <c r="HZK33" s="1"/>
      <c r="HZL33" s="1"/>
      <c r="HZM33" s="1"/>
      <c r="HZN33" s="1"/>
      <c r="HZO33" s="1"/>
      <c r="HZP33" s="1"/>
      <c r="HZQ33" s="1"/>
      <c r="HZR33" s="1"/>
      <c r="HZS33" s="1"/>
      <c r="HZT33" s="1"/>
      <c r="HZU33" s="1"/>
      <c r="HZV33" s="1"/>
      <c r="HZW33" s="1"/>
      <c r="HZX33" s="1"/>
      <c r="HZY33" s="1"/>
      <c r="HZZ33" s="1"/>
      <c r="IAA33" s="1"/>
      <c r="IAB33" s="1"/>
      <c r="IAC33" s="1"/>
      <c r="IAD33" s="1"/>
      <c r="IAE33" s="1"/>
      <c r="IAF33" s="1"/>
      <c r="IAG33" s="1"/>
      <c r="IAH33" s="1"/>
      <c r="IAI33" s="1"/>
      <c r="IAJ33" s="1"/>
      <c r="IAK33" s="1"/>
      <c r="IAL33" s="1"/>
      <c r="IAM33" s="1"/>
      <c r="IAN33" s="1"/>
      <c r="IAO33" s="1"/>
      <c r="IAP33" s="1"/>
      <c r="IAQ33" s="1"/>
      <c r="IAR33" s="1"/>
      <c r="IAS33" s="1"/>
      <c r="IAT33" s="1"/>
      <c r="IAU33" s="1"/>
      <c r="IAV33" s="1"/>
      <c r="IAW33" s="1"/>
      <c r="IAX33" s="1"/>
      <c r="IAY33" s="1"/>
      <c r="IAZ33" s="1"/>
      <c r="IBA33" s="1"/>
      <c r="IBB33" s="1"/>
      <c r="IBC33" s="1"/>
      <c r="IBD33" s="1"/>
      <c r="IBE33" s="1"/>
      <c r="IBF33" s="1"/>
      <c r="IBG33" s="1"/>
      <c r="IBH33" s="1"/>
      <c r="IBI33" s="1"/>
      <c r="IBJ33" s="1"/>
      <c r="IBK33" s="1"/>
      <c r="IBL33" s="1"/>
      <c r="IBM33" s="1"/>
      <c r="IBN33" s="1"/>
      <c r="IBO33" s="1"/>
      <c r="IBP33" s="1"/>
      <c r="IBQ33" s="1"/>
      <c r="IBR33" s="1"/>
      <c r="IBS33" s="1"/>
      <c r="IBT33" s="1"/>
      <c r="IBU33" s="1"/>
      <c r="IBV33" s="1"/>
      <c r="IBW33" s="1"/>
      <c r="IBX33" s="1"/>
      <c r="IBY33" s="1"/>
      <c r="IBZ33" s="1"/>
      <c r="ICA33" s="1"/>
      <c r="ICB33" s="1"/>
      <c r="ICC33" s="1"/>
      <c r="ICD33" s="1"/>
      <c r="ICE33" s="1"/>
      <c r="ICF33" s="1"/>
      <c r="ICG33" s="1"/>
      <c r="ICH33" s="1"/>
      <c r="ICI33" s="1"/>
      <c r="ICJ33" s="1"/>
      <c r="ICK33" s="1"/>
      <c r="ICL33" s="1"/>
      <c r="ICM33" s="1"/>
      <c r="ICN33" s="1"/>
      <c r="ICO33" s="1"/>
      <c r="ICP33" s="1"/>
      <c r="ICQ33" s="1"/>
      <c r="ICR33" s="1"/>
      <c r="ICS33" s="1"/>
      <c r="ICT33" s="1"/>
      <c r="ICU33" s="1"/>
      <c r="ICV33" s="1"/>
      <c r="ICW33" s="1"/>
      <c r="ICX33" s="1"/>
      <c r="ICY33" s="1"/>
      <c r="ICZ33" s="1"/>
      <c r="IDA33" s="1"/>
      <c r="IDB33" s="1"/>
      <c r="IDC33" s="1"/>
      <c r="IDD33" s="1"/>
      <c r="IDE33" s="1"/>
      <c r="IDF33" s="1"/>
      <c r="IDG33" s="1"/>
      <c r="IDH33" s="1"/>
      <c r="IDI33" s="1"/>
      <c r="IDJ33" s="1"/>
      <c r="IDK33" s="1"/>
      <c r="IDL33" s="1"/>
      <c r="IDM33" s="1"/>
      <c r="IDN33" s="1"/>
      <c r="IDO33" s="1"/>
      <c r="IDP33" s="1"/>
      <c r="IDQ33" s="1"/>
      <c r="IDR33" s="1"/>
      <c r="IDS33" s="1"/>
      <c r="IDT33" s="1"/>
      <c r="IDU33" s="1"/>
      <c r="IDV33" s="1"/>
      <c r="IDW33" s="1"/>
      <c r="IDX33" s="1"/>
      <c r="IDY33" s="1"/>
      <c r="IDZ33" s="1"/>
      <c r="IEA33" s="1"/>
      <c r="IEB33" s="1"/>
      <c r="IEC33" s="1"/>
      <c r="IED33" s="1"/>
      <c r="IEE33" s="1"/>
      <c r="IEF33" s="1"/>
      <c r="IEG33" s="1"/>
      <c r="IEH33" s="1"/>
      <c r="IEI33" s="1"/>
      <c r="IEJ33" s="1"/>
      <c r="IEK33" s="1"/>
      <c r="IEL33" s="1"/>
      <c r="IEM33" s="1"/>
      <c r="IEN33" s="1"/>
      <c r="IEO33" s="1"/>
      <c r="IEP33" s="1"/>
      <c r="IEQ33" s="1"/>
      <c r="IER33" s="1"/>
      <c r="IES33" s="1"/>
      <c r="IET33" s="1"/>
      <c r="IEU33" s="1"/>
      <c r="IEV33" s="1"/>
      <c r="IEW33" s="1"/>
      <c r="IEX33" s="1"/>
      <c r="IEY33" s="1"/>
      <c r="IEZ33" s="1"/>
      <c r="IFA33" s="1"/>
      <c r="IFB33" s="1"/>
      <c r="IFC33" s="1"/>
      <c r="IFD33" s="1"/>
      <c r="IFE33" s="1"/>
      <c r="IFF33" s="1"/>
      <c r="IFG33" s="1"/>
      <c r="IFH33" s="1"/>
      <c r="IFI33" s="1"/>
      <c r="IFJ33" s="1"/>
      <c r="IFK33" s="1"/>
      <c r="IFL33" s="1"/>
      <c r="IFM33" s="1"/>
      <c r="IFN33" s="1"/>
      <c r="IFO33" s="1"/>
      <c r="IFP33" s="1"/>
      <c r="IFQ33" s="1"/>
      <c r="IFR33" s="1"/>
      <c r="IFS33" s="1"/>
      <c r="IFT33" s="1"/>
      <c r="IFU33" s="1"/>
      <c r="IFV33" s="1"/>
      <c r="IFW33" s="1"/>
      <c r="IFX33" s="1"/>
      <c r="IFY33" s="1"/>
      <c r="IFZ33" s="1"/>
      <c r="IGA33" s="1"/>
      <c r="IGB33" s="1"/>
      <c r="IGC33" s="1"/>
      <c r="IGD33" s="1"/>
      <c r="IGE33" s="1"/>
      <c r="IGF33" s="1"/>
      <c r="IGG33" s="1"/>
      <c r="IGH33" s="1"/>
      <c r="IGI33" s="1"/>
      <c r="IGJ33" s="1"/>
      <c r="IGK33" s="1"/>
      <c r="IGL33" s="1"/>
      <c r="IGM33" s="1"/>
      <c r="IGN33" s="1"/>
      <c r="IGO33" s="1"/>
      <c r="IGP33" s="1"/>
      <c r="IGQ33" s="1"/>
      <c r="IGR33" s="1"/>
      <c r="IGS33" s="1"/>
      <c r="IGT33" s="1"/>
      <c r="IGU33" s="1"/>
      <c r="IGV33" s="1"/>
      <c r="IGW33" s="1"/>
      <c r="IGX33" s="1"/>
      <c r="IGY33" s="1"/>
      <c r="IGZ33" s="1"/>
      <c r="IHA33" s="1"/>
      <c r="IHB33" s="1"/>
      <c r="IHC33" s="1"/>
      <c r="IHD33" s="1"/>
      <c r="IHE33" s="1"/>
      <c r="IHF33" s="1"/>
      <c r="IHG33" s="1"/>
      <c r="IHH33" s="1"/>
      <c r="IHI33" s="1"/>
      <c r="IHJ33" s="1"/>
      <c r="IHK33" s="1"/>
      <c r="IHL33" s="1"/>
      <c r="IHM33" s="1"/>
      <c r="IHN33" s="1"/>
      <c r="IHO33" s="1"/>
      <c r="IHP33" s="1"/>
      <c r="IHQ33" s="1"/>
      <c r="IHR33" s="1"/>
      <c r="IHS33" s="1"/>
      <c r="IHT33" s="1"/>
      <c r="IHU33" s="1"/>
      <c r="IHV33" s="1"/>
      <c r="IHW33" s="1"/>
      <c r="IHX33" s="1"/>
      <c r="IHY33" s="1"/>
      <c r="IHZ33" s="1"/>
      <c r="IIA33" s="1"/>
      <c r="IIB33" s="1"/>
      <c r="IIC33" s="1"/>
      <c r="IID33" s="1"/>
      <c r="IIE33" s="1"/>
      <c r="IIF33" s="1"/>
      <c r="IIG33" s="1"/>
      <c r="IIH33" s="1"/>
      <c r="III33" s="1"/>
      <c r="IIJ33" s="1"/>
      <c r="IIK33" s="1"/>
      <c r="IIL33" s="1"/>
      <c r="IIM33" s="1"/>
      <c r="IIN33" s="1"/>
      <c r="IIO33" s="1"/>
      <c r="IIP33" s="1"/>
      <c r="IIQ33" s="1"/>
      <c r="IIR33" s="1"/>
      <c r="IIS33" s="1"/>
      <c r="IIT33" s="1"/>
      <c r="IIU33" s="1"/>
      <c r="IIV33" s="1"/>
      <c r="IIW33" s="1"/>
      <c r="IIX33" s="1"/>
      <c r="IIY33" s="1"/>
      <c r="IIZ33" s="1"/>
      <c r="IJA33" s="1"/>
      <c r="IJB33" s="1"/>
      <c r="IJC33" s="1"/>
      <c r="IJD33" s="1"/>
      <c r="IJE33" s="1"/>
      <c r="IJF33" s="1"/>
      <c r="IJG33" s="1"/>
      <c r="IJH33" s="1"/>
      <c r="IJI33" s="1"/>
      <c r="IJJ33" s="1"/>
      <c r="IJK33" s="1"/>
      <c r="IJL33" s="1"/>
      <c r="IJM33" s="1"/>
      <c r="IJN33" s="1"/>
      <c r="IJO33" s="1"/>
      <c r="IJP33" s="1"/>
      <c r="IJQ33" s="1"/>
      <c r="IJR33" s="1"/>
      <c r="IJS33" s="1"/>
      <c r="IJT33" s="1"/>
      <c r="IJU33" s="1"/>
      <c r="IJV33" s="1"/>
      <c r="IJW33" s="1"/>
      <c r="IJX33" s="1"/>
      <c r="IJY33" s="1"/>
      <c r="IJZ33" s="1"/>
      <c r="IKA33" s="1"/>
      <c r="IKB33" s="1"/>
      <c r="IKC33" s="1"/>
      <c r="IKD33" s="1"/>
      <c r="IKE33" s="1"/>
      <c r="IKF33" s="1"/>
      <c r="IKG33" s="1"/>
      <c r="IKH33" s="1"/>
      <c r="IKI33" s="1"/>
      <c r="IKJ33" s="1"/>
      <c r="IKK33" s="1"/>
      <c r="IKL33" s="1"/>
      <c r="IKM33" s="1"/>
      <c r="IKN33" s="1"/>
      <c r="IKO33" s="1"/>
      <c r="IKP33" s="1"/>
      <c r="IKQ33" s="1"/>
      <c r="IKR33" s="1"/>
      <c r="IKS33" s="1"/>
      <c r="IKT33" s="1"/>
      <c r="IKU33" s="1"/>
      <c r="IKV33" s="1"/>
      <c r="IKW33" s="1"/>
      <c r="IKX33" s="1"/>
      <c r="IKY33" s="1"/>
      <c r="IKZ33" s="1"/>
      <c r="ILA33" s="1"/>
      <c r="ILB33" s="1"/>
      <c r="ILC33" s="1"/>
      <c r="ILD33" s="1"/>
      <c r="ILE33" s="1"/>
      <c r="ILF33" s="1"/>
      <c r="ILG33" s="1"/>
      <c r="ILH33" s="1"/>
      <c r="ILI33" s="1"/>
      <c r="ILJ33" s="1"/>
      <c r="ILK33" s="1"/>
      <c r="ILL33" s="1"/>
      <c r="ILM33" s="1"/>
      <c r="ILN33" s="1"/>
      <c r="ILO33" s="1"/>
      <c r="ILP33" s="1"/>
      <c r="ILQ33" s="1"/>
      <c r="ILR33" s="1"/>
      <c r="ILS33" s="1"/>
      <c r="ILT33" s="1"/>
      <c r="ILU33" s="1"/>
      <c r="ILV33" s="1"/>
      <c r="ILW33" s="1"/>
      <c r="ILX33" s="1"/>
      <c r="ILY33" s="1"/>
      <c r="ILZ33" s="1"/>
      <c r="IMA33" s="1"/>
      <c r="IMB33" s="1"/>
      <c r="IMC33" s="1"/>
      <c r="IMD33" s="1"/>
      <c r="IME33" s="1"/>
      <c r="IMF33" s="1"/>
      <c r="IMG33" s="1"/>
      <c r="IMH33" s="1"/>
      <c r="IMI33" s="1"/>
      <c r="IMJ33" s="1"/>
      <c r="IMK33" s="1"/>
      <c r="IML33" s="1"/>
      <c r="IMM33" s="1"/>
      <c r="IMN33" s="1"/>
      <c r="IMO33" s="1"/>
      <c r="IMP33" s="1"/>
      <c r="IMQ33" s="1"/>
      <c r="IMR33" s="1"/>
      <c r="IMS33" s="1"/>
      <c r="IMT33" s="1"/>
      <c r="IMU33" s="1"/>
      <c r="IMV33" s="1"/>
      <c r="IMW33" s="1"/>
      <c r="IMX33" s="1"/>
      <c r="IMY33" s="1"/>
      <c r="IMZ33" s="1"/>
      <c r="INA33" s="1"/>
      <c r="INB33" s="1"/>
      <c r="INC33" s="1"/>
      <c r="IND33" s="1"/>
      <c r="INE33" s="1"/>
      <c r="INF33" s="1"/>
      <c r="ING33" s="1"/>
      <c r="INH33" s="1"/>
      <c r="INI33" s="1"/>
      <c r="INJ33" s="1"/>
      <c r="INK33" s="1"/>
      <c r="INL33" s="1"/>
      <c r="INM33" s="1"/>
      <c r="INN33" s="1"/>
      <c r="INO33" s="1"/>
      <c r="INP33" s="1"/>
      <c r="INQ33" s="1"/>
      <c r="INR33" s="1"/>
      <c r="INS33" s="1"/>
      <c r="INT33" s="1"/>
      <c r="INU33" s="1"/>
      <c r="INV33" s="1"/>
      <c r="INW33" s="1"/>
      <c r="INX33" s="1"/>
      <c r="INY33" s="1"/>
      <c r="INZ33" s="1"/>
      <c r="IOA33" s="1"/>
      <c r="IOB33" s="1"/>
      <c r="IOC33" s="1"/>
      <c r="IOD33" s="1"/>
      <c r="IOE33" s="1"/>
      <c r="IOF33" s="1"/>
      <c r="IOG33" s="1"/>
      <c r="IOH33" s="1"/>
      <c r="IOI33" s="1"/>
      <c r="IOJ33" s="1"/>
      <c r="IOK33" s="1"/>
      <c r="IOL33" s="1"/>
      <c r="IOM33" s="1"/>
      <c r="ION33" s="1"/>
      <c r="IOO33" s="1"/>
      <c r="IOP33" s="1"/>
      <c r="IOQ33" s="1"/>
      <c r="IOR33" s="1"/>
      <c r="IOS33" s="1"/>
      <c r="IOT33" s="1"/>
      <c r="IOU33" s="1"/>
      <c r="IOV33" s="1"/>
      <c r="IOW33" s="1"/>
      <c r="IOX33" s="1"/>
      <c r="IOY33" s="1"/>
      <c r="IOZ33" s="1"/>
      <c r="IPA33" s="1"/>
      <c r="IPB33" s="1"/>
      <c r="IPC33" s="1"/>
      <c r="IPD33" s="1"/>
      <c r="IPE33" s="1"/>
      <c r="IPF33" s="1"/>
      <c r="IPG33" s="1"/>
      <c r="IPH33" s="1"/>
      <c r="IPI33" s="1"/>
      <c r="IPJ33" s="1"/>
      <c r="IPK33" s="1"/>
      <c r="IPL33" s="1"/>
      <c r="IPM33" s="1"/>
      <c r="IPN33" s="1"/>
      <c r="IPO33" s="1"/>
      <c r="IPP33" s="1"/>
      <c r="IPQ33" s="1"/>
      <c r="IPR33" s="1"/>
      <c r="IPS33" s="1"/>
      <c r="IPT33" s="1"/>
      <c r="IPU33" s="1"/>
      <c r="IPV33" s="1"/>
      <c r="IPW33" s="1"/>
      <c r="IPX33" s="1"/>
      <c r="IPY33" s="1"/>
      <c r="IPZ33" s="1"/>
      <c r="IQA33" s="1"/>
      <c r="IQB33" s="1"/>
      <c r="IQC33" s="1"/>
      <c r="IQD33" s="1"/>
      <c r="IQE33" s="1"/>
      <c r="IQF33" s="1"/>
      <c r="IQG33" s="1"/>
      <c r="IQH33" s="1"/>
      <c r="IQI33" s="1"/>
      <c r="IQJ33" s="1"/>
      <c r="IQK33" s="1"/>
      <c r="IQL33" s="1"/>
      <c r="IQM33" s="1"/>
      <c r="IQN33" s="1"/>
      <c r="IQO33" s="1"/>
      <c r="IQP33" s="1"/>
      <c r="IQQ33" s="1"/>
      <c r="IQR33" s="1"/>
      <c r="IQS33" s="1"/>
      <c r="IQT33" s="1"/>
      <c r="IQU33" s="1"/>
      <c r="IQV33" s="1"/>
      <c r="IQW33" s="1"/>
      <c r="IQX33" s="1"/>
      <c r="IQY33" s="1"/>
      <c r="IQZ33" s="1"/>
      <c r="IRA33" s="1"/>
      <c r="IRB33" s="1"/>
      <c r="IRC33" s="1"/>
      <c r="IRD33" s="1"/>
      <c r="IRE33" s="1"/>
      <c r="IRF33" s="1"/>
      <c r="IRG33" s="1"/>
      <c r="IRH33" s="1"/>
      <c r="IRI33" s="1"/>
      <c r="IRJ33" s="1"/>
      <c r="IRK33" s="1"/>
      <c r="IRL33" s="1"/>
      <c r="IRM33" s="1"/>
      <c r="IRN33" s="1"/>
      <c r="IRO33" s="1"/>
      <c r="IRP33" s="1"/>
      <c r="IRQ33" s="1"/>
      <c r="IRR33" s="1"/>
      <c r="IRS33" s="1"/>
      <c r="IRT33" s="1"/>
      <c r="IRU33" s="1"/>
      <c r="IRV33" s="1"/>
      <c r="IRW33" s="1"/>
      <c r="IRX33" s="1"/>
      <c r="IRY33" s="1"/>
      <c r="IRZ33" s="1"/>
      <c r="ISA33" s="1"/>
      <c r="ISB33" s="1"/>
      <c r="ISC33" s="1"/>
      <c r="ISD33" s="1"/>
      <c r="ISE33" s="1"/>
      <c r="ISF33" s="1"/>
      <c r="ISG33" s="1"/>
      <c r="ISH33" s="1"/>
      <c r="ISI33" s="1"/>
      <c r="ISJ33" s="1"/>
      <c r="ISK33" s="1"/>
      <c r="ISL33" s="1"/>
      <c r="ISM33" s="1"/>
      <c r="ISN33" s="1"/>
      <c r="ISO33" s="1"/>
      <c r="ISP33" s="1"/>
      <c r="ISQ33" s="1"/>
      <c r="ISR33" s="1"/>
      <c r="ISS33" s="1"/>
      <c r="IST33" s="1"/>
      <c r="ISU33" s="1"/>
      <c r="ISV33" s="1"/>
      <c r="ISW33" s="1"/>
      <c r="ISX33" s="1"/>
      <c r="ISY33" s="1"/>
      <c r="ISZ33" s="1"/>
      <c r="ITA33" s="1"/>
      <c r="ITB33" s="1"/>
      <c r="ITC33" s="1"/>
      <c r="ITD33" s="1"/>
      <c r="ITE33" s="1"/>
      <c r="ITF33" s="1"/>
      <c r="ITG33" s="1"/>
      <c r="ITH33" s="1"/>
      <c r="ITI33" s="1"/>
      <c r="ITJ33" s="1"/>
      <c r="ITK33" s="1"/>
      <c r="ITL33" s="1"/>
      <c r="ITM33" s="1"/>
      <c r="ITN33" s="1"/>
      <c r="ITO33" s="1"/>
      <c r="ITP33" s="1"/>
      <c r="ITQ33" s="1"/>
      <c r="ITR33" s="1"/>
      <c r="ITS33" s="1"/>
      <c r="ITT33" s="1"/>
      <c r="ITU33" s="1"/>
      <c r="ITV33" s="1"/>
      <c r="ITW33" s="1"/>
      <c r="ITX33" s="1"/>
      <c r="ITY33" s="1"/>
      <c r="ITZ33" s="1"/>
      <c r="IUA33" s="1"/>
      <c r="IUB33" s="1"/>
      <c r="IUC33" s="1"/>
      <c r="IUD33" s="1"/>
      <c r="IUE33" s="1"/>
      <c r="IUF33" s="1"/>
      <c r="IUG33" s="1"/>
      <c r="IUH33" s="1"/>
      <c r="IUI33" s="1"/>
      <c r="IUJ33" s="1"/>
      <c r="IUK33" s="1"/>
      <c r="IUL33" s="1"/>
      <c r="IUM33" s="1"/>
      <c r="IUN33" s="1"/>
      <c r="IUO33" s="1"/>
      <c r="IUP33" s="1"/>
      <c r="IUQ33" s="1"/>
      <c r="IUR33" s="1"/>
      <c r="IUS33" s="1"/>
      <c r="IUT33" s="1"/>
      <c r="IUU33" s="1"/>
      <c r="IUV33" s="1"/>
      <c r="IUW33" s="1"/>
      <c r="IUX33" s="1"/>
      <c r="IUY33" s="1"/>
      <c r="IUZ33" s="1"/>
      <c r="IVA33" s="1"/>
      <c r="IVB33" s="1"/>
      <c r="IVC33" s="1"/>
      <c r="IVD33" s="1"/>
      <c r="IVE33" s="1"/>
      <c r="IVF33" s="1"/>
      <c r="IVG33" s="1"/>
      <c r="IVH33" s="1"/>
      <c r="IVI33" s="1"/>
      <c r="IVJ33" s="1"/>
      <c r="IVK33" s="1"/>
      <c r="IVL33" s="1"/>
      <c r="IVM33" s="1"/>
      <c r="IVN33" s="1"/>
      <c r="IVO33" s="1"/>
      <c r="IVP33" s="1"/>
      <c r="IVQ33" s="1"/>
      <c r="IVR33" s="1"/>
      <c r="IVS33" s="1"/>
      <c r="IVT33" s="1"/>
      <c r="IVU33" s="1"/>
      <c r="IVV33" s="1"/>
      <c r="IVW33" s="1"/>
      <c r="IVX33" s="1"/>
      <c r="IVY33" s="1"/>
      <c r="IVZ33" s="1"/>
      <c r="IWA33" s="1"/>
      <c r="IWB33" s="1"/>
      <c r="IWC33" s="1"/>
      <c r="IWD33" s="1"/>
      <c r="IWE33" s="1"/>
      <c r="IWF33" s="1"/>
      <c r="IWG33" s="1"/>
      <c r="IWH33" s="1"/>
      <c r="IWI33" s="1"/>
      <c r="IWJ33" s="1"/>
      <c r="IWK33" s="1"/>
      <c r="IWL33" s="1"/>
      <c r="IWM33" s="1"/>
      <c r="IWN33" s="1"/>
      <c r="IWO33" s="1"/>
      <c r="IWP33" s="1"/>
      <c r="IWQ33" s="1"/>
      <c r="IWR33" s="1"/>
      <c r="IWS33" s="1"/>
      <c r="IWT33" s="1"/>
      <c r="IWU33" s="1"/>
      <c r="IWV33" s="1"/>
      <c r="IWW33" s="1"/>
      <c r="IWX33" s="1"/>
      <c r="IWY33" s="1"/>
      <c r="IWZ33" s="1"/>
      <c r="IXA33" s="1"/>
      <c r="IXB33" s="1"/>
      <c r="IXC33" s="1"/>
      <c r="IXD33" s="1"/>
      <c r="IXE33" s="1"/>
      <c r="IXF33" s="1"/>
      <c r="IXG33" s="1"/>
      <c r="IXH33" s="1"/>
      <c r="IXI33" s="1"/>
      <c r="IXJ33" s="1"/>
      <c r="IXK33" s="1"/>
      <c r="IXL33" s="1"/>
      <c r="IXM33" s="1"/>
      <c r="IXN33" s="1"/>
      <c r="IXO33" s="1"/>
      <c r="IXP33" s="1"/>
      <c r="IXQ33" s="1"/>
      <c r="IXR33" s="1"/>
      <c r="IXS33" s="1"/>
      <c r="IXT33" s="1"/>
      <c r="IXU33" s="1"/>
      <c r="IXV33" s="1"/>
      <c r="IXW33" s="1"/>
      <c r="IXX33" s="1"/>
      <c r="IXY33" s="1"/>
      <c r="IXZ33" s="1"/>
      <c r="IYA33" s="1"/>
      <c r="IYB33" s="1"/>
      <c r="IYC33" s="1"/>
      <c r="IYD33" s="1"/>
      <c r="IYE33" s="1"/>
      <c r="IYF33" s="1"/>
      <c r="IYG33" s="1"/>
      <c r="IYH33" s="1"/>
      <c r="IYI33" s="1"/>
      <c r="IYJ33" s="1"/>
      <c r="IYK33" s="1"/>
      <c r="IYL33" s="1"/>
      <c r="IYM33" s="1"/>
      <c r="IYN33" s="1"/>
      <c r="IYO33" s="1"/>
      <c r="IYP33" s="1"/>
      <c r="IYQ33" s="1"/>
      <c r="IYR33" s="1"/>
      <c r="IYS33" s="1"/>
      <c r="IYT33" s="1"/>
      <c r="IYU33" s="1"/>
      <c r="IYV33" s="1"/>
      <c r="IYW33" s="1"/>
      <c r="IYX33" s="1"/>
      <c r="IYY33" s="1"/>
      <c r="IYZ33" s="1"/>
      <c r="IZA33" s="1"/>
      <c r="IZB33" s="1"/>
      <c r="IZC33" s="1"/>
      <c r="IZD33" s="1"/>
      <c r="IZE33" s="1"/>
      <c r="IZF33" s="1"/>
      <c r="IZG33" s="1"/>
      <c r="IZH33" s="1"/>
      <c r="IZI33" s="1"/>
      <c r="IZJ33" s="1"/>
      <c r="IZK33" s="1"/>
      <c r="IZL33" s="1"/>
      <c r="IZM33" s="1"/>
      <c r="IZN33" s="1"/>
      <c r="IZO33" s="1"/>
      <c r="IZP33" s="1"/>
      <c r="IZQ33" s="1"/>
      <c r="IZR33" s="1"/>
      <c r="IZS33" s="1"/>
      <c r="IZT33" s="1"/>
      <c r="IZU33" s="1"/>
      <c r="IZV33" s="1"/>
      <c r="IZW33" s="1"/>
      <c r="IZX33" s="1"/>
      <c r="IZY33" s="1"/>
      <c r="IZZ33" s="1"/>
      <c r="JAA33" s="1"/>
      <c r="JAB33" s="1"/>
      <c r="JAC33" s="1"/>
      <c r="JAD33" s="1"/>
      <c r="JAE33" s="1"/>
      <c r="JAF33" s="1"/>
      <c r="JAG33" s="1"/>
      <c r="JAH33" s="1"/>
      <c r="JAI33" s="1"/>
      <c r="JAJ33" s="1"/>
      <c r="JAK33" s="1"/>
      <c r="JAL33" s="1"/>
      <c r="JAM33" s="1"/>
      <c r="JAN33" s="1"/>
      <c r="JAO33" s="1"/>
      <c r="JAP33" s="1"/>
      <c r="JAQ33" s="1"/>
      <c r="JAR33" s="1"/>
      <c r="JAS33" s="1"/>
      <c r="JAT33" s="1"/>
      <c r="JAU33" s="1"/>
      <c r="JAV33" s="1"/>
      <c r="JAW33" s="1"/>
      <c r="JAX33" s="1"/>
      <c r="JAY33" s="1"/>
      <c r="JAZ33" s="1"/>
      <c r="JBA33" s="1"/>
      <c r="JBB33" s="1"/>
      <c r="JBC33" s="1"/>
      <c r="JBD33" s="1"/>
      <c r="JBE33" s="1"/>
      <c r="JBF33" s="1"/>
      <c r="JBG33" s="1"/>
      <c r="JBH33" s="1"/>
      <c r="JBI33" s="1"/>
      <c r="JBJ33" s="1"/>
      <c r="JBK33" s="1"/>
      <c r="JBL33" s="1"/>
      <c r="JBM33" s="1"/>
      <c r="JBN33" s="1"/>
      <c r="JBO33" s="1"/>
      <c r="JBP33" s="1"/>
      <c r="JBQ33" s="1"/>
      <c r="JBR33" s="1"/>
      <c r="JBS33" s="1"/>
      <c r="JBT33" s="1"/>
      <c r="JBU33" s="1"/>
      <c r="JBV33" s="1"/>
      <c r="JBW33" s="1"/>
      <c r="JBX33" s="1"/>
      <c r="JBY33" s="1"/>
      <c r="JBZ33" s="1"/>
      <c r="JCA33" s="1"/>
      <c r="JCB33" s="1"/>
      <c r="JCC33" s="1"/>
      <c r="JCD33" s="1"/>
      <c r="JCE33" s="1"/>
      <c r="JCF33" s="1"/>
      <c r="JCG33" s="1"/>
      <c r="JCH33" s="1"/>
      <c r="JCI33" s="1"/>
      <c r="JCJ33" s="1"/>
      <c r="JCK33" s="1"/>
      <c r="JCL33" s="1"/>
      <c r="JCM33" s="1"/>
      <c r="JCN33" s="1"/>
      <c r="JCO33" s="1"/>
      <c r="JCP33" s="1"/>
      <c r="JCQ33" s="1"/>
      <c r="JCR33" s="1"/>
      <c r="JCS33" s="1"/>
      <c r="JCT33" s="1"/>
      <c r="JCU33" s="1"/>
      <c r="JCV33" s="1"/>
      <c r="JCW33" s="1"/>
      <c r="JCX33" s="1"/>
      <c r="JCY33" s="1"/>
      <c r="JCZ33" s="1"/>
      <c r="JDA33" s="1"/>
      <c r="JDB33" s="1"/>
      <c r="JDC33" s="1"/>
      <c r="JDD33" s="1"/>
      <c r="JDE33" s="1"/>
      <c r="JDF33" s="1"/>
      <c r="JDG33" s="1"/>
      <c r="JDH33" s="1"/>
      <c r="JDI33" s="1"/>
      <c r="JDJ33" s="1"/>
      <c r="JDK33" s="1"/>
      <c r="JDL33" s="1"/>
      <c r="JDM33" s="1"/>
      <c r="JDN33" s="1"/>
      <c r="JDO33" s="1"/>
      <c r="JDP33" s="1"/>
      <c r="JDQ33" s="1"/>
      <c r="JDR33" s="1"/>
      <c r="JDS33" s="1"/>
      <c r="JDT33" s="1"/>
      <c r="JDU33" s="1"/>
      <c r="JDV33" s="1"/>
      <c r="JDW33" s="1"/>
      <c r="JDX33" s="1"/>
      <c r="JDY33" s="1"/>
      <c r="JDZ33" s="1"/>
      <c r="JEA33" s="1"/>
      <c r="JEB33" s="1"/>
      <c r="JEC33" s="1"/>
      <c r="JED33" s="1"/>
      <c r="JEE33" s="1"/>
      <c r="JEF33" s="1"/>
      <c r="JEG33" s="1"/>
      <c r="JEH33" s="1"/>
      <c r="JEI33" s="1"/>
      <c r="JEJ33" s="1"/>
      <c r="JEK33" s="1"/>
      <c r="JEL33" s="1"/>
      <c r="JEM33" s="1"/>
      <c r="JEN33" s="1"/>
      <c r="JEO33" s="1"/>
      <c r="JEP33" s="1"/>
      <c r="JEQ33" s="1"/>
      <c r="JER33" s="1"/>
      <c r="JES33" s="1"/>
      <c r="JET33" s="1"/>
      <c r="JEU33" s="1"/>
      <c r="JEV33" s="1"/>
      <c r="JEW33" s="1"/>
      <c r="JEX33" s="1"/>
      <c r="JEY33" s="1"/>
      <c r="JEZ33" s="1"/>
      <c r="JFA33" s="1"/>
      <c r="JFB33" s="1"/>
      <c r="JFC33" s="1"/>
      <c r="JFD33" s="1"/>
      <c r="JFE33" s="1"/>
      <c r="JFF33" s="1"/>
      <c r="JFG33" s="1"/>
      <c r="JFH33" s="1"/>
      <c r="JFI33" s="1"/>
      <c r="JFJ33" s="1"/>
      <c r="JFK33" s="1"/>
      <c r="JFL33" s="1"/>
      <c r="JFM33" s="1"/>
      <c r="JFN33" s="1"/>
      <c r="JFO33" s="1"/>
      <c r="JFP33" s="1"/>
      <c r="JFQ33" s="1"/>
      <c r="JFR33" s="1"/>
      <c r="JFS33" s="1"/>
      <c r="JFT33" s="1"/>
      <c r="JFU33" s="1"/>
      <c r="JFV33" s="1"/>
      <c r="JFW33" s="1"/>
      <c r="JFX33" s="1"/>
      <c r="JFY33" s="1"/>
      <c r="JFZ33" s="1"/>
      <c r="JGA33" s="1"/>
      <c r="JGB33" s="1"/>
      <c r="JGC33" s="1"/>
      <c r="JGD33" s="1"/>
      <c r="JGE33" s="1"/>
      <c r="JGF33" s="1"/>
      <c r="JGG33" s="1"/>
      <c r="JGH33" s="1"/>
      <c r="JGI33" s="1"/>
      <c r="JGJ33" s="1"/>
      <c r="JGK33" s="1"/>
      <c r="JGL33" s="1"/>
      <c r="JGM33" s="1"/>
      <c r="JGN33" s="1"/>
      <c r="JGO33" s="1"/>
      <c r="JGP33" s="1"/>
      <c r="JGQ33" s="1"/>
      <c r="JGR33" s="1"/>
      <c r="JGS33" s="1"/>
      <c r="JGT33" s="1"/>
      <c r="JGU33" s="1"/>
      <c r="JGV33" s="1"/>
      <c r="JGW33" s="1"/>
      <c r="JGX33" s="1"/>
      <c r="JGY33" s="1"/>
      <c r="JGZ33" s="1"/>
      <c r="JHA33" s="1"/>
      <c r="JHB33" s="1"/>
      <c r="JHC33" s="1"/>
      <c r="JHD33" s="1"/>
      <c r="JHE33" s="1"/>
      <c r="JHF33" s="1"/>
      <c r="JHG33" s="1"/>
      <c r="JHH33" s="1"/>
      <c r="JHI33" s="1"/>
      <c r="JHJ33" s="1"/>
      <c r="JHK33" s="1"/>
      <c r="JHL33" s="1"/>
      <c r="JHM33" s="1"/>
      <c r="JHN33" s="1"/>
      <c r="JHO33" s="1"/>
      <c r="JHP33" s="1"/>
      <c r="JHQ33" s="1"/>
      <c r="JHR33" s="1"/>
      <c r="JHS33" s="1"/>
      <c r="JHT33" s="1"/>
      <c r="JHU33" s="1"/>
      <c r="JHV33" s="1"/>
      <c r="JHW33" s="1"/>
      <c r="JHX33" s="1"/>
      <c r="JHY33" s="1"/>
      <c r="JHZ33" s="1"/>
      <c r="JIA33" s="1"/>
      <c r="JIB33" s="1"/>
      <c r="JIC33" s="1"/>
      <c r="JID33" s="1"/>
      <c r="JIE33" s="1"/>
      <c r="JIF33" s="1"/>
      <c r="JIG33" s="1"/>
      <c r="JIH33" s="1"/>
      <c r="JII33" s="1"/>
      <c r="JIJ33" s="1"/>
      <c r="JIK33" s="1"/>
      <c r="JIL33" s="1"/>
      <c r="JIM33" s="1"/>
      <c r="JIN33" s="1"/>
      <c r="JIO33" s="1"/>
      <c r="JIP33" s="1"/>
      <c r="JIQ33" s="1"/>
      <c r="JIR33" s="1"/>
      <c r="JIS33" s="1"/>
      <c r="JIT33" s="1"/>
      <c r="JIU33" s="1"/>
      <c r="JIV33" s="1"/>
      <c r="JIW33" s="1"/>
      <c r="JIX33" s="1"/>
      <c r="JIY33" s="1"/>
      <c r="JIZ33" s="1"/>
      <c r="JJA33" s="1"/>
      <c r="JJB33" s="1"/>
      <c r="JJC33" s="1"/>
      <c r="JJD33" s="1"/>
      <c r="JJE33" s="1"/>
      <c r="JJF33" s="1"/>
      <c r="JJG33" s="1"/>
      <c r="JJH33" s="1"/>
      <c r="JJI33" s="1"/>
      <c r="JJJ33" s="1"/>
      <c r="JJK33" s="1"/>
      <c r="JJL33" s="1"/>
      <c r="JJM33" s="1"/>
      <c r="JJN33" s="1"/>
      <c r="JJO33" s="1"/>
      <c r="JJP33" s="1"/>
      <c r="JJQ33" s="1"/>
      <c r="JJR33" s="1"/>
      <c r="JJS33" s="1"/>
      <c r="JJT33" s="1"/>
      <c r="JJU33" s="1"/>
      <c r="JJV33" s="1"/>
      <c r="JJW33" s="1"/>
      <c r="JJX33" s="1"/>
      <c r="JJY33" s="1"/>
      <c r="JJZ33" s="1"/>
      <c r="JKA33" s="1"/>
      <c r="JKB33" s="1"/>
      <c r="JKC33" s="1"/>
      <c r="JKD33" s="1"/>
      <c r="JKE33" s="1"/>
      <c r="JKF33" s="1"/>
      <c r="JKG33" s="1"/>
      <c r="JKH33" s="1"/>
      <c r="JKI33" s="1"/>
      <c r="JKJ33" s="1"/>
      <c r="JKK33" s="1"/>
      <c r="JKL33" s="1"/>
      <c r="JKM33" s="1"/>
      <c r="JKN33" s="1"/>
      <c r="JKO33" s="1"/>
      <c r="JKP33" s="1"/>
      <c r="JKQ33" s="1"/>
      <c r="JKR33" s="1"/>
      <c r="JKS33" s="1"/>
      <c r="JKT33" s="1"/>
      <c r="JKU33" s="1"/>
      <c r="JKV33" s="1"/>
      <c r="JKW33" s="1"/>
      <c r="JKX33" s="1"/>
      <c r="JKY33" s="1"/>
      <c r="JKZ33" s="1"/>
      <c r="JLA33" s="1"/>
      <c r="JLB33" s="1"/>
      <c r="JLC33" s="1"/>
      <c r="JLD33" s="1"/>
      <c r="JLE33" s="1"/>
      <c r="JLF33" s="1"/>
      <c r="JLG33" s="1"/>
      <c r="JLH33" s="1"/>
      <c r="JLI33" s="1"/>
      <c r="JLJ33" s="1"/>
      <c r="JLK33" s="1"/>
      <c r="JLL33" s="1"/>
      <c r="JLM33" s="1"/>
      <c r="JLN33" s="1"/>
      <c r="JLO33" s="1"/>
      <c r="JLP33" s="1"/>
      <c r="JLQ33" s="1"/>
      <c r="JLR33" s="1"/>
      <c r="JLS33" s="1"/>
      <c r="JLT33" s="1"/>
      <c r="JLU33" s="1"/>
      <c r="JLV33" s="1"/>
      <c r="JLW33" s="1"/>
      <c r="JLX33" s="1"/>
      <c r="JLY33" s="1"/>
      <c r="JLZ33" s="1"/>
      <c r="JMA33" s="1"/>
      <c r="JMB33" s="1"/>
      <c r="JMC33" s="1"/>
      <c r="JMD33" s="1"/>
      <c r="JME33" s="1"/>
      <c r="JMF33" s="1"/>
      <c r="JMG33" s="1"/>
      <c r="JMH33" s="1"/>
      <c r="JMI33" s="1"/>
      <c r="JMJ33" s="1"/>
      <c r="JMK33" s="1"/>
      <c r="JML33" s="1"/>
      <c r="JMM33" s="1"/>
      <c r="JMN33" s="1"/>
      <c r="JMO33" s="1"/>
      <c r="JMP33" s="1"/>
      <c r="JMQ33" s="1"/>
      <c r="JMR33" s="1"/>
      <c r="JMS33" s="1"/>
      <c r="JMT33" s="1"/>
      <c r="JMU33" s="1"/>
      <c r="JMV33" s="1"/>
      <c r="JMW33" s="1"/>
      <c r="JMX33" s="1"/>
      <c r="JMY33" s="1"/>
      <c r="JMZ33" s="1"/>
      <c r="JNA33" s="1"/>
      <c r="JNB33" s="1"/>
      <c r="JNC33" s="1"/>
      <c r="JND33" s="1"/>
      <c r="JNE33" s="1"/>
      <c r="JNF33" s="1"/>
      <c r="JNG33" s="1"/>
      <c r="JNH33" s="1"/>
      <c r="JNI33" s="1"/>
      <c r="JNJ33" s="1"/>
      <c r="JNK33" s="1"/>
      <c r="JNL33" s="1"/>
      <c r="JNM33" s="1"/>
      <c r="JNN33" s="1"/>
      <c r="JNO33" s="1"/>
      <c r="JNP33" s="1"/>
      <c r="JNQ33" s="1"/>
      <c r="JNR33" s="1"/>
      <c r="JNS33" s="1"/>
      <c r="JNT33" s="1"/>
      <c r="JNU33" s="1"/>
      <c r="JNV33" s="1"/>
      <c r="JNW33" s="1"/>
      <c r="JNX33" s="1"/>
      <c r="JNY33" s="1"/>
      <c r="JNZ33" s="1"/>
      <c r="JOA33" s="1"/>
      <c r="JOB33" s="1"/>
      <c r="JOC33" s="1"/>
      <c r="JOD33" s="1"/>
      <c r="JOE33" s="1"/>
      <c r="JOF33" s="1"/>
      <c r="JOG33" s="1"/>
      <c r="JOH33" s="1"/>
      <c r="JOI33" s="1"/>
      <c r="JOJ33" s="1"/>
      <c r="JOK33" s="1"/>
      <c r="JOL33" s="1"/>
      <c r="JOM33" s="1"/>
      <c r="JON33" s="1"/>
      <c r="JOO33" s="1"/>
      <c r="JOP33" s="1"/>
      <c r="JOQ33" s="1"/>
      <c r="JOR33" s="1"/>
      <c r="JOS33" s="1"/>
      <c r="JOT33" s="1"/>
      <c r="JOU33" s="1"/>
      <c r="JOV33" s="1"/>
      <c r="JOW33" s="1"/>
      <c r="JOX33" s="1"/>
      <c r="JOY33" s="1"/>
      <c r="JOZ33" s="1"/>
      <c r="JPA33" s="1"/>
      <c r="JPB33" s="1"/>
      <c r="JPC33" s="1"/>
      <c r="JPD33" s="1"/>
      <c r="JPE33" s="1"/>
      <c r="JPF33" s="1"/>
      <c r="JPG33" s="1"/>
      <c r="JPH33" s="1"/>
      <c r="JPI33" s="1"/>
      <c r="JPJ33" s="1"/>
      <c r="JPK33" s="1"/>
      <c r="JPL33" s="1"/>
      <c r="JPM33" s="1"/>
      <c r="JPN33" s="1"/>
      <c r="JPO33" s="1"/>
      <c r="JPP33" s="1"/>
      <c r="JPQ33" s="1"/>
      <c r="JPR33" s="1"/>
      <c r="JPS33" s="1"/>
      <c r="JPT33" s="1"/>
      <c r="JPU33" s="1"/>
      <c r="JPV33" s="1"/>
      <c r="JPW33" s="1"/>
      <c r="JPX33" s="1"/>
      <c r="JPY33" s="1"/>
      <c r="JPZ33" s="1"/>
      <c r="JQA33" s="1"/>
      <c r="JQB33" s="1"/>
      <c r="JQC33" s="1"/>
      <c r="JQD33" s="1"/>
      <c r="JQE33" s="1"/>
      <c r="JQF33" s="1"/>
      <c r="JQG33" s="1"/>
      <c r="JQH33" s="1"/>
      <c r="JQI33" s="1"/>
      <c r="JQJ33" s="1"/>
      <c r="JQK33" s="1"/>
      <c r="JQL33" s="1"/>
      <c r="JQM33" s="1"/>
      <c r="JQN33" s="1"/>
      <c r="JQO33" s="1"/>
      <c r="JQP33" s="1"/>
      <c r="JQQ33" s="1"/>
      <c r="JQR33" s="1"/>
      <c r="JQS33" s="1"/>
      <c r="JQT33" s="1"/>
      <c r="JQU33" s="1"/>
      <c r="JQV33" s="1"/>
      <c r="JQW33" s="1"/>
      <c r="JQX33" s="1"/>
      <c r="JQY33" s="1"/>
      <c r="JQZ33" s="1"/>
      <c r="JRA33" s="1"/>
      <c r="JRB33" s="1"/>
      <c r="JRC33" s="1"/>
      <c r="JRD33" s="1"/>
      <c r="JRE33" s="1"/>
      <c r="JRF33" s="1"/>
      <c r="JRG33" s="1"/>
      <c r="JRH33" s="1"/>
      <c r="JRI33" s="1"/>
      <c r="JRJ33" s="1"/>
      <c r="JRK33" s="1"/>
      <c r="JRL33" s="1"/>
      <c r="JRM33" s="1"/>
      <c r="JRN33" s="1"/>
      <c r="JRO33" s="1"/>
      <c r="JRP33" s="1"/>
      <c r="JRQ33" s="1"/>
      <c r="JRR33" s="1"/>
      <c r="JRS33" s="1"/>
      <c r="JRT33" s="1"/>
      <c r="JRU33" s="1"/>
      <c r="JRV33" s="1"/>
      <c r="JRW33" s="1"/>
      <c r="JRX33" s="1"/>
      <c r="JRY33" s="1"/>
      <c r="JRZ33" s="1"/>
      <c r="JSA33" s="1"/>
      <c r="JSB33" s="1"/>
      <c r="JSC33" s="1"/>
      <c r="JSD33" s="1"/>
      <c r="JSE33" s="1"/>
      <c r="JSF33" s="1"/>
      <c r="JSG33" s="1"/>
      <c r="JSH33" s="1"/>
      <c r="JSI33" s="1"/>
      <c r="JSJ33" s="1"/>
      <c r="JSK33" s="1"/>
      <c r="JSL33" s="1"/>
      <c r="JSM33" s="1"/>
      <c r="JSN33" s="1"/>
      <c r="JSO33" s="1"/>
      <c r="JSP33" s="1"/>
      <c r="JSQ33" s="1"/>
      <c r="JSR33" s="1"/>
      <c r="JSS33" s="1"/>
      <c r="JST33" s="1"/>
      <c r="JSU33" s="1"/>
      <c r="JSV33" s="1"/>
      <c r="JSW33" s="1"/>
      <c r="JSX33" s="1"/>
      <c r="JSY33" s="1"/>
      <c r="JSZ33" s="1"/>
      <c r="JTA33" s="1"/>
      <c r="JTB33" s="1"/>
      <c r="JTC33" s="1"/>
      <c r="JTD33" s="1"/>
      <c r="JTE33" s="1"/>
      <c r="JTF33" s="1"/>
      <c r="JTG33" s="1"/>
      <c r="JTH33" s="1"/>
      <c r="JTI33" s="1"/>
      <c r="JTJ33" s="1"/>
      <c r="JTK33" s="1"/>
      <c r="JTL33" s="1"/>
      <c r="JTM33" s="1"/>
      <c r="JTN33" s="1"/>
      <c r="JTO33" s="1"/>
      <c r="JTP33" s="1"/>
      <c r="JTQ33" s="1"/>
      <c r="JTR33" s="1"/>
      <c r="JTS33" s="1"/>
      <c r="JTT33" s="1"/>
      <c r="JTU33" s="1"/>
      <c r="JTV33" s="1"/>
      <c r="JTW33" s="1"/>
      <c r="JTX33" s="1"/>
      <c r="JTY33" s="1"/>
      <c r="JTZ33" s="1"/>
      <c r="JUA33" s="1"/>
      <c r="JUB33" s="1"/>
      <c r="JUC33" s="1"/>
      <c r="JUD33" s="1"/>
      <c r="JUE33" s="1"/>
      <c r="JUF33" s="1"/>
      <c r="JUG33" s="1"/>
      <c r="JUH33" s="1"/>
      <c r="JUI33" s="1"/>
      <c r="JUJ33" s="1"/>
      <c r="JUK33" s="1"/>
      <c r="JUL33" s="1"/>
      <c r="JUM33" s="1"/>
      <c r="JUN33" s="1"/>
      <c r="JUO33" s="1"/>
      <c r="JUP33" s="1"/>
      <c r="JUQ33" s="1"/>
      <c r="JUR33" s="1"/>
      <c r="JUS33" s="1"/>
      <c r="JUT33" s="1"/>
      <c r="JUU33" s="1"/>
      <c r="JUV33" s="1"/>
      <c r="JUW33" s="1"/>
      <c r="JUX33" s="1"/>
      <c r="JUY33" s="1"/>
      <c r="JUZ33" s="1"/>
      <c r="JVA33" s="1"/>
      <c r="JVB33" s="1"/>
      <c r="JVC33" s="1"/>
      <c r="JVD33" s="1"/>
      <c r="JVE33" s="1"/>
      <c r="JVF33" s="1"/>
      <c r="JVG33" s="1"/>
      <c r="JVH33" s="1"/>
      <c r="JVI33" s="1"/>
      <c r="JVJ33" s="1"/>
      <c r="JVK33" s="1"/>
      <c r="JVL33" s="1"/>
      <c r="JVM33" s="1"/>
      <c r="JVN33" s="1"/>
      <c r="JVO33" s="1"/>
      <c r="JVP33" s="1"/>
      <c r="JVQ33" s="1"/>
      <c r="JVR33" s="1"/>
      <c r="JVS33" s="1"/>
      <c r="JVT33" s="1"/>
      <c r="JVU33" s="1"/>
      <c r="JVV33" s="1"/>
      <c r="JVW33" s="1"/>
      <c r="JVX33" s="1"/>
      <c r="JVY33" s="1"/>
      <c r="JVZ33" s="1"/>
      <c r="JWA33" s="1"/>
      <c r="JWB33" s="1"/>
      <c r="JWC33" s="1"/>
      <c r="JWD33" s="1"/>
      <c r="JWE33" s="1"/>
      <c r="JWF33" s="1"/>
      <c r="JWG33" s="1"/>
      <c r="JWH33" s="1"/>
      <c r="JWI33" s="1"/>
      <c r="JWJ33" s="1"/>
      <c r="JWK33" s="1"/>
      <c r="JWL33" s="1"/>
      <c r="JWM33" s="1"/>
      <c r="JWN33" s="1"/>
      <c r="JWO33" s="1"/>
      <c r="JWP33" s="1"/>
      <c r="JWQ33" s="1"/>
      <c r="JWR33" s="1"/>
      <c r="JWS33" s="1"/>
      <c r="JWT33" s="1"/>
      <c r="JWU33" s="1"/>
      <c r="JWV33" s="1"/>
      <c r="JWW33" s="1"/>
      <c r="JWX33" s="1"/>
      <c r="JWY33" s="1"/>
      <c r="JWZ33" s="1"/>
      <c r="JXA33" s="1"/>
      <c r="JXB33" s="1"/>
      <c r="JXC33" s="1"/>
      <c r="JXD33" s="1"/>
      <c r="JXE33" s="1"/>
      <c r="JXF33" s="1"/>
      <c r="JXG33" s="1"/>
      <c r="JXH33" s="1"/>
      <c r="JXI33" s="1"/>
      <c r="JXJ33" s="1"/>
      <c r="JXK33" s="1"/>
      <c r="JXL33" s="1"/>
      <c r="JXM33" s="1"/>
      <c r="JXN33" s="1"/>
      <c r="JXO33" s="1"/>
      <c r="JXP33" s="1"/>
      <c r="JXQ33" s="1"/>
      <c r="JXR33" s="1"/>
      <c r="JXS33" s="1"/>
      <c r="JXT33" s="1"/>
      <c r="JXU33" s="1"/>
      <c r="JXV33" s="1"/>
      <c r="JXW33" s="1"/>
      <c r="JXX33" s="1"/>
      <c r="JXY33" s="1"/>
      <c r="JXZ33" s="1"/>
      <c r="JYA33" s="1"/>
      <c r="JYB33" s="1"/>
      <c r="JYC33" s="1"/>
      <c r="JYD33" s="1"/>
      <c r="JYE33" s="1"/>
      <c r="JYF33" s="1"/>
      <c r="JYG33" s="1"/>
      <c r="JYH33" s="1"/>
      <c r="JYI33" s="1"/>
      <c r="JYJ33" s="1"/>
      <c r="JYK33" s="1"/>
      <c r="JYL33" s="1"/>
      <c r="JYM33" s="1"/>
      <c r="JYN33" s="1"/>
      <c r="JYO33" s="1"/>
      <c r="JYP33" s="1"/>
      <c r="JYQ33" s="1"/>
      <c r="JYR33" s="1"/>
      <c r="JYS33" s="1"/>
      <c r="JYT33" s="1"/>
      <c r="JYU33" s="1"/>
      <c r="JYV33" s="1"/>
      <c r="JYW33" s="1"/>
      <c r="JYX33" s="1"/>
      <c r="JYY33" s="1"/>
      <c r="JYZ33" s="1"/>
      <c r="JZA33" s="1"/>
      <c r="JZB33" s="1"/>
      <c r="JZC33" s="1"/>
      <c r="JZD33" s="1"/>
      <c r="JZE33" s="1"/>
      <c r="JZF33" s="1"/>
      <c r="JZG33" s="1"/>
      <c r="JZH33" s="1"/>
      <c r="JZI33" s="1"/>
      <c r="JZJ33" s="1"/>
      <c r="JZK33" s="1"/>
      <c r="JZL33" s="1"/>
      <c r="JZM33" s="1"/>
      <c r="JZN33" s="1"/>
      <c r="JZO33" s="1"/>
      <c r="JZP33" s="1"/>
      <c r="JZQ33" s="1"/>
      <c r="JZR33" s="1"/>
      <c r="JZS33" s="1"/>
      <c r="JZT33" s="1"/>
      <c r="JZU33" s="1"/>
      <c r="JZV33" s="1"/>
      <c r="JZW33" s="1"/>
      <c r="JZX33" s="1"/>
      <c r="JZY33" s="1"/>
      <c r="JZZ33" s="1"/>
      <c r="KAA33" s="1"/>
      <c r="KAB33" s="1"/>
      <c r="KAC33" s="1"/>
      <c r="KAD33" s="1"/>
      <c r="KAE33" s="1"/>
      <c r="KAF33" s="1"/>
      <c r="KAG33" s="1"/>
      <c r="KAH33" s="1"/>
      <c r="KAI33" s="1"/>
      <c r="KAJ33" s="1"/>
      <c r="KAK33" s="1"/>
      <c r="KAL33" s="1"/>
      <c r="KAM33" s="1"/>
      <c r="KAN33" s="1"/>
      <c r="KAO33" s="1"/>
      <c r="KAP33" s="1"/>
      <c r="KAQ33" s="1"/>
      <c r="KAR33" s="1"/>
      <c r="KAS33" s="1"/>
      <c r="KAT33" s="1"/>
      <c r="KAU33" s="1"/>
      <c r="KAV33" s="1"/>
      <c r="KAW33" s="1"/>
      <c r="KAX33" s="1"/>
      <c r="KAY33" s="1"/>
      <c r="KAZ33" s="1"/>
      <c r="KBA33" s="1"/>
      <c r="KBB33" s="1"/>
      <c r="KBC33" s="1"/>
      <c r="KBD33" s="1"/>
      <c r="KBE33" s="1"/>
      <c r="KBF33" s="1"/>
      <c r="KBG33" s="1"/>
      <c r="KBH33" s="1"/>
      <c r="KBI33" s="1"/>
      <c r="KBJ33" s="1"/>
      <c r="KBK33" s="1"/>
      <c r="KBL33" s="1"/>
      <c r="KBM33" s="1"/>
      <c r="KBN33" s="1"/>
      <c r="KBO33" s="1"/>
      <c r="KBP33" s="1"/>
      <c r="KBQ33" s="1"/>
      <c r="KBR33" s="1"/>
      <c r="KBS33" s="1"/>
      <c r="KBT33" s="1"/>
      <c r="KBU33" s="1"/>
      <c r="KBV33" s="1"/>
      <c r="KBW33" s="1"/>
      <c r="KBX33" s="1"/>
      <c r="KBY33" s="1"/>
      <c r="KBZ33" s="1"/>
      <c r="KCA33" s="1"/>
      <c r="KCB33" s="1"/>
      <c r="KCC33" s="1"/>
      <c r="KCD33" s="1"/>
      <c r="KCE33" s="1"/>
      <c r="KCF33" s="1"/>
      <c r="KCG33" s="1"/>
      <c r="KCH33" s="1"/>
      <c r="KCI33" s="1"/>
      <c r="KCJ33" s="1"/>
      <c r="KCK33" s="1"/>
      <c r="KCL33" s="1"/>
      <c r="KCM33" s="1"/>
      <c r="KCN33" s="1"/>
      <c r="KCO33" s="1"/>
      <c r="KCP33" s="1"/>
      <c r="KCQ33" s="1"/>
      <c r="KCR33" s="1"/>
      <c r="KCS33" s="1"/>
      <c r="KCT33" s="1"/>
      <c r="KCU33" s="1"/>
      <c r="KCV33" s="1"/>
      <c r="KCW33" s="1"/>
      <c r="KCX33" s="1"/>
      <c r="KCY33" s="1"/>
      <c r="KCZ33" s="1"/>
      <c r="KDA33" s="1"/>
      <c r="KDB33" s="1"/>
      <c r="KDC33" s="1"/>
      <c r="KDD33" s="1"/>
      <c r="KDE33" s="1"/>
      <c r="KDF33" s="1"/>
      <c r="KDG33" s="1"/>
      <c r="KDH33" s="1"/>
      <c r="KDI33" s="1"/>
      <c r="KDJ33" s="1"/>
      <c r="KDK33" s="1"/>
      <c r="KDL33" s="1"/>
      <c r="KDM33" s="1"/>
      <c r="KDN33" s="1"/>
      <c r="KDO33" s="1"/>
      <c r="KDP33" s="1"/>
      <c r="KDQ33" s="1"/>
      <c r="KDR33" s="1"/>
      <c r="KDS33" s="1"/>
      <c r="KDT33" s="1"/>
      <c r="KDU33" s="1"/>
      <c r="KDV33" s="1"/>
      <c r="KDW33" s="1"/>
      <c r="KDX33" s="1"/>
      <c r="KDY33" s="1"/>
      <c r="KDZ33" s="1"/>
      <c r="KEA33" s="1"/>
      <c r="KEB33" s="1"/>
      <c r="KEC33" s="1"/>
      <c r="KED33" s="1"/>
      <c r="KEE33" s="1"/>
      <c r="KEF33" s="1"/>
      <c r="KEG33" s="1"/>
      <c r="KEH33" s="1"/>
      <c r="KEI33" s="1"/>
      <c r="KEJ33" s="1"/>
      <c r="KEK33" s="1"/>
      <c r="KEL33" s="1"/>
      <c r="KEM33" s="1"/>
      <c r="KEN33" s="1"/>
      <c r="KEO33" s="1"/>
      <c r="KEP33" s="1"/>
      <c r="KEQ33" s="1"/>
      <c r="KER33" s="1"/>
      <c r="KES33" s="1"/>
      <c r="KET33" s="1"/>
      <c r="KEU33" s="1"/>
      <c r="KEV33" s="1"/>
      <c r="KEW33" s="1"/>
      <c r="KEX33" s="1"/>
      <c r="KEY33" s="1"/>
      <c r="KEZ33" s="1"/>
      <c r="KFA33" s="1"/>
      <c r="KFB33" s="1"/>
      <c r="KFC33" s="1"/>
      <c r="KFD33" s="1"/>
      <c r="KFE33" s="1"/>
      <c r="KFF33" s="1"/>
      <c r="KFG33" s="1"/>
      <c r="KFH33" s="1"/>
      <c r="KFI33" s="1"/>
      <c r="KFJ33" s="1"/>
      <c r="KFK33" s="1"/>
      <c r="KFL33" s="1"/>
      <c r="KFM33" s="1"/>
      <c r="KFN33" s="1"/>
      <c r="KFO33" s="1"/>
      <c r="KFP33" s="1"/>
      <c r="KFQ33" s="1"/>
      <c r="KFR33" s="1"/>
      <c r="KFS33" s="1"/>
      <c r="KFT33" s="1"/>
      <c r="KFU33" s="1"/>
      <c r="KFV33" s="1"/>
      <c r="KFW33" s="1"/>
      <c r="KFX33" s="1"/>
      <c r="KFY33" s="1"/>
      <c r="KFZ33" s="1"/>
      <c r="KGA33" s="1"/>
      <c r="KGB33" s="1"/>
      <c r="KGC33" s="1"/>
      <c r="KGD33" s="1"/>
      <c r="KGE33" s="1"/>
      <c r="KGF33" s="1"/>
      <c r="KGG33" s="1"/>
      <c r="KGH33" s="1"/>
      <c r="KGI33" s="1"/>
      <c r="KGJ33" s="1"/>
      <c r="KGK33" s="1"/>
      <c r="KGL33" s="1"/>
      <c r="KGM33" s="1"/>
      <c r="KGN33" s="1"/>
      <c r="KGO33" s="1"/>
      <c r="KGP33" s="1"/>
      <c r="KGQ33" s="1"/>
      <c r="KGR33" s="1"/>
      <c r="KGS33" s="1"/>
      <c r="KGT33" s="1"/>
      <c r="KGU33" s="1"/>
      <c r="KGV33" s="1"/>
      <c r="KGW33" s="1"/>
      <c r="KGX33" s="1"/>
      <c r="KGY33" s="1"/>
      <c r="KGZ33" s="1"/>
      <c r="KHA33" s="1"/>
      <c r="KHB33" s="1"/>
      <c r="KHC33" s="1"/>
      <c r="KHD33" s="1"/>
      <c r="KHE33" s="1"/>
      <c r="KHF33" s="1"/>
      <c r="KHG33" s="1"/>
      <c r="KHH33" s="1"/>
      <c r="KHI33" s="1"/>
      <c r="KHJ33" s="1"/>
      <c r="KHK33" s="1"/>
      <c r="KHL33" s="1"/>
      <c r="KHM33" s="1"/>
      <c r="KHN33" s="1"/>
      <c r="KHO33" s="1"/>
      <c r="KHP33" s="1"/>
      <c r="KHQ33" s="1"/>
      <c r="KHR33" s="1"/>
      <c r="KHS33" s="1"/>
      <c r="KHT33" s="1"/>
      <c r="KHU33" s="1"/>
      <c r="KHV33" s="1"/>
      <c r="KHW33" s="1"/>
      <c r="KHX33" s="1"/>
      <c r="KHY33" s="1"/>
      <c r="KHZ33" s="1"/>
      <c r="KIA33" s="1"/>
      <c r="KIB33" s="1"/>
      <c r="KIC33" s="1"/>
      <c r="KID33" s="1"/>
      <c r="KIE33" s="1"/>
      <c r="KIF33" s="1"/>
      <c r="KIG33" s="1"/>
      <c r="KIH33" s="1"/>
      <c r="KII33" s="1"/>
      <c r="KIJ33" s="1"/>
      <c r="KIK33" s="1"/>
      <c r="KIL33" s="1"/>
      <c r="KIM33" s="1"/>
      <c r="KIN33" s="1"/>
      <c r="KIO33" s="1"/>
      <c r="KIP33" s="1"/>
      <c r="KIQ33" s="1"/>
      <c r="KIR33" s="1"/>
      <c r="KIS33" s="1"/>
      <c r="KIT33" s="1"/>
      <c r="KIU33" s="1"/>
      <c r="KIV33" s="1"/>
      <c r="KIW33" s="1"/>
      <c r="KIX33" s="1"/>
      <c r="KIY33" s="1"/>
      <c r="KIZ33" s="1"/>
      <c r="KJA33" s="1"/>
      <c r="KJB33" s="1"/>
      <c r="KJC33" s="1"/>
      <c r="KJD33" s="1"/>
      <c r="KJE33" s="1"/>
      <c r="KJF33" s="1"/>
      <c r="KJG33" s="1"/>
      <c r="KJH33" s="1"/>
      <c r="KJI33" s="1"/>
      <c r="KJJ33" s="1"/>
      <c r="KJK33" s="1"/>
      <c r="KJL33" s="1"/>
      <c r="KJM33" s="1"/>
      <c r="KJN33" s="1"/>
      <c r="KJO33" s="1"/>
      <c r="KJP33" s="1"/>
      <c r="KJQ33" s="1"/>
      <c r="KJR33" s="1"/>
      <c r="KJS33" s="1"/>
      <c r="KJT33" s="1"/>
      <c r="KJU33" s="1"/>
      <c r="KJV33" s="1"/>
      <c r="KJW33" s="1"/>
      <c r="KJX33" s="1"/>
      <c r="KJY33" s="1"/>
      <c r="KJZ33" s="1"/>
      <c r="KKA33" s="1"/>
      <c r="KKB33" s="1"/>
      <c r="KKC33" s="1"/>
      <c r="KKD33" s="1"/>
      <c r="KKE33" s="1"/>
      <c r="KKF33" s="1"/>
      <c r="KKG33" s="1"/>
      <c r="KKH33" s="1"/>
      <c r="KKI33" s="1"/>
      <c r="KKJ33" s="1"/>
      <c r="KKK33" s="1"/>
      <c r="KKL33" s="1"/>
      <c r="KKM33" s="1"/>
      <c r="KKN33" s="1"/>
      <c r="KKO33" s="1"/>
      <c r="KKP33" s="1"/>
      <c r="KKQ33" s="1"/>
      <c r="KKR33" s="1"/>
      <c r="KKS33" s="1"/>
      <c r="KKT33" s="1"/>
      <c r="KKU33" s="1"/>
      <c r="KKV33" s="1"/>
      <c r="KKW33" s="1"/>
      <c r="KKX33" s="1"/>
      <c r="KKY33" s="1"/>
      <c r="KKZ33" s="1"/>
      <c r="KLA33" s="1"/>
      <c r="KLB33" s="1"/>
      <c r="KLC33" s="1"/>
      <c r="KLD33" s="1"/>
      <c r="KLE33" s="1"/>
      <c r="KLF33" s="1"/>
      <c r="KLG33" s="1"/>
      <c r="KLH33" s="1"/>
      <c r="KLI33" s="1"/>
      <c r="KLJ33" s="1"/>
      <c r="KLK33" s="1"/>
      <c r="KLL33" s="1"/>
      <c r="KLM33" s="1"/>
      <c r="KLN33" s="1"/>
      <c r="KLO33" s="1"/>
      <c r="KLP33" s="1"/>
      <c r="KLQ33" s="1"/>
      <c r="KLR33" s="1"/>
      <c r="KLS33" s="1"/>
      <c r="KLT33" s="1"/>
      <c r="KLU33" s="1"/>
      <c r="KLV33" s="1"/>
      <c r="KLW33" s="1"/>
      <c r="KLX33" s="1"/>
      <c r="KLY33" s="1"/>
      <c r="KLZ33" s="1"/>
      <c r="KMA33" s="1"/>
      <c r="KMB33" s="1"/>
      <c r="KMC33" s="1"/>
      <c r="KMD33" s="1"/>
      <c r="KME33" s="1"/>
      <c r="KMF33" s="1"/>
      <c r="KMG33" s="1"/>
      <c r="KMH33" s="1"/>
      <c r="KMI33" s="1"/>
      <c r="KMJ33" s="1"/>
      <c r="KMK33" s="1"/>
      <c r="KML33" s="1"/>
      <c r="KMM33" s="1"/>
      <c r="KMN33" s="1"/>
      <c r="KMO33" s="1"/>
      <c r="KMP33" s="1"/>
      <c r="KMQ33" s="1"/>
      <c r="KMR33" s="1"/>
      <c r="KMS33" s="1"/>
      <c r="KMT33" s="1"/>
      <c r="KMU33" s="1"/>
      <c r="KMV33" s="1"/>
      <c r="KMW33" s="1"/>
      <c r="KMX33" s="1"/>
      <c r="KMY33" s="1"/>
      <c r="KMZ33" s="1"/>
      <c r="KNA33" s="1"/>
      <c r="KNB33" s="1"/>
      <c r="KNC33" s="1"/>
      <c r="KND33" s="1"/>
      <c r="KNE33" s="1"/>
      <c r="KNF33" s="1"/>
      <c r="KNG33" s="1"/>
      <c r="KNH33" s="1"/>
      <c r="KNI33" s="1"/>
      <c r="KNJ33" s="1"/>
      <c r="KNK33" s="1"/>
      <c r="KNL33" s="1"/>
      <c r="KNM33" s="1"/>
      <c r="KNN33" s="1"/>
      <c r="KNO33" s="1"/>
      <c r="KNP33" s="1"/>
      <c r="KNQ33" s="1"/>
      <c r="KNR33" s="1"/>
      <c r="KNS33" s="1"/>
      <c r="KNT33" s="1"/>
      <c r="KNU33" s="1"/>
      <c r="KNV33" s="1"/>
      <c r="KNW33" s="1"/>
      <c r="KNX33" s="1"/>
      <c r="KNY33" s="1"/>
      <c r="KNZ33" s="1"/>
      <c r="KOA33" s="1"/>
      <c r="KOB33" s="1"/>
      <c r="KOC33" s="1"/>
      <c r="KOD33" s="1"/>
      <c r="KOE33" s="1"/>
      <c r="KOF33" s="1"/>
      <c r="KOG33" s="1"/>
      <c r="KOH33" s="1"/>
      <c r="KOI33" s="1"/>
      <c r="KOJ33" s="1"/>
      <c r="KOK33" s="1"/>
      <c r="KOL33" s="1"/>
      <c r="KOM33" s="1"/>
      <c r="KON33" s="1"/>
      <c r="KOO33" s="1"/>
      <c r="KOP33" s="1"/>
      <c r="KOQ33" s="1"/>
      <c r="KOR33" s="1"/>
      <c r="KOS33" s="1"/>
      <c r="KOT33" s="1"/>
      <c r="KOU33" s="1"/>
      <c r="KOV33" s="1"/>
      <c r="KOW33" s="1"/>
      <c r="KOX33" s="1"/>
      <c r="KOY33" s="1"/>
      <c r="KOZ33" s="1"/>
      <c r="KPA33" s="1"/>
      <c r="KPB33" s="1"/>
      <c r="KPC33" s="1"/>
      <c r="KPD33" s="1"/>
      <c r="KPE33" s="1"/>
      <c r="KPF33" s="1"/>
      <c r="KPG33" s="1"/>
      <c r="KPH33" s="1"/>
      <c r="KPI33" s="1"/>
      <c r="KPJ33" s="1"/>
      <c r="KPK33" s="1"/>
      <c r="KPL33" s="1"/>
      <c r="KPM33" s="1"/>
      <c r="KPN33" s="1"/>
      <c r="KPO33" s="1"/>
      <c r="KPP33" s="1"/>
      <c r="KPQ33" s="1"/>
      <c r="KPR33" s="1"/>
      <c r="KPS33" s="1"/>
      <c r="KPT33" s="1"/>
      <c r="KPU33" s="1"/>
      <c r="KPV33" s="1"/>
      <c r="KPW33" s="1"/>
      <c r="KPX33" s="1"/>
      <c r="KPY33" s="1"/>
      <c r="KPZ33" s="1"/>
      <c r="KQA33" s="1"/>
      <c r="KQB33" s="1"/>
      <c r="KQC33" s="1"/>
      <c r="KQD33" s="1"/>
      <c r="KQE33" s="1"/>
      <c r="KQF33" s="1"/>
      <c r="KQG33" s="1"/>
      <c r="KQH33" s="1"/>
      <c r="KQI33" s="1"/>
      <c r="KQJ33" s="1"/>
      <c r="KQK33" s="1"/>
      <c r="KQL33" s="1"/>
      <c r="KQM33" s="1"/>
      <c r="KQN33" s="1"/>
      <c r="KQO33" s="1"/>
      <c r="KQP33" s="1"/>
      <c r="KQQ33" s="1"/>
      <c r="KQR33" s="1"/>
      <c r="KQS33" s="1"/>
      <c r="KQT33" s="1"/>
      <c r="KQU33" s="1"/>
      <c r="KQV33" s="1"/>
      <c r="KQW33" s="1"/>
      <c r="KQX33" s="1"/>
      <c r="KQY33" s="1"/>
      <c r="KQZ33" s="1"/>
      <c r="KRA33" s="1"/>
      <c r="KRB33" s="1"/>
      <c r="KRC33" s="1"/>
      <c r="KRD33" s="1"/>
      <c r="KRE33" s="1"/>
      <c r="KRF33" s="1"/>
      <c r="KRG33" s="1"/>
      <c r="KRH33" s="1"/>
      <c r="KRI33" s="1"/>
      <c r="KRJ33" s="1"/>
      <c r="KRK33" s="1"/>
      <c r="KRL33" s="1"/>
      <c r="KRM33" s="1"/>
      <c r="KRN33" s="1"/>
      <c r="KRO33" s="1"/>
      <c r="KRP33" s="1"/>
      <c r="KRQ33" s="1"/>
      <c r="KRR33" s="1"/>
      <c r="KRS33" s="1"/>
      <c r="KRT33" s="1"/>
      <c r="KRU33" s="1"/>
      <c r="KRV33" s="1"/>
      <c r="KRW33" s="1"/>
      <c r="KRX33" s="1"/>
      <c r="KRY33" s="1"/>
      <c r="KRZ33" s="1"/>
      <c r="KSA33" s="1"/>
      <c r="KSB33" s="1"/>
      <c r="KSC33" s="1"/>
      <c r="KSD33" s="1"/>
      <c r="KSE33" s="1"/>
      <c r="KSF33" s="1"/>
      <c r="KSG33" s="1"/>
      <c r="KSH33" s="1"/>
      <c r="KSI33" s="1"/>
      <c r="KSJ33" s="1"/>
      <c r="KSK33" s="1"/>
      <c r="KSL33" s="1"/>
      <c r="KSM33" s="1"/>
      <c r="KSN33" s="1"/>
      <c r="KSO33" s="1"/>
      <c r="KSP33" s="1"/>
      <c r="KSQ33" s="1"/>
      <c r="KSR33" s="1"/>
      <c r="KSS33" s="1"/>
      <c r="KST33" s="1"/>
      <c r="KSU33" s="1"/>
      <c r="KSV33" s="1"/>
      <c r="KSW33" s="1"/>
      <c r="KSX33" s="1"/>
      <c r="KSY33" s="1"/>
      <c r="KSZ33" s="1"/>
      <c r="KTA33" s="1"/>
      <c r="KTB33" s="1"/>
      <c r="KTC33" s="1"/>
      <c r="KTD33" s="1"/>
      <c r="KTE33" s="1"/>
      <c r="KTF33" s="1"/>
      <c r="KTG33" s="1"/>
      <c r="KTH33" s="1"/>
      <c r="KTI33" s="1"/>
      <c r="KTJ33" s="1"/>
      <c r="KTK33" s="1"/>
      <c r="KTL33" s="1"/>
      <c r="KTM33" s="1"/>
      <c r="KTN33" s="1"/>
      <c r="KTO33" s="1"/>
      <c r="KTP33" s="1"/>
      <c r="KTQ33" s="1"/>
      <c r="KTR33" s="1"/>
      <c r="KTS33" s="1"/>
      <c r="KTT33" s="1"/>
      <c r="KTU33" s="1"/>
      <c r="KTV33" s="1"/>
      <c r="KTW33" s="1"/>
      <c r="KTX33" s="1"/>
      <c r="KTY33" s="1"/>
      <c r="KTZ33" s="1"/>
      <c r="KUA33" s="1"/>
      <c r="KUB33" s="1"/>
      <c r="KUC33" s="1"/>
      <c r="KUD33" s="1"/>
      <c r="KUE33" s="1"/>
      <c r="KUF33" s="1"/>
      <c r="KUG33" s="1"/>
      <c r="KUH33" s="1"/>
      <c r="KUI33" s="1"/>
      <c r="KUJ33" s="1"/>
      <c r="KUK33" s="1"/>
      <c r="KUL33" s="1"/>
      <c r="KUM33" s="1"/>
      <c r="KUN33" s="1"/>
      <c r="KUO33" s="1"/>
      <c r="KUP33" s="1"/>
      <c r="KUQ33" s="1"/>
      <c r="KUR33" s="1"/>
      <c r="KUS33" s="1"/>
      <c r="KUT33" s="1"/>
      <c r="KUU33" s="1"/>
      <c r="KUV33" s="1"/>
      <c r="KUW33" s="1"/>
      <c r="KUX33" s="1"/>
      <c r="KUY33" s="1"/>
      <c r="KUZ33" s="1"/>
      <c r="KVA33" s="1"/>
      <c r="KVB33" s="1"/>
      <c r="KVC33" s="1"/>
      <c r="KVD33" s="1"/>
      <c r="KVE33" s="1"/>
      <c r="KVF33" s="1"/>
      <c r="KVG33" s="1"/>
      <c r="KVH33" s="1"/>
      <c r="KVI33" s="1"/>
      <c r="KVJ33" s="1"/>
      <c r="KVK33" s="1"/>
      <c r="KVL33" s="1"/>
      <c r="KVM33" s="1"/>
      <c r="KVN33" s="1"/>
      <c r="KVO33" s="1"/>
      <c r="KVP33" s="1"/>
      <c r="KVQ33" s="1"/>
      <c r="KVR33" s="1"/>
      <c r="KVS33" s="1"/>
      <c r="KVT33" s="1"/>
      <c r="KVU33" s="1"/>
      <c r="KVV33" s="1"/>
      <c r="KVW33" s="1"/>
      <c r="KVX33" s="1"/>
      <c r="KVY33" s="1"/>
      <c r="KVZ33" s="1"/>
      <c r="KWA33" s="1"/>
      <c r="KWB33" s="1"/>
      <c r="KWC33" s="1"/>
      <c r="KWD33" s="1"/>
      <c r="KWE33" s="1"/>
      <c r="KWF33" s="1"/>
      <c r="KWG33" s="1"/>
      <c r="KWH33" s="1"/>
      <c r="KWI33" s="1"/>
      <c r="KWJ33" s="1"/>
      <c r="KWK33" s="1"/>
      <c r="KWL33" s="1"/>
      <c r="KWM33" s="1"/>
      <c r="KWN33" s="1"/>
      <c r="KWO33" s="1"/>
      <c r="KWP33" s="1"/>
      <c r="KWQ33" s="1"/>
      <c r="KWR33" s="1"/>
      <c r="KWS33" s="1"/>
      <c r="KWT33" s="1"/>
      <c r="KWU33" s="1"/>
      <c r="KWV33" s="1"/>
      <c r="KWW33" s="1"/>
      <c r="KWX33" s="1"/>
      <c r="KWY33" s="1"/>
      <c r="KWZ33" s="1"/>
      <c r="KXA33" s="1"/>
      <c r="KXB33" s="1"/>
      <c r="KXC33" s="1"/>
      <c r="KXD33" s="1"/>
      <c r="KXE33" s="1"/>
      <c r="KXF33" s="1"/>
      <c r="KXG33" s="1"/>
      <c r="KXH33" s="1"/>
      <c r="KXI33" s="1"/>
      <c r="KXJ33" s="1"/>
      <c r="KXK33" s="1"/>
      <c r="KXL33" s="1"/>
      <c r="KXM33" s="1"/>
      <c r="KXN33" s="1"/>
      <c r="KXO33" s="1"/>
      <c r="KXP33" s="1"/>
      <c r="KXQ33" s="1"/>
      <c r="KXR33" s="1"/>
      <c r="KXS33" s="1"/>
      <c r="KXT33" s="1"/>
      <c r="KXU33" s="1"/>
      <c r="KXV33" s="1"/>
      <c r="KXW33" s="1"/>
      <c r="KXX33" s="1"/>
      <c r="KXY33" s="1"/>
      <c r="KXZ33" s="1"/>
      <c r="KYA33" s="1"/>
      <c r="KYB33" s="1"/>
      <c r="KYC33" s="1"/>
      <c r="KYD33" s="1"/>
      <c r="KYE33" s="1"/>
      <c r="KYF33" s="1"/>
      <c r="KYG33" s="1"/>
      <c r="KYH33" s="1"/>
      <c r="KYI33" s="1"/>
      <c r="KYJ33" s="1"/>
      <c r="KYK33" s="1"/>
      <c r="KYL33" s="1"/>
      <c r="KYM33" s="1"/>
      <c r="KYN33" s="1"/>
      <c r="KYO33" s="1"/>
      <c r="KYP33" s="1"/>
      <c r="KYQ33" s="1"/>
      <c r="KYR33" s="1"/>
      <c r="KYS33" s="1"/>
      <c r="KYT33" s="1"/>
      <c r="KYU33" s="1"/>
      <c r="KYV33" s="1"/>
      <c r="KYW33" s="1"/>
      <c r="KYX33" s="1"/>
      <c r="KYY33" s="1"/>
      <c r="KYZ33" s="1"/>
      <c r="KZA33" s="1"/>
      <c r="KZB33" s="1"/>
      <c r="KZC33" s="1"/>
      <c r="KZD33" s="1"/>
      <c r="KZE33" s="1"/>
      <c r="KZF33" s="1"/>
      <c r="KZG33" s="1"/>
      <c r="KZH33" s="1"/>
      <c r="KZI33" s="1"/>
      <c r="KZJ33" s="1"/>
      <c r="KZK33" s="1"/>
      <c r="KZL33" s="1"/>
      <c r="KZM33" s="1"/>
      <c r="KZN33" s="1"/>
      <c r="KZO33" s="1"/>
      <c r="KZP33" s="1"/>
      <c r="KZQ33" s="1"/>
      <c r="KZR33" s="1"/>
      <c r="KZS33" s="1"/>
      <c r="KZT33" s="1"/>
      <c r="KZU33" s="1"/>
      <c r="KZV33" s="1"/>
      <c r="KZW33" s="1"/>
      <c r="KZX33" s="1"/>
      <c r="KZY33" s="1"/>
      <c r="KZZ33" s="1"/>
      <c r="LAA33" s="1"/>
      <c r="LAB33" s="1"/>
      <c r="LAC33" s="1"/>
      <c r="LAD33" s="1"/>
      <c r="LAE33" s="1"/>
      <c r="LAF33" s="1"/>
      <c r="LAG33" s="1"/>
      <c r="LAH33" s="1"/>
      <c r="LAI33" s="1"/>
      <c r="LAJ33" s="1"/>
      <c r="LAK33" s="1"/>
      <c r="LAL33" s="1"/>
      <c r="LAM33" s="1"/>
      <c r="LAN33" s="1"/>
      <c r="LAO33" s="1"/>
      <c r="LAP33" s="1"/>
      <c r="LAQ33" s="1"/>
      <c r="LAR33" s="1"/>
      <c r="LAS33" s="1"/>
      <c r="LAT33" s="1"/>
      <c r="LAU33" s="1"/>
      <c r="LAV33" s="1"/>
      <c r="LAW33" s="1"/>
      <c r="LAX33" s="1"/>
      <c r="LAY33" s="1"/>
      <c r="LAZ33" s="1"/>
      <c r="LBA33" s="1"/>
      <c r="LBB33" s="1"/>
      <c r="LBC33" s="1"/>
      <c r="LBD33" s="1"/>
      <c r="LBE33" s="1"/>
      <c r="LBF33" s="1"/>
      <c r="LBG33" s="1"/>
      <c r="LBH33" s="1"/>
      <c r="LBI33" s="1"/>
      <c r="LBJ33" s="1"/>
      <c r="LBK33" s="1"/>
      <c r="LBL33" s="1"/>
      <c r="LBM33" s="1"/>
      <c r="LBN33" s="1"/>
      <c r="LBO33" s="1"/>
      <c r="LBP33" s="1"/>
      <c r="LBQ33" s="1"/>
      <c r="LBR33" s="1"/>
      <c r="LBS33" s="1"/>
      <c r="LBT33" s="1"/>
      <c r="LBU33" s="1"/>
      <c r="LBV33" s="1"/>
      <c r="LBW33" s="1"/>
      <c r="LBX33" s="1"/>
      <c r="LBY33" s="1"/>
      <c r="LBZ33" s="1"/>
      <c r="LCA33" s="1"/>
      <c r="LCB33" s="1"/>
      <c r="LCC33" s="1"/>
      <c r="LCD33" s="1"/>
      <c r="LCE33" s="1"/>
      <c r="LCF33" s="1"/>
      <c r="LCG33" s="1"/>
      <c r="LCH33" s="1"/>
      <c r="LCI33" s="1"/>
      <c r="LCJ33" s="1"/>
      <c r="LCK33" s="1"/>
      <c r="LCL33" s="1"/>
      <c r="LCM33" s="1"/>
      <c r="LCN33" s="1"/>
      <c r="LCO33" s="1"/>
      <c r="LCP33" s="1"/>
      <c r="LCQ33" s="1"/>
      <c r="LCR33" s="1"/>
      <c r="LCS33" s="1"/>
      <c r="LCT33" s="1"/>
      <c r="LCU33" s="1"/>
      <c r="LCV33" s="1"/>
      <c r="LCW33" s="1"/>
      <c r="LCX33" s="1"/>
      <c r="LCY33" s="1"/>
      <c r="LCZ33" s="1"/>
      <c r="LDA33" s="1"/>
      <c r="LDB33" s="1"/>
      <c r="LDC33" s="1"/>
      <c r="LDD33" s="1"/>
      <c r="LDE33" s="1"/>
      <c r="LDF33" s="1"/>
      <c r="LDG33" s="1"/>
      <c r="LDH33" s="1"/>
      <c r="LDI33" s="1"/>
      <c r="LDJ33" s="1"/>
      <c r="LDK33" s="1"/>
      <c r="LDL33" s="1"/>
      <c r="LDM33" s="1"/>
      <c r="LDN33" s="1"/>
      <c r="LDO33" s="1"/>
      <c r="LDP33" s="1"/>
      <c r="LDQ33" s="1"/>
      <c r="LDR33" s="1"/>
      <c r="LDS33" s="1"/>
      <c r="LDT33" s="1"/>
      <c r="LDU33" s="1"/>
      <c r="LDV33" s="1"/>
      <c r="LDW33" s="1"/>
      <c r="LDX33" s="1"/>
      <c r="LDY33" s="1"/>
      <c r="LDZ33" s="1"/>
      <c r="LEA33" s="1"/>
      <c r="LEB33" s="1"/>
      <c r="LEC33" s="1"/>
      <c r="LED33" s="1"/>
      <c r="LEE33" s="1"/>
      <c r="LEF33" s="1"/>
      <c r="LEG33" s="1"/>
      <c r="LEH33" s="1"/>
      <c r="LEI33" s="1"/>
      <c r="LEJ33" s="1"/>
      <c r="LEK33" s="1"/>
      <c r="LEL33" s="1"/>
      <c r="LEM33" s="1"/>
      <c r="LEN33" s="1"/>
      <c r="LEO33" s="1"/>
      <c r="LEP33" s="1"/>
      <c r="LEQ33" s="1"/>
      <c r="LER33" s="1"/>
      <c r="LES33" s="1"/>
      <c r="LET33" s="1"/>
      <c r="LEU33" s="1"/>
      <c r="LEV33" s="1"/>
      <c r="LEW33" s="1"/>
      <c r="LEX33" s="1"/>
      <c r="LEY33" s="1"/>
      <c r="LEZ33" s="1"/>
      <c r="LFA33" s="1"/>
      <c r="LFB33" s="1"/>
      <c r="LFC33" s="1"/>
      <c r="LFD33" s="1"/>
      <c r="LFE33" s="1"/>
      <c r="LFF33" s="1"/>
      <c r="LFG33" s="1"/>
      <c r="LFH33" s="1"/>
      <c r="LFI33" s="1"/>
      <c r="LFJ33" s="1"/>
      <c r="LFK33" s="1"/>
      <c r="LFL33" s="1"/>
      <c r="LFM33" s="1"/>
      <c r="LFN33" s="1"/>
      <c r="LFO33" s="1"/>
      <c r="LFP33" s="1"/>
      <c r="LFQ33" s="1"/>
      <c r="LFR33" s="1"/>
      <c r="LFS33" s="1"/>
      <c r="LFT33" s="1"/>
      <c r="LFU33" s="1"/>
      <c r="LFV33" s="1"/>
      <c r="LFW33" s="1"/>
      <c r="LFX33" s="1"/>
      <c r="LFY33" s="1"/>
      <c r="LFZ33" s="1"/>
      <c r="LGA33" s="1"/>
      <c r="LGB33" s="1"/>
      <c r="LGC33" s="1"/>
      <c r="LGD33" s="1"/>
      <c r="LGE33" s="1"/>
      <c r="LGF33" s="1"/>
      <c r="LGG33" s="1"/>
      <c r="LGH33" s="1"/>
      <c r="LGI33" s="1"/>
      <c r="LGJ33" s="1"/>
      <c r="LGK33" s="1"/>
      <c r="LGL33" s="1"/>
      <c r="LGM33" s="1"/>
      <c r="LGN33" s="1"/>
      <c r="LGO33" s="1"/>
      <c r="LGP33" s="1"/>
      <c r="LGQ33" s="1"/>
      <c r="LGR33" s="1"/>
      <c r="LGS33" s="1"/>
      <c r="LGT33" s="1"/>
      <c r="LGU33" s="1"/>
      <c r="LGV33" s="1"/>
      <c r="LGW33" s="1"/>
      <c r="LGX33" s="1"/>
      <c r="LGY33" s="1"/>
      <c r="LGZ33" s="1"/>
      <c r="LHA33" s="1"/>
      <c r="LHB33" s="1"/>
      <c r="LHC33" s="1"/>
      <c r="LHD33" s="1"/>
      <c r="LHE33" s="1"/>
      <c r="LHF33" s="1"/>
      <c r="LHG33" s="1"/>
      <c r="LHH33" s="1"/>
      <c r="LHI33" s="1"/>
      <c r="LHJ33" s="1"/>
      <c r="LHK33" s="1"/>
      <c r="LHL33" s="1"/>
      <c r="LHM33" s="1"/>
      <c r="LHN33" s="1"/>
      <c r="LHO33" s="1"/>
      <c r="LHP33" s="1"/>
      <c r="LHQ33" s="1"/>
      <c r="LHR33" s="1"/>
      <c r="LHS33" s="1"/>
      <c r="LHT33" s="1"/>
      <c r="LHU33" s="1"/>
      <c r="LHV33" s="1"/>
      <c r="LHW33" s="1"/>
      <c r="LHX33" s="1"/>
      <c r="LHY33" s="1"/>
      <c r="LHZ33" s="1"/>
      <c r="LIA33" s="1"/>
      <c r="LIB33" s="1"/>
      <c r="LIC33" s="1"/>
      <c r="LID33" s="1"/>
      <c r="LIE33" s="1"/>
      <c r="LIF33" s="1"/>
      <c r="LIG33" s="1"/>
      <c r="LIH33" s="1"/>
      <c r="LII33" s="1"/>
      <c r="LIJ33" s="1"/>
      <c r="LIK33" s="1"/>
      <c r="LIL33" s="1"/>
      <c r="LIM33" s="1"/>
      <c r="LIN33" s="1"/>
      <c r="LIO33" s="1"/>
      <c r="LIP33" s="1"/>
      <c r="LIQ33" s="1"/>
      <c r="LIR33" s="1"/>
      <c r="LIS33" s="1"/>
      <c r="LIT33" s="1"/>
      <c r="LIU33" s="1"/>
      <c r="LIV33" s="1"/>
      <c r="LIW33" s="1"/>
      <c r="LIX33" s="1"/>
      <c r="LIY33" s="1"/>
      <c r="LIZ33" s="1"/>
      <c r="LJA33" s="1"/>
      <c r="LJB33" s="1"/>
      <c r="LJC33" s="1"/>
      <c r="LJD33" s="1"/>
      <c r="LJE33" s="1"/>
      <c r="LJF33" s="1"/>
      <c r="LJG33" s="1"/>
      <c r="LJH33" s="1"/>
      <c r="LJI33" s="1"/>
      <c r="LJJ33" s="1"/>
      <c r="LJK33" s="1"/>
      <c r="LJL33" s="1"/>
      <c r="LJM33" s="1"/>
      <c r="LJN33" s="1"/>
      <c r="LJO33" s="1"/>
      <c r="LJP33" s="1"/>
      <c r="LJQ33" s="1"/>
      <c r="LJR33" s="1"/>
      <c r="LJS33" s="1"/>
      <c r="LJT33" s="1"/>
      <c r="LJU33" s="1"/>
      <c r="LJV33" s="1"/>
      <c r="LJW33" s="1"/>
      <c r="LJX33" s="1"/>
      <c r="LJY33" s="1"/>
      <c r="LJZ33" s="1"/>
      <c r="LKA33" s="1"/>
      <c r="LKB33" s="1"/>
      <c r="LKC33" s="1"/>
      <c r="LKD33" s="1"/>
      <c r="LKE33" s="1"/>
      <c r="LKF33" s="1"/>
      <c r="LKG33" s="1"/>
      <c r="LKH33" s="1"/>
      <c r="LKI33" s="1"/>
      <c r="LKJ33" s="1"/>
      <c r="LKK33" s="1"/>
      <c r="LKL33" s="1"/>
      <c r="LKM33" s="1"/>
      <c r="LKN33" s="1"/>
      <c r="LKO33" s="1"/>
      <c r="LKP33" s="1"/>
      <c r="LKQ33" s="1"/>
      <c r="LKR33" s="1"/>
      <c r="LKS33" s="1"/>
      <c r="LKT33" s="1"/>
      <c r="LKU33" s="1"/>
      <c r="LKV33" s="1"/>
      <c r="LKW33" s="1"/>
      <c r="LKX33" s="1"/>
      <c r="LKY33" s="1"/>
      <c r="LKZ33" s="1"/>
      <c r="LLA33" s="1"/>
      <c r="LLB33" s="1"/>
      <c r="LLC33" s="1"/>
      <c r="LLD33" s="1"/>
      <c r="LLE33" s="1"/>
      <c r="LLF33" s="1"/>
      <c r="LLG33" s="1"/>
      <c r="LLH33" s="1"/>
      <c r="LLI33" s="1"/>
      <c r="LLJ33" s="1"/>
      <c r="LLK33" s="1"/>
      <c r="LLL33" s="1"/>
      <c r="LLM33" s="1"/>
      <c r="LLN33" s="1"/>
      <c r="LLO33" s="1"/>
      <c r="LLP33" s="1"/>
      <c r="LLQ33" s="1"/>
      <c r="LLR33" s="1"/>
      <c r="LLS33" s="1"/>
      <c r="LLT33" s="1"/>
      <c r="LLU33" s="1"/>
      <c r="LLV33" s="1"/>
      <c r="LLW33" s="1"/>
      <c r="LLX33" s="1"/>
      <c r="LLY33" s="1"/>
      <c r="LLZ33" s="1"/>
      <c r="LMA33" s="1"/>
      <c r="LMB33" s="1"/>
      <c r="LMC33" s="1"/>
      <c r="LMD33" s="1"/>
      <c r="LME33" s="1"/>
      <c r="LMF33" s="1"/>
      <c r="LMG33" s="1"/>
      <c r="LMH33" s="1"/>
      <c r="LMI33" s="1"/>
      <c r="LMJ33" s="1"/>
      <c r="LMK33" s="1"/>
      <c r="LML33" s="1"/>
      <c r="LMM33" s="1"/>
      <c r="LMN33" s="1"/>
      <c r="LMO33" s="1"/>
      <c r="LMP33" s="1"/>
      <c r="LMQ33" s="1"/>
      <c r="LMR33" s="1"/>
      <c r="LMS33" s="1"/>
      <c r="LMT33" s="1"/>
      <c r="LMU33" s="1"/>
      <c r="LMV33" s="1"/>
      <c r="LMW33" s="1"/>
      <c r="LMX33" s="1"/>
      <c r="LMY33" s="1"/>
      <c r="LMZ33" s="1"/>
      <c r="LNA33" s="1"/>
      <c r="LNB33" s="1"/>
      <c r="LNC33" s="1"/>
      <c r="LND33" s="1"/>
      <c r="LNE33" s="1"/>
      <c r="LNF33" s="1"/>
      <c r="LNG33" s="1"/>
      <c r="LNH33" s="1"/>
      <c r="LNI33" s="1"/>
      <c r="LNJ33" s="1"/>
      <c r="LNK33" s="1"/>
      <c r="LNL33" s="1"/>
      <c r="LNM33" s="1"/>
      <c r="LNN33" s="1"/>
      <c r="LNO33" s="1"/>
      <c r="LNP33" s="1"/>
      <c r="LNQ33" s="1"/>
      <c r="LNR33" s="1"/>
      <c r="LNS33" s="1"/>
      <c r="LNT33" s="1"/>
      <c r="LNU33" s="1"/>
      <c r="LNV33" s="1"/>
      <c r="LNW33" s="1"/>
      <c r="LNX33" s="1"/>
      <c r="LNY33" s="1"/>
      <c r="LNZ33" s="1"/>
      <c r="LOA33" s="1"/>
      <c r="LOB33" s="1"/>
      <c r="LOC33" s="1"/>
      <c r="LOD33" s="1"/>
      <c r="LOE33" s="1"/>
      <c r="LOF33" s="1"/>
      <c r="LOG33" s="1"/>
      <c r="LOH33" s="1"/>
      <c r="LOI33" s="1"/>
      <c r="LOJ33" s="1"/>
      <c r="LOK33" s="1"/>
      <c r="LOL33" s="1"/>
      <c r="LOM33" s="1"/>
      <c r="LON33" s="1"/>
      <c r="LOO33" s="1"/>
      <c r="LOP33" s="1"/>
      <c r="LOQ33" s="1"/>
      <c r="LOR33" s="1"/>
      <c r="LOS33" s="1"/>
      <c r="LOT33" s="1"/>
      <c r="LOU33" s="1"/>
      <c r="LOV33" s="1"/>
      <c r="LOW33" s="1"/>
      <c r="LOX33" s="1"/>
      <c r="LOY33" s="1"/>
      <c r="LOZ33" s="1"/>
      <c r="LPA33" s="1"/>
      <c r="LPB33" s="1"/>
      <c r="LPC33" s="1"/>
      <c r="LPD33" s="1"/>
      <c r="LPE33" s="1"/>
      <c r="LPF33" s="1"/>
      <c r="LPG33" s="1"/>
      <c r="LPH33" s="1"/>
      <c r="LPI33" s="1"/>
      <c r="LPJ33" s="1"/>
      <c r="LPK33" s="1"/>
      <c r="LPL33" s="1"/>
      <c r="LPM33" s="1"/>
      <c r="LPN33" s="1"/>
      <c r="LPO33" s="1"/>
      <c r="LPP33" s="1"/>
      <c r="LPQ33" s="1"/>
      <c r="LPR33" s="1"/>
      <c r="LPS33" s="1"/>
      <c r="LPT33" s="1"/>
      <c r="LPU33" s="1"/>
      <c r="LPV33" s="1"/>
      <c r="LPW33" s="1"/>
      <c r="LPX33" s="1"/>
      <c r="LPY33" s="1"/>
      <c r="LPZ33" s="1"/>
      <c r="LQA33" s="1"/>
      <c r="LQB33" s="1"/>
      <c r="LQC33" s="1"/>
      <c r="LQD33" s="1"/>
      <c r="LQE33" s="1"/>
      <c r="LQF33" s="1"/>
      <c r="LQG33" s="1"/>
      <c r="LQH33" s="1"/>
      <c r="LQI33" s="1"/>
      <c r="LQJ33" s="1"/>
      <c r="LQK33" s="1"/>
      <c r="LQL33" s="1"/>
      <c r="LQM33" s="1"/>
      <c r="LQN33" s="1"/>
      <c r="LQO33" s="1"/>
      <c r="LQP33" s="1"/>
      <c r="LQQ33" s="1"/>
      <c r="LQR33" s="1"/>
      <c r="LQS33" s="1"/>
      <c r="LQT33" s="1"/>
      <c r="LQU33" s="1"/>
      <c r="LQV33" s="1"/>
      <c r="LQW33" s="1"/>
      <c r="LQX33" s="1"/>
      <c r="LQY33" s="1"/>
      <c r="LQZ33" s="1"/>
      <c r="LRA33" s="1"/>
      <c r="LRB33" s="1"/>
      <c r="LRC33" s="1"/>
      <c r="LRD33" s="1"/>
      <c r="LRE33" s="1"/>
      <c r="LRF33" s="1"/>
      <c r="LRG33" s="1"/>
      <c r="LRH33" s="1"/>
      <c r="LRI33" s="1"/>
      <c r="LRJ33" s="1"/>
      <c r="LRK33" s="1"/>
      <c r="LRL33" s="1"/>
      <c r="LRM33" s="1"/>
      <c r="LRN33" s="1"/>
      <c r="LRO33" s="1"/>
      <c r="LRP33" s="1"/>
      <c r="LRQ33" s="1"/>
      <c r="LRR33" s="1"/>
      <c r="LRS33" s="1"/>
      <c r="LRT33" s="1"/>
      <c r="LRU33" s="1"/>
      <c r="LRV33" s="1"/>
      <c r="LRW33" s="1"/>
      <c r="LRX33" s="1"/>
      <c r="LRY33" s="1"/>
      <c r="LRZ33" s="1"/>
      <c r="LSA33" s="1"/>
      <c r="LSB33" s="1"/>
      <c r="LSC33" s="1"/>
      <c r="LSD33" s="1"/>
      <c r="LSE33" s="1"/>
      <c r="LSF33" s="1"/>
      <c r="LSG33" s="1"/>
      <c r="LSH33" s="1"/>
      <c r="LSI33" s="1"/>
      <c r="LSJ33" s="1"/>
      <c r="LSK33" s="1"/>
      <c r="LSL33" s="1"/>
      <c r="LSM33" s="1"/>
      <c r="LSN33" s="1"/>
      <c r="LSO33" s="1"/>
      <c r="LSP33" s="1"/>
      <c r="LSQ33" s="1"/>
      <c r="LSR33" s="1"/>
      <c r="LSS33" s="1"/>
      <c r="LST33" s="1"/>
      <c r="LSU33" s="1"/>
      <c r="LSV33" s="1"/>
      <c r="LSW33" s="1"/>
      <c r="LSX33" s="1"/>
      <c r="LSY33" s="1"/>
      <c r="LSZ33" s="1"/>
      <c r="LTA33" s="1"/>
      <c r="LTB33" s="1"/>
      <c r="LTC33" s="1"/>
      <c r="LTD33" s="1"/>
      <c r="LTE33" s="1"/>
      <c r="LTF33" s="1"/>
      <c r="LTG33" s="1"/>
      <c r="LTH33" s="1"/>
      <c r="LTI33" s="1"/>
      <c r="LTJ33" s="1"/>
      <c r="LTK33" s="1"/>
      <c r="LTL33" s="1"/>
      <c r="LTM33" s="1"/>
      <c r="LTN33" s="1"/>
      <c r="LTO33" s="1"/>
      <c r="LTP33" s="1"/>
      <c r="LTQ33" s="1"/>
      <c r="LTR33" s="1"/>
      <c r="LTS33" s="1"/>
      <c r="LTT33" s="1"/>
      <c r="LTU33" s="1"/>
      <c r="LTV33" s="1"/>
      <c r="LTW33" s="1"/>
      <c r="LTX33" s="1"/>
      <c r="LTY33" s="1"/>
      <c r="LTZ33" s="1"/>
      <c r="LUA33" s="1"/>
      <c r="LUB33" s="1"/>
      <c r="LUC33" s="1"/>
      <c r="LUD33" s="1"/>
      <c r="LUE33" s="1"/>
      <c r="LUF33" s="1"/>
      <c r="LUG33" s="1"/>
      <c r="LUH33" s="1"/>
      <c r="LUI33" s="1"/>
      <c r="LUJ33" s="1"/>
      <c r="LUK33" s="1"/>
      <c r="LUL33" s="1"/>
      <c r="LUM33" s="1"/>
      <c r="LUN33" s="1"/>
      <c r="LUO33" s="1"/>
      <c r="LUP33" s="1"/>
      <c r="LUQ33" s="1"/>
      <c r="LUR33" s="1"/>
      <c r="LUS33" s="1"/>
      <c r="LUT33" s="1"/>
      <c r="LUU33" s="1"/>
      <c r="LUV33" s="1"/>
      <c r="LUW33" s="1"/>
      <c r="LUX33" s="1"/>
      <c r="LUY33" s="1"/>
      <c r="LUZ33" s="1"/>
      <c r="LVA33" s="1"/>
      <c r="LVB33" s="1"/>
      <c r="LVC33" s="1"/>
      <c r="LVD33" s="1"/>
      <c r="LVE33" s="1"/>
      <c r="LVF33" s="1"/>
      <c r="LVG33" s="1"/>
      <c r="LVH33" s="1"/>
      <c r="LVI33" s="1"/>
      <c r="LVJ33" s="1"/>
      <c r="LVK33" s="1"/>
      <c r="LVL33" s="1"/>
      <c r="LVM33" s="1"/>
      <c r="LVN33" s="1"/>
      <c r="LVO33" s="1"/>
      <c r="LVP33" s="1"/>
      <c r="LVQ33" s="1"/>
      <c r="LVR33" s="1"/>
      <c r="LVS33" s="1"/>
      <c r="LVT33" s="1"/>
      <c r="LVU33" s="1"/>
      <c r="LVV33" s="1"/>
      <c r="LVW33" s="1"/>
      <c r="LVX33" s="1"/>
      <c r="LVY33" s="1"/>
      <c r="LVZ33" s="1"/>
      <c r="LWA33" s="1"/>
      <c r="LWB33" s="1"/>
      <c r="LWC33" s="1"/>
      <c r="LWD33" s="1"/>
      <c r="LWE33" s="1"/>
      <c r="LWF33" s="1"/>
      <c r="LWG33" s="1"/>
      <c r="LWH33" s="1"/>
      <c r="LWI33" s="1"/>
      <c r="LWJ33" s="1"/>
      <c r="LWK33" s="1"/>
      <c r="LWL33" s="1"/>
      <c r="LWM33" s="1"/>
      <c r="LWN33" s="1"/>
      <c r="LWO33" s="1"/>
      <c r="LWP33" s="1"/>
      <c r="LWQ33" s="1"/>
      <c r="LWR33" s="1"/>
      <c r="LWS33" s="1"/>
      <c r="LWT33" s="1"/>
      <c r="LWU33" s="1"/>
      <c r="LWV33" s="1"/>
      <c r="LWW33" s="1"/>
      <c r="LWX33" s="1"/>
      <c r="LWY33" s="1"/>
      <c r="LWZ33" s="1"/>
      <c r="LXA33" s="1"/>
      <c r="LXB33" s="1"/>
      <c r="LXC33" s="1"/>
      <c r="LXD33" s="1"/>
      <c r="LXE33" s="1"/>
      <c r="LXF33" s="1"/>
      <c r="LXG33" s="1"/>
      <c r="LXH33" s="1"/>
      <c r="LXI33" s="1"/>
      <c r="LXJ33" s="1"/>
      <c r="LXK33" s="1"/>
      <c r="LXL33" s="1"/>
      <c r="LXM33" s="1"/>
      <c r="LXN33" s="1"/>
      <c r="LXO33" s="1"/>
      <c r="LXP33" s="1"/>
      <c r="LXQ33" s="1"/>
      <c r="LXR33" s="1"/>
      <c r="LXS33" s="1"/>
      <c r="LXT33" s="1"/>
      <c r="LXU33" s="1"/>
      <c r="LXV33" s="1"/>
      <c r="LXW33" s="1"/>
      <c r="LXX33" s="1"/>
      <c r="LXY33" s="1"/>
      <c r="LXZ33" s="1"/>
      <c r="LYA33" s="1"/>
      <c r="LYB33" s="1"/>
      <c r="LYC33" s="1"/>
      <c r="LYD33" s="1"/>
      <c r="LYE33" s="1"/>
      <c r="LYF33" s="1"/>
      <c r="LYG33" s="1"/>
      <c r="LYH33" s="1"/>
      <c r="LYI33" s="1"/>
      <c r="LYJ33" s="1"/>
      <c r="LYK33" s="1"/>
      <c r="LYL33" s="1"/>
      <c r="LYM33" s="1"/>
      <c r="LYN33" s="1"/>
      <c r="LYO33" s="1"/>
      <c r="LYP33" s="1"/>
      <c r="LYQ33" s="1"/>
      <c r="LYR33" s="1"/>
      <c r="LYS33" s="1"/>
      <c r="LYT33" s="1"/>
      <c r="LYU33" s="1"/>
      <c r="LYV33" s="1"/>
      <c r="LYW33" s="1"/>
      <c r="LYX33" s="1"/>
      <c r="LYY33" s="1"/>
      <c r="LYZ33" s="1"/>
      <c r="LZA33" s="1"/>
      <c r="LZB33" s="1"/>
      <c r="LZC33" s="1"/>
      <c r="LZD33" s="1"/>
      <c r="LZE33" s="1"/>
      <c r="LZF33" s="1"/>
      <c r="LZG33" s="1"/>
      <c r="LZH33" s="1"/>
      <c r="LZI33" s="1"/>
      <c r="LZJ33" s="1"/>
      <c r="LZK33" s="1"/>
      <c r="LZL33" s="1"/>
      <c r="LZM33" s="1"/>
      <c r="LZN33" s="1"/>
      <c r="LZO33" s="1"/>
      <c r="LZP33" s="1"/>
      <c r="LZQ33" s="1"/>
      <c r="LZR33" s="1"/>
      <c r="LZS33" s="1"/>
      <c r="LZT33" s="1"/>
      <c r="LZU33" s="1"/>
      <c r="LZV33" s="1"/>
      <c r="LZW33" s="1"/>
      <c r="LZX33" s="1"/>
      <c r="LZY33" s="1"/>
      <c r="LZZ33" s="1"/>
      <c r="MAA33" s="1"/>
      <c r="MAB33" s="1"/>
      <c r="MAC33" s="1"/>
    </row>
    <row r="34" spans="1:8817" ht="16" x14ac:dyDescent="0.2">
      <c r="A34" s="33" t="s">
        <v>725</v>
      </c>
      <c r="B34" s="1">
        <v>20</v>
      </c>
      <c r="C34" s="1">
        <v>20</v>
      </c>
      <c r="D34" s="1">
        <v>18</v>
      </c>
      <c r="E34" s="1">
        <v>9</v>
      </c>
      <c r="F34" s="3"/>
      <c r="G34" s="3">
        <f>SUM(Table1878[[#This Row],[Q1 Y6]:[Q4 Y6]])</f>
        <v>67</v>
      </c>
      <c r="H34" s="1">
        <v>8</v>
      </c>
      <c r="I34" s="1">
        <v>6</v>
      </c>
      <c r="J34" s="1">
        <v>7</v>
      </c>
      <c r="K34" s="1">
        <v>14</v>
      </c>
      <c r="L34" s="3">
        <v>7</v>
      </c>
      <c r="M34" s="1" t="e">
        <f>SUM([2]!Table1878[[#This Row],[Q1 Y7]:[Q4 Y7]])</f>
        <v>#REF!</v>
      </c>
      <c r="N34" s="1">
        <v>11</v>
      </c>
      <c r="O34" s="1">
        <v>11</v>
      </c>
      <c r="P34" s="1">
        <v>10</v>
      </c>
      <c r="Q34" s="1" t="s">
        <v>73</v>
      </c>
      <c r="R34" s="1">
        <v>20</v>
      </c>
      <c r="S34" s="1"/>
      <c r="T34" s="1">
        <v>6</v>
      </c>
      <c r="U34" s="1">
        <v>10</v>
      </c>
      <c r="V34" s="1">
        <v>13</v>
      </c>
      <c r="W34" s="1">
        <v>2</v>
      </c>
      <c r="X34" s="1">
        <v>15</v>
      </c>
      <c r="Y34" s="1"/>
      <c r="Z34" s="1"/>
      <c r="AA34" s="1"/>
      <c r="AB34" s="1"/>
      <c r="AC34" s="1"/>
      <c r="AD34" s="1"/>
      <c r="AE34" s="1"/>
      <c r="AF34" s="1"/>
      <c r="AG34" s="612" t="s">
        <v>726</v>
      </c>
      <c r="AH34" s="612"/>
      <c r="AI34" s="39"/>
      <c r="AJ34" s="39"/>
      <c r="AK34" s="39"/>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c r="AMN34" s="1"/>
      <c r="AMO34" s="1"/>
      <c r="AMP34" s="1"/>
      <c r="AMQ34" s="1"/>
      <c r="AMR34" s="1"/>
      <c r="AMS34" s="1"/>
      <c r="AMT34" s="1"/>
      <c r="AMU34" s="1"/>
      <c r="AMV34" s="1"/>
      <c r="AMW34" s="1"/>
      <c r="AMX34" s="1"/>
      <c r="AMY34" s="1"/>
      <c r="AMZ34" s="1"/>
      <c r="ANA34" s="1"/>
      <c r="ANB34" s="1"/>
      <c r="ANC34" s="1"/>
      <c r="AND34" s="1"/>
      <c r="ANE34" s="1"/>
      <c r="ANF34" s="1"/>
      <c r="ANG34" s="1"/>
      <c r="ANH34" s="1"/>
      <c r="ANI34" s="1"/>
      <c r="ANJ34" s="1"/>
      <c r="ANK34" s="1"/>
      <c r="ANL34" s="1"/>
      <c r="ANM34" s="1"/>
      <c r="ANN34" s="1"/>
      <c r="ANO34" s="1"/>
      <c r="ANP34" s="1"/>
      <c r="ANQ34" s="1"/>
      <c r="ANR34" s="1"/>
      <c r="ANS34" s="1"/>
      <c r="ANT34" s="1"/>
      <c r="ANU34" s="1"/>
      <c r="ANV34" s="1"/>
      <c r="ANW34" s="1"/>
      <c r="ANX34" s="1"/>
      <c r="ANY34" s="1"/>
      <c r="ANZ34" s="1"/>
      <c r="AOA34" s="1"/>
      <c r="AOB34" s="1"/>
      <c r="AOC34" s="1"/>
      <c r="AOD34" s="1"/>
      <c r="AOE34" s="1"/>
      <c r="AOF34" s="1"/>
      <c r="AOG34" s="1"/>
      <c r="AOH34" s="1"/>
      <c r="AOI34" s="1"/>
      <c r="AOJ34" s="1"/>
      <c r="AOK34" s="1"/>
      <c r="AOL34" s="1"/>
      <c r="AOM34" s="1"/>
      <c r="AON34" s="1"/>
      <c r="AOO34" s="1"/>
      <c r="AOP34" s="1"/>
      <c r="AOQ34" s="1"/>
      <c r="AOR34" s="1"/>
      <c r="AOS34" s="1"/>
      <c r="AOT34" s="1"/>
      <c r="AOU34" s="1"/>
      <c r="AOV34" s="1"/>
      <c r="AOW34" s="1"/>
      <c r="AOX34" s="1"/>
      <c r="AOY34" s="1"/>
      <c r="AOZ34" s="1"/>
      <c r="APA34" s="1"/>
      <c r="APB34" s="1"/>
      <c r="APC34" s="1"/>
      <c r="APD34" s="1"/>
      <c r="APE34" s="1"/>
      <c r="APF34" s="1"/>
      <c r="APG34" s="1"/>
      <c r="APH34" s="1"/>
      <c r="API34" s="1"/>
      <c r="APJ34" s="1"/>
      <c r="APK34" s="1"/>
      <c r="APL34" s="1"/>
      <c r="APM34" s="1"/>
      <c r="APN34" s="1"/>
      <c r="APO34" s="1"/>
      <c r="APP34" s="1"/>
      <c r="APQ34" s="1"/>
      <c r="APR34" s="1"/>
      <c r="APS34" s="1"/>
      <c r="APT34" s="1"/>
      <c r="APU34" s="1"/>
      <c r="APV34" s="1"/>
      <c r="APW34" s="1"/>
      <c r="APX34" s="1"/>
      <c r="APY34" s="1"/>
      <c r="APZ34" s="1"/>
      <c r="AQA34" s="1"/>
      <c r="AQB34" s="1"/>
      <c r="AQC34" s="1"/>
      <c r="AQD34" s="1"/>
      <c r="AQE34" s="1"/>
      <c r="AQF34" s="1"/>
      <c r="AQG34" s="1"/>
      <c r="AQH34" s="1"/>
      <c r="AQI34" s="1"/>
      <c r="AQJ34" s="1"/>
      <c r="AQK34" s="1"/>
      <c r="AQL34" s="1"/>
      <c r="AQM34" s="1"/>
      <c r="AQN34" s="1"/>
      <c r="AQO34" s="1"/>
      <c r="AQP34" s="1"/>
      <c r="AQQ34" s="1"/>
      <c r="AQR34" s="1"/>
      <c r="AQS34" s="1"/>
      <c r="AQT34" s="1"/>
      <c r="AQU34" s="1"/>
      <c r="AQV34" s="1"/>
      <c r="AQW34" s="1"/>
      <c r="AQX34" s="1"/>
      <c r="AQY34" s="1"/>
      <c r="AQZ34" s="1"/>
      <c r="ARA34" s="1"/>
      <c r="ARB34" s="1"/>
      <c r="ARC34" s="1"/>
      <c r="ARD34" s="1"/>
      <c r="ARE34" s="1"/>
      <c r="ARF34" s="1"/>
      <c r="ARG34" s="1"/>
      <c r="ARH34" s="1"/>
      <c r="ARI34" s="1"/>
      <c r="ARJ34" s="1"/>
      <c r="ARK34" s="1"/>
      <c r="ARL34" s="1"/>
      <c r="ARM34" s="1"/>
      <c r="ARN34" s="1"/>
      <c r="ARO34" s="1"/>
      <c r="ARP34" s="1"/>
      <c r="ARQ34" s="1"/>
      <c r="ARR34" s="1"/>
      <c r="ARS34" s="1"/>
      <c r="ART34" s="1"/>
      <c r="ARU34" s="1"/>
      <c r="ARV34" s="1"/>
      <c r="ARW34" s="1"/>
      <c r="ARX34" s="1"/>
      <c r="ARY34" s="1"/>
      <c r="ARZ34" s="1"/>
      <c r="ASA34" s="1"/>
      <c r="ASB34" s="1"/>
      <c r="ASC34" s="1"/>
      <c r="ASD34" s="1"/>
      <c r="ASE34" s="1"/>
      <c r="ASF34" s="1"/>
      <c r="ASG34" s="1"/>
      <c r="ASH34" s="1"/>
      <c r="ASI34" s="1"/>
      <c r="ASJ34" s="1"/>
      <c r="ASK34" s="1"/>
      <c r="ASL34" s="1"/>
      <c r="ASM34" s="1"/>
      <c r="ASN34" s="1"/>
      <c r="ASO34" s="1"/>
      <c r="ASP34" s="1"/>
      <c r="ASQ34" s="1"/>
      <c r="ASR34" s="1"/>
      <c r="ASS34" s="1"/>
      <c r="AST34" s="1"/>
      <c r="ASU34" s="1"/>
      <c r="ASV34" s="1"/>
      <c r="ASW34" s="1"/>
      <c r="ASX34" s="1"/>
      <c r="ASY34" s="1"/>
      <c r="ASZ34" s="1"/>
      <c r="ATA34" s="1"/>
      <c r="ATB34" s="1"/>
      <c r="ATC34" s="1"/>
      <c r="ATD34" s="1"/>
      <c r="ATE34" s="1"/>
      <c r="ATF34" s="1"/>
      <c r="ATG34" s="1"/>
      <c r="ATH34" s="1"/>
      <c r="ATI34" s="1"/>
      <c r="ATJ34" s="1"/>
      <c r="ATK34" s="1"/>
      <c r="ATL34" s="1"/>
      <c r="ATM34" s="1"/>
      <c r="ATN34" s="1"/>
      <c r="ATO34" s="1"/>
      <c r="ATP34" s="1"/>
      <c r="ATQ34" s="1"/>
      <c r="ATR34" s="1"/>
      <c r="ATS34" s="1"/>
      <c r="ATT34" s="1"/>
      <c r="ATU34" s="1"/>
      <c r="ATV34" s="1"/>
      <c r="ATW34" s="1"/>
      <c r="ATX34" s="1"/>
      <c r="ATY34" s="1"/>
      <c r="ATZ34" s="1"/>
      <c r="AUA34" s="1"/>
      <c r="AUB34" s="1"/>
      <c r="AUC34" s="1"/>
      <c r="AUD34" s="1"/>
      <c r="AUE34" s="1"/>
      <c r="AUF34" s="1"/>
      <c r="AUG34" s="1"/>
      <c r="AUH34" s="1"/>
      <c r="AUI34" s="1"/>
      <c r="AUJ34" s="1"/>
      <c r="AUK34" s="1"/>
      <c r="AUL34" s="1"/>
      <c r="AUM34" s="1"/>
      <c r="AUN34" s="1"/>
      <c r="AUO34" s="1"/>
      <c r="AUP34" s="1"/>
      <c r="AUQ34" s="1"/>
      <c r="AUR34" s="1"/>
      <c r="AUS34" s="1"/>
      <c r="AUT34" s="1"/>
      <c r="AUU34" s="1"/>
      <c r="AUV34" s="1"/>
      <c r="AUW34" s="1"/>
      <c r="AUX34" s="1"/>
      <c r="AUY34" s="1"/>
      <c r="AUZ34" s="1"/>
      <c r="AVA34" s="1"/>
      <c r="AVB34" s="1"/>
      <c r="AVC34" s="1"/>
      <c r="AVD34" s="1"/>
      <c r="AVE34" s="1"/>
      <c r="AVF34" s="1"/>
      <c r="AVG34" s="1"/>
      <c r="AVH34" s="1"/>
      <c r="AVI34" s="1"/>
      <c r="AVJ34" s="1"/>
      <c r="AVK34" s="1"/>
      <c r="AVL34" s="1"/>
      <c r="AVM34" s="1"/>
      <c r="AVN34" s="1"/>
      <c r="AVO34" s="1"/>
      <c r="AVP34" s="1"/>
      <c r="AVQ34" s="1"/>
      <c r="AVR34" s="1"/>
      <c r="AVS34" s="1"/>
      <c r="AVT34" s="1"/>
      <c r="AVU34" s="1"/>
      <c r="AVV34" s="1"/>
      <c r="AVW34" s="1"/>
      <c r="AVX34" s="1"/>
      <c r="AVY34" s="1"/>
      <c r="AVZ34" s="1"/>
      <c r="AWA34" s="1"/>
      <c r="AWB34" s="1"/>
      <c r="AWC34" s="1"/>
      <c r="AWD34" s="1"/>
      <c r="AWE34" s="1"/>
      <c r="AWF34" s="1"/>
      <c r="AWG34" s="1"/>
      <c r="AWH34" s="1"/>
      <c r="AWI34" s="1"/>
      <c r="AWJ34" s="1"/>
      <c r="AWK34" s="1"/>
      <c r="AWL34" s="1"/>
      <c r="AWM34" s="1"/>
      <c r="AWN34" s="1"/>
      <c r="AWO34" s="1"/>
      <c r="AWP34" s="1"/>
      <c r="AWQ34" s="1"/>
      <c r="AWR34" s="1"/>
      <c r="AWS34" s="1"/>
      <c r="AWT34" s="1"/>
      <c r="AWU34" s="1"/>
      <c r="AWV34" s="1"/>
      <c r="AWW34" s="1"/>
      <c r="AWX34" s="1"/>
      <c r="AWY34" s="1"/>
      <c r="AWZ34" s="1"/>
      <c r="AXA34" s="1"/>
      <c r="AXB34" s="1"/>
      <c r="AXC34" s="1"/>
      <c r="AXD34" s="1"/>
      <c r="AXE34" s="1"/>
      <c r="AXF34" s="1"/>
      <c r="AXG34" s="1"/>
      <c r="AXH34" s="1"/>
      <c r="AXI34" s="1"/>
      <c r="AXJ34" s="1"/>
      <c r="AXK34" s="1"/>
      <c r="AXL34" s="1"/>
      <c r="AXM34" s="1"/>
      <c r="AXN34" s="1"/>
      <c r="AXO34" s="1"/>
      <c r="AXP34" s="1"/>
      <c r="AXQ34" s="1"/>
      <c r="AXR34" s="1"/>
      <c r="AXS34" s="1"/>
      <c r="AXT34" s="1"/>
      <c r="AXU34" s="1"/>
      <c r="AXV34" s="1"/>
      <c r="AXW34" s="1"/>
      <c r="AXX34" s="1"/>
      <c r="AXY34" s="1"/>
      <c r="AXZ34" s="1"/>
      <c r="AYA34" s="1"/>
      <c r="AYB34" s="1"/>
      <c r="AYC34" s="1"/>
      <c r="AYD34" s="1"/>
      <c r="AYE34" s="1"/>
      <c r="AYF34" s="1"/>
      <c r="AYG34" s="1"/>
      <c r="AYH34" s="1"/>
      <c r="AYI34" s="1"/>
      <c r="AYJ34" s="1"/>
      <c r="AYK34" s="1"/>
      <c r="AYL34" s="1"/>
      <c r="AYM34" s="1"/>
      <c r="AYN34" s="1"/>
      <c r="AYO34" s="1"/>
      <c r="AYP34" s="1"/>
      <c r="AYQ34" s="1"/>
      <c r="AYR34" s="1"/>
      <c r="AYS34" s="1"/>
      <c r="AYT34" s="1"/>
      <c r="AYU34" s="1"/>
      <c r="AYV34" s="1"/>
      <c r="AYW34" s="1"/>
      <c r="AYX34" s="1"/>
      <c r="AYY34" s="1"/>
      <c r="AYZ34" s="1"/>
      <c r="AZA34" s="1"/>
      <c r="AZB34" s="1"/>
      <c r="AZC34" s="1"/>
      <c r="AZD34" s="1"/>
      <c r="AZE34" s="1"/>
      <c r="AZF34" s="1"/>
      <c r="AZG34" s="1"/>
      <c r="AZH34" s="1"/>
      <c r="AZI34" s="1"/>
      <c r="AZJ34" s="1"/>
      <c r="AZK34" s="1"/>
      <c r="AZL34" s="1"/>
      <c r="AZM34" s="1"/>
      <c r="AZN34" s="1"/>
      <c r="AZO34" s="1"/>
      <c r="AZP34" s="1"/>
      <c r="AZQ34" s="1"/>
      <c r="AZR34" s="1"/>
      <c r="AZS34" s="1"/>
      <c r="AZT34" s="1"/>
      <c r="AZU34" s="1"/>
      <c r="AZV34" s="1"/>
      <c r="AZW34" s="1"/>
      <c r="AZX34" s="1"/>
      <c r="AZY34" s="1"/>
      <c r="AZZ34" s="1"/>
      <c r="BAA34" s="1"/>
      <c r="BAB34" s="1"/>
      <c r="BAC34" s="1"/>
      <c r="BAD34" s="1"/>
      <c r="BAE34" s="1"/>
      <c r="BAF34" s="1"/>
      <c r="BAG34" s="1"/>
      <c r="BAH34" s="1"/>
      <c r="BAI34" s="1"/>
      <c r="BAJ34" s="1"/>
      <c r="BAK34" s="1"/>
      <c r="BAL34" s="1"/>
      <c r="BAM34" s="1"/>
      <c r="BAN34" s="1"/>
      <c r="BAO34" s="1"/>
      <c r="BAP34" s="1"/>
      <c r="BAQ34" s="1"/>
      <c r="BAR34" s="1"/>
      <c r="BAS34" s="1"/>
      <c r="BAT34" s="1"/>
      <c r="BAU34" s="1"/>
      <c r="BAV34" s="1"/>
      <c r="BAW34" s="1"/>
      <c r="BAX34" s="1"/>
      <c r="BAY34" s="1"/>
      <c r="BAZ34" s="1"/>
      <c r="BBA34" s="1"/>
      <c r="BBB34" s="1"/>
      <c r="BBC34" s="1"/>
      <c r="BBD34" s="1"/>
      <c r="BBE34" s="1"/>
      <c r="BBF34" s="1"/>
      <c r="BBG34" s="1"/>
      <c r="BBH34" s="1"/>
      <c r="BBI34" s="1"/>
      <c r="BBJ34" s="1"/>
      <c r="BBK34" s="1"/>
      <c r="BBL34" s="1"/>
      <c r="BBM34" s="1"/>
      <c r="BBN34" s="1"/>
      <c r="BBO34" s="1"/>
      <c r="BBP34" s="1"/>
      <c r="BBQ34" s="1"/>
      <c r="BBR34" s="1"/>
      <c r="BBS34" s="1"/>
      <c r="BBT34" s="1"/>
      <c r="BBU34" s="1"/>
      <c r="BBV34" s="1"/>
      <c r="BBW34" s="1"/>
      <c r="BBX34" s="1"/>
      <c r="BBY34" s="1"/>
      <c r="BBZ34" s="1"/>
      <c r="BCA34" s="1"/>
      <c r="BCB34" s="1"/>
      <c r="BCC34" s="1"/>
      <c r="BCD34" s="1"/>
      <c r="BCE34" s="1"/>
      <c r="BCF34" s="1"/>
      <c r="BCG34" s="1"/>
      <c r="BCH34" s="1"/>
      <c r="BCI34" s="1"/>
      <c r="BCJ34" s="1"/>
      <c r="BCK34" s="1"/>
      <c r="BCL34" s="1"/>
      <c r="BCM34" s="1"/>
      <c r="BCN34" s="1"/>
      <c r="BCO34" s="1"/>
      <c r="BCP34" s="1"/>
      <c r="BCQ34" s="1"/>
      <c r="BCR34" s="1"/>
      <c r="BCS34" s="1"/>
      <c r="BCT34" s="1"/>
      <c r="BCU34" s="1"/>
      <c r="BCV34" s="1"/>
      <c r="BCW34" s="1"/>
      <c r="BCX34" s="1"/>
      <c r="BCY34" s="1"/>
      <c r="BCZ34" s="1"/>
      <c r="BDA34" s="1"/>
      <c r="BDB34" s="1"/>
      <c r="BDC34" s="1"/>
      <c r="BDD34" s="1"/>
      <c r="BDE34" s="1"/>
      <c r="BDF34" s="1"/>
      <c r="BDG34" s="1"/>
      <c r="BDH34" s="1"/>
      <c r="BDI34" s="1"/>
      <c r="BDJ34" s="1"/>
      <c r="BDK34" s="1"/>
      <c r="BDL34" s="1"/>
      <c r="BDM34" s="1"/>
      <c r="BDN34" s="1"/>
      <c r="BDO34" s="1"/>
      <c r="BDP34" s="1"/>
      <c r="BDQ34" s="1"/>
      <c r="BDR34" s="1"/>
      <c r="BDS34" s="1"/>
      <c r="BDT34" s="1"/>
      <c r="BDU34" s="1"/>
      <c r="BDV34" s="1"/>
      <c r="BDW34" s="1"/>
      <c r="BDX34" s="1"/>
      <c r="BDY34" s="1"/>
      <c r="BDZ34" s="1"/>
      <c r="BEA34" s="1"/>
      <c r="BEB34" s="1"/>
      <c r="BEC34" s="1"/>
      <c r="BED34" s="1"/>
      <c r="BEE34" s="1"/>
      <c r="BEF34" s="1"/>
      <c r="BEG34" s="1"/>
      <c r="BEH34" s="1"/>
      <c r="BEI34" s="1"/>
      <c r="BEJ34" s="1"/>
      <c r="BEK34" s="1"/>
      <c r="BEL34" s="1"/>
      <c r="BEM34" s="1"/>
      <c r="BEN34" s="1"/>
      <c r="BEO34" s="1"/>
      <c r="BEP34" s="1"/>
      <c r="BEQ34" s="1"/>
      <c r="BER34" s="1"/>
      <c r="BES34" s="1"/>
      <c r="BET34" s="1"/>
      <c r="BEU34" s="1"/>
      <c r="BEV34" s="1"/>
      <c r="BEW34" s="1"/>
      <c r="BEX34" s="1"/>
      <c r="BEY34" s="1"/>
      <c r="BEZ34" s="1"/>
      <c r="BFA34" s="1"/>
      <c r="BFB34" s="1"/>
      <c r="BFC34" s="1"/>
      <c r="BFD34" s="1"/>
      <c r="BFE34" s="1"/>
      <c r="BFF34" s="1"/>
      <c r="BFG34" s="1"/>
      <c r="BFH34" s="1"/>
      <c r="BFI34" s="1"/>
      <c r="BFJ34" s="1"/>
      <c r="BFK34" s="1"/>
      <c r="BFL34" s="1"/>
      <c r="BFM34" s="1"/>
      <c r="BFN34" s="1"/>
      <c r="BFO34" s="1"/>
      <c r="BFP34" s="1"/>
      <c r="BFQ34" s="1"/>
      <c r="BFR34" s="1"/>
      <c r="BFS34" s="1"/>
      <c r="BFT34" s="1"/>
      <c r="BFU34" s="1"/>
      <c r="BFV34" s="1"/>
      <c r="BFW34" s="1"/>
      <c r="BFX34" s="1"/>
      <c r="BFY34" s="1"/>
      <c r="BFZ34" s="1"/>
      <c r="BGA34" s="1"/>
      <c r="BGB34" s="1"/>
      <c r="BGC34" s="1"/>
      <c r="BGD34" s="1"/>
      <c r="BGE34" s="1"/>
      <c r="BGF34" s="1"/>
      <c r="BGG34" s="1"/>
      <c r="BGH34" s="1"/>
      <c r="BGI34" s="1"/>
      <c r="BGJ34" s="1"/>
      <c r="BGK34" s="1"/>
      <c r="BGL34" s="1"/>
      <c r="BGM34" s="1"/>
      <c r="BGN34" s="1"/>
      <c r="BGO34" s="1"/>
      <c r="BGP34" s="1"/>
      <c r="BGQ34" s="1"/>
      <c r="BGR34" s="1"/>
      <c r="BGS34" s="1"/>
      <c r="BGT34" s="1"/>
      <c r="BGU34" s="1"/>
      <c r="BGV34" s="1"/>
      <c r="BGW34" s="1"/>
      <c r="BGX34" s="1"/>
      <c r="BGY34" s="1"/>
      <c r="BGZ34" s="1"/>
      <c r="BHA34" s="1"/>
      <c r="BHB34" s="1"/>
      <c r="BHC34" s="1"/>
      <c r="BHD34" s="1"/>
      <c r="BHE34" s="1"/>
      <c r="BHF34" s="1"/>
      <c r="BHG34" s="1"/>
      <c r="BHH34" s="1"/>
      <c r="BHI34" s="1"/>
      <c r="BHJ34" s="1"/>
      <c r="BHK34" s="1"/>
      <c r="BHL34" s="1"/>
      <c r="BHM34" s="1"/>
      <c r="BHN34" s="1"/>
      <c r="BHO34" s="1"/>
      <c r="BHP34" s="1"/>
      <c r="BHQ34" s="1"/>
      <c r="BHR34" s="1"/>
      <c r="BHS34" s="1"/>
      <c r="BHT34" s="1"/>
      <c r="BHU34" s="1"/>
      <c r="BHV34" s="1"/>
      <c r="BHW34" s="1"/>
      <c r="BHX34" s="1"/>
      <c r="BHY34" s="1"/>
      <c r="BHZ34" s="1"/>
      <c r="BIA34" s="1"/>
      <c r="BIB34" s="1"/>
      <c r="BIC34" s="1"/>
      <c r="BID34" s="1"/>
      <c r="BIE34" s="1"/>
      <c r="BIF34" s="1"/>
      <c r="BIG34" s="1"/>
      <c r="BIH34" s="1"/>
      <c r="BII34" s="1"/>
      <c r="BIJ34" s="1"/>
      <c r="BIK34" s="1"/>
      <c r="BIL34" s="1"/>
      <c r="BIM34" s="1"/>
      <c r="BIN34" s="1"/>
      <c r="BIO34" s="1"/>
      <c r="BIP34" s="1"/>
      <c r="BIQ34" s="1"/>
      <c r="BIR34" s="1"/>
      <c r="BIS34" s="1"/>
      <c r="BIT34" s="1"/>
      <c r="BIU34" s="1"/>
      <c r="BIV34" s="1"/>
      <c r="BIW34" s="1"/>
      <c r="BIX34" s="1"/>
      <c r="BIY34" s="1"/>
      <c r="BIZ34" s="1"/>
      <c r="BJA34" s="1"/>
      <c r="BJB34" s="1"/>
      <c r="BJC34" s="1"/>
      <c r="BJD34" s="1"/>
      <c r="BJE34" s="1"/>
      <c r="BJF34" s="1"/>
      <c r="BJG34" s="1"/>
      <c r="BJH34" s="1"/>
      <c r="BJI34" s="1"/>
      <c r="BJJ34" s="1"/>
      <c r="BJK34" s="1"/>
      <c r="BJL34" s="1"/>
      <c r="BJM34" s="1"/>
      <c r="BJN34" s="1"/>
      <c r="BJO34" s="1"/>
      <c r="BJP34" s="1"/>
      <c r="BJQ34" s="1"/>
      <c r="BJR34" s="1"/>
      <c r="BJS34" s="1"/>
      <c r="BJT34" s="1"/>
      <c r="BJU34" s="1"/>
      <c r="BJV34" s="1"/>
      <c r="BJW34" s="1"/>
      <c r="BJX34" s="1"/>
      <c r="BJY34" s="1"/>
      <c r="BJZ34" s="1"/>
      <c r="BKA34" s="1"/>
      <c r="BKB34" s="1"/>
      <c r="BKC34" s="1"/>
      <c r="BKD34" s="1"/>
      <c r="BKE34" s="1"/>
      <c r="BKF34" s="1"/>
      <c r="BKG34" s="1"/>
      <c r="BKH34" s="1"/>
      <c r="BKI34" s="1"/>
      <c r="BKJ34" s="1"/>
      <c r="BKK34" s="1"/>
      <c r="BKL34" s="1"/>
      <c r="BKM34" s="1"/>
      <c r="BKN34" s="1"/>
      <c r="BKO34" s="1"/>
      <c r="BKP34" s="1"/>
      <c r="BKQ34" s="1"/>
      <c r="BKR34" s="1"/>
      <c r="BKS34" s="1"/>
      <c r="BKT34" s="1"/>
      <c r="BKU34" s="1"/>
      <c r="BKV34" s="1"/>
      <c r="BKW34" s="1"/>
      <c r="BKX34" s="1"/>
      <c r="BKY34" s="1"/>
      <c r="BKZ34" s="1"/>
      <c r="BLA34" s="1"/>
      <c r="BLB34" s="1"/>
      <c r="BLC34" s="1"/>
      <c r="BLD34" s="1"/>
      <c r="BLE34" s="1"/>
      <c r="BLF34" s="1"/>
      <c r="BLG34" s="1"/>
      <c r="BLH34" s="1"/>
      <c r="BLI34" s="1"/>
      <c r="BLJ34" s="1"/>
      <c r="BLK34" s="1"/>
      <c r="BLL34" s="1"/>
      <c r="BLM34" s="1"/>
      <c r="BLN34" s="1"/>
      <c r="BLO34" s="1"/>
      <c r="BLP34" s="1"/>
      <c r="BLQ34" s="1"/>
      <c r="BLR34" s="1"/>
      <c r="BLS34" s="1"/>
      <c r="BLT34" s="1"/>
      <c r="BLU34" s="1"/>
      <c r="BLV34" s="1"/>
      <c r="BLW34" s="1"/>
      <c r="BLX34" s="1"/>
      <c r="BLY34" s="1"/>
      <c r="BLZ34" s="1"/>
      <c r="BMA34" s="1"/>
      <c r="BMB34" s="1"/>
      <c r="BMC34" s="1"/>
      <c r="BMD34" s="1"/>
      <c r="BME34" s="1"/>
      <c r="BMF34" s="1"/>
      <c r="BMG34" s="1"/>
      <c r="BMH34" s="1"/>
      <c r="BMI34" s="1"/>
      <c r="BMJ34" s="1"/>
      <c r="BMK34" s="1"/>
      <c r="BML34" s="1"/>
      <c r="BMM34" s="1"/>
      <c r="BMN34" s="1"/>
      <c r="BMO34" s="1"/>
      <c r="BMP34" s="1"/>
      <c r="BMQ34" s="1"/>
      <c r="BMR34" s="1"/>
      <c r="BMS34" s="1"/>
      <c r="BMT34" s="1"/>
      <c r="BMU34" s="1"/>
      <c r="BMV34" s="1"/>
      <c r="BMW34" s="1"/>
      <c r="BMX34" s="1"/>
      <c r="BMY34" s="1"/>
      <c r="BMZ34" s="1"/>
      <c r="BNA34" s="1"/>
      <c r="BNB34" s="1"/>
      <c r="BNC34" s="1"/>
      <c r="BND34" s="1"/>
      <c r="BNE34" s="1"/>
      <c r="BNF34" s="1"/>
      <c r="BNG34" s="1"/>
      <c r="BNH34" s="1"/>
      <c r="BNI34" s="1"/>
      <c r="BNJ34" s="1"/>
      <c r="BNK34" s="1"/>
      <c r="BNL34" s="1"/>
      <c r="BNM34" s="1"/>
      <c r="BNN34" s="1"/>
      <c r="BNO34" s="1"/>
      <c r="BNP34" s="1"/>
      <c r="BNQ34" s="1"/>
      <c r="BNR34" s="1"/>
      <c r="BNS34" s="1"/>
      <c r="BNT34" s="1"/>
      <c r="BNU34" s="1"/>
      <c r="BNV34" s="1"/>
      <c r="BNW34" s="1"/>
      <c r="BNX34" s="1"/>
      <c r="BNY34" s="1"/>
      <c r="BNZ34" s="1"/>
      <c r="BOA34" s="1"/>
      <c r="BOB34" s="1"/>
      <c r="BOC34" s="1"/>
      <c r="BOD34" s="1"/>
      <c r="BOE34" s="1"/>
      <c r="BOF34" s="1"/>
      <c r="BOG34" s="1"/>
      <c r="BOH34" s="1"/>
      <c r="BOI34" s="1"/>
      <c r="BOJ34" s="1"/>
      <c r="BOK34" s="1"/>
      <c r="BOL34" s="1"/>
      <c r="BOM34" s="1"/>
      <c r="BON34" s="1"/>
      <c r="BOO34" s="1"/>
      <c r="BOP34" s="1"/>
      <c r="BOQ34" s="1"/>
      <c r="BOR34" s="1"/>
      <c r="BOS34" s="1"/>
      <c r="BOT34" s="1"/>
      <c r="BOU34" s="1"/>
      <c r="BOV34" s="1"/>
      <c r="BOW34" s="1"/>
      <c r="BOX34" s="1"/>
      <c r="BOY34" s="1"/>
      <c r="BOZ34" s="1"/>
      <c r="BPA34" s="1"/>
      <c r="BPB34" s="1"/>
      <c r="BPC34" s="1"/>
      <c r="BPD34" s="1"/>
      <c r="BPE34" s="1"/>
      <c r="BPF34" s="1"/>
      <c r="BPG34" s="1"/>
      <c r="BPH34" s="1"/>
      <c r="BPI34" s="1"/>
      <c r="BPJ34" s="1"/>
      <c r="BPK34" s="1"/>
      <c r="BPL34" s="1"/>
      <c r="BPM34" s="1"/>
      <c r="BPN34" s="1"/>
      <c r="BPO34" s="1"/>
      <c r="BPP34" s="1"/>
      <c r="BPQ34" s="1"/>
      <c r="BPR34" s="1"/>
      <c r="BPS34" s="1"/>
      <c r="BPT34" s="1"/>
      <c r="BPU34" s="1"/>
      <c r="BPV34" s="1"/>
      <c r="BPW34" s="1"/>
      <c r="BPX34" s="1"/>
      <c r="BPY34" s="1"/>
      <c r="BPZ34" s="1"/>
      <c r="BQA34" s="1"/>
      <c r="BQB34" s="1"/>
      <c r="BQC34" s="1"/>
      <c r="BQD34" s="1"/>
      <c r="BQE34" s="1"/>
      <c r="BQF34" s="1"/>
      <c r="BQG34" s="1"/>
      <c r="BQH34" s="1"/>
      <c r="BQI34" s="1"/>
      <c r="BQJ34" s="1"/>
      <c r="BQK34" s="1"/>
      <c r="BQL34" s="1"/>
      <c r="BQM34" s="1"/>
      <c r="BQN34" s="1"/>
      <c r="BQO34" s="1"/>
      <c r="BQP34" s="1"/>
      <c r="BQQ34" s="1"/>
      <c r="BQR34" s="1"/>
      <c r="BQS34" s="1"/>
      <c r="BQT34" s="1"/>
      <c r="BQU34" s="1"/>
      <c r="BQV34" s="1"/>
      <c r="BQW34" s="1"/>
      <c r="BQX34" s="1"/>
      <c r="BQY34" s="1"/>
      <c r="BQZ34" s="1"/>
      <c r="BRA34" s="1"/>
      <c r="BRB34" s="1"/>
      <c r="BRC34" s="1"/>
      <c r="BRD34" s="1"/>
      <c r="BRE34" s="1"/>
      <c r="BRF34" s="1"/>
      <c r="BRG34" s="1"/>
      <c r="BRH34" s="1"/>
      <c r="BRI34" s="1"/>
      <c r="BRJ34" s="1"/>
      <c r="BRK34" s="1"/>
      <c r="BRL34" s="1"/>
      <c r="BRM34" s="1"/>
      <c r="BRN34" s="1"/>
      <c r="BRO34" s="1"/>
      <c r="BRP34" s="1"/>
      <c r="BRQ34" s="1"/>
      <c r="BRR34" s="1"/>
      <c r="BRS34" s="1"/>
      <c r="BRT34" s="1"/>
      <c r="BRU34" s="1"/>
      <c r="BRV34" s="1"/>
      <c r="BRW34" s="1"/>
      <c r="BRX34" s="1"/>
      <c r="BRY34" s="1"/>
      <c r="BRZ34" s="1"/>
      <c r="BSA34" s="1"/>
      <c r="BSB34" s="1"/>
      <c r="BSC34" s="1"/>
      <c r="BSD34" s="1"/>
      <c r="BSE34" s="1"/>
      <c r="BSF34" s="1"/>
      <c r="BSG34" s="1"/>
      <c r="BSH34" s="1"/>
      <c r="BSI34" s="1"/>
      <c r="BSJ34" s="1"/>
      <c r="BSK34" s="1"/>
      <c r="BSL34" s="1"/>
      <c r="BSM34" s="1"/>
      <c r="BSN34" s="1"/>
      <c r="BSO34" s="1"/>
      <c r="BSP34" s="1"/>
      <c r="BSQ34" s="1"/>
      <c r="BSR34" s="1"/>
      <c r="BSS34" s="1"/>
      <c r="BST34" s="1"/>
      <c r="BSU34" s="1"/>
      <c r="BSV34" s="1"/>
      <c r="BSW34" s="1"/>
      <c r="BSX34" s="1"/>
      <c r="BSY34" s="1"/>
      <c r="BSZ34" s="1"/>
      <c r="BTA34" s="1"/>
      <c r="BTB34" s="1"/>
      <c r="BTC34" s="1"/>
      <c r="BTD34" s="1"/>
      <c r="BTE34" s="1"/>
      <c r="BTF34" s="1"/>
      <c r="BTG34" s="1"/>
      <c r="BTH34" s="1"/>
      <c r="BTI34" s="1"/>
      <c r="BTJ34" s="1"/>
      <c r="BTK34" s="1"/>
      <c r="BTL34" s="1"/>
      <c r="BTM34" s="1"/>
      <c r="BTN34" s="1"/>
      <c r="BTO34" s="1"/>
      <c r="BTP34" s="1"/>
      <c r="BTQ34" s="1"/>
      <c r="BTR34" s="1"/>
      <c r="BTS34" s="1"/>
      <c r="BTT34" s="1"/>
      <c r="BTU34" s="1"/>
      <c r="BTV34" s="1"/>
      <c r="BTW34" s="1"/>
      <c r="BTX34" s="1"/>
      <c r="BTY34" s="1"/>
      <c r="BTZ34" s="1"/>
      <c r="BUA34" s="1"/>
      <c r="BUB34" s="1"/>
      <c r="BUC34" s="1"/>
      <c r="BUD34" s="1"/>
      <c r="BUE34" s="1"/>
      <c r="BUF34" s="1"/>
      <c r="BUG34" s="1"/>
      <c r="BUH34" s="1"/>
      <c r="BUI34" s="1"/>
      <c r="BUJ34" s="1"/>
      <c r="BUK34" s="1"/>
      <c r="BUL34" s="1"/>
      <c r="BUM34" s="1"/>
      <c r="BUN34" s="1"/>
      <c r="BUO34" s="1"/>
      <c r="BUP34" s="1"/>
      <c r="BUQ34" s="1"/>
      <c r="BUR34" s="1"/>
      <c r="BUS34" s="1"/>
      <c r="BUT34" s="1"/>
      <c r="BUU34" s="1"/>
      <c r="BUV34" s="1"/>
      <c r="BUW34" s="1"/>
      <c r="BUX34" s="1"/>
      <c r="BUY34" s="1"/>
      <c r="BUZ34" s="1"/>
      <c r="BVA34" s="1"/>
      <c r="BVB34" s="1"/>
      <c r="BVC34" s="1"/>
      <c r="BVD34" s="1"/>
      <c r="BVE34" s="1"/>
      <c r="BVF34" s="1"/>
      <c r="BVG34" s="1"/>
      <c r="BVH34" s="1"/>
      <c r="BVI34" s="1"/>
      <c r="BVJ34" s="1"/>
      <c r="BVK34" s="1"/>
      <c r="BVL34" s="1"/>
      <c r="BVM34" s="1"/>
      <c r="BVN34" s="1"/>
      <c r="BVO34" s="1"/>
      <c r="BVP34" s="1"/>
      <c r="BVQ34" s="1"/>
      <c r="BVR34" s="1"/>
      <c r="BVS34" s="1"/>
      <c r="BVT34" s="1"/>
      <c r="BVU34" s="1"/>
      <c r="BVV34" s="1"/>
      <c r="BVW34" s="1"/>
      <c r="BVX34" s="1"/>
      <c r="BVY34" s="1"/>
      <c r="BVZ34" s="1"/>
      <c r="BWA34" s="1"/>
      <c r="BWB34" s="1"/>
      <c r="BWC34" s="1"/>
      <c r="BWD34" s="1"/>
      <c r="BWE34" s="1"/>
      <c r="BWF34" s="1"/>
      <c r="BWG34" s="1"/>
      <c r="BWH34" s="1"/>
      <c r="BWI34" s="1"/>
      <c r="BWJ34" s="1"/>
      <c r="BWK34" s="1"/>
      <c r="BWL34" s="1"/>
      <c r="BWM34" s="1"/>
      <c r="BWN34" s="1"/>
      <c r="BWO34" s="1"/>
      <c r="BWP34" s="1"/>
      <c r="BWQ34" s="1"/>
      <c r="BWR34" s="1"/>
      <c r="BWS34" s="1"/>
      <c r="BWT34" s="1"/>
      <c r="BWU34" s="1"/>
      <c r="BWV34" s="1"/>
      <c r="BWW34" s="1"/>
      <c r="BWX34" s="1"/>
      <c r="BWY34" s="1"/>
      <c r="BWZ34" s="1"/>
      <c r="BXA34" s="1"/>
      <c r="BXB34" s="1"/>
      <c r="BXC34" s="1"/>
      <c r="BXD34" s="1"/>
      <c r="BXE34" s="1"/>
      <c r="BXF34" s="1"/>
      <c r="BXG34" s="1"/>
      <c r="BXH34" s="1"/>
      <c r="BXI34" s="1"/>
      <c r="BXJ34" s="1"/>
      <c r="BXK34" s="1"/>
      <c r="BXL34" s="1"/>
      <c r="BXM34" s="1"/>
      <c r="BXN34" s="1"/>
      <c r="BXO34" s="1"/>
      <c r="BXP34" s="1"/>
      <c r="BXQ34" s="1"/>
      <c r="BXR34" s="1"/>
      <c r="BXS34" s="1"/>
      <c r="BXT34" s="1"/>
      <c r="BXU34" s="1"/>
      <c r="BXV34" s="1"/>
      <c r="BXW34" s="1"/>
      <c r="BXX34" s="1"/>
      <c r="BXY34" s="1"/>
      <c r="BXZ34" s="1"/>
      <c r="BYA34" s="1"/>
      <c r="BYB34" s="1"/>
      <c r="BYC34" s="1"/>
      <c r="BYD34" s="1"/>
      <c r="BYE34" s="1"/>
      <c r="BYF34" s="1"/>
      <c r="BYG34" s="1"/>
      <c r="BYH34" s="1"/>
      <c r="BYI34" s="1"/>
      <c r="BYJ34" s="1"/>
      <c r="BYK34" s="1"/>
      <c r="BYL34" s="1"/>
      <c r="BYM34" s="1"/>
      <c r="BYN34" s="1"/>
      <c r="BYO34" s="1"/>
      <c r="BYP34" s="1"/>
      <c r="BYQ34" s="1"/>
      <c r="BYR34" s="1"/>
      <c r="BYS34" s="1"/>
      <c r="BYT34" s="1"/>
      <c r="BYU34" s="1"/>
      <c r="BYV34" s="1"/>
      <c r="BYW34" s="1"/>
      <c r="BYX34" s="1"/>
      <c r="BYY34" s="1"/>
      <c r="BYZ34" s="1"/>
      <c r="BZA34" s="1"/>
      <c r="BZB34" s="1"/>
      <c r="BZC34" s="1"/>
      <c r="BZD34" s="1"/>
      <c r="BZE34" s="1"/>
      <c r="BZF34" s="1"/>
      <c r="BZG34" s="1"/>
      <c r="BZH34" s="1"/>
      <c r="BZI34" s="1"/>
      <c r="BZJ34" s="1"/>
      <c r="BZK34" s="1"/>
      <c r="BZL34" s="1"/>
      <c r="BZM34" s="1"/>
      <c r="BZN34" s="1"/>
      <c r="BZO34" s="1"/>
      <c r="BZP34" s="1"/>
      <c r="BZQ34" s="1"/>
      <c r="BZR34" s="1"/>
      <c r="BZS34" s="1"/>
      <c r="BZT34" s="1"/>
      <c r="BZU34" s="1"/>
      <c r="BZV34" s="1"/>
      <c r="BZW34" s="1"/>
      <c r="BZX34" s="1"/>
      <c r="BZY34" s="1"/>
      <c r="BZZ34" s="1"/>
      <c r="CAA34" s="1"/>
      <c r="CAB34" s="1"/>
      <c r="CAC34" s="1"/>
      <c r="CAD34" s="1"/>
      <c r="CAE34" s="1"/>
      <c r="CAF34" s="1"/>
      <c r="CAG34" s="1"/>
      <c r="CAH34" s="1"/>
      <c r="CAI34" s="1"/>
      <c r="CAJ34" s="1"/>
      <c r="CAK34" s="1"/>
      <c r="CAL34" s="1"/>
      <c r="CAM34" s="1"/>
      <c r="CAN34" s="1"/>
      <c r="CAO34" s="1"/>
      <c r="CAP34" s="1"/>
      <c r="CAQ34" s="1"/>
      <c r="CAR34" s="1"/>
      <c r="CAS34" s="1"/>
      <c r="CAT34" s="1"/>
      <c r="CAU34" s="1"/>
      <c r="CAV34" s="1"/>
      <c r="CAW34" s="1"/>
      <c r="CAX34" s="1"/>
      <c r="CAY34" s="1"/>
      <c r="CAZ34" s="1"/>
      <c r="CBA34" s="1"/>
      <c r="CBB34" s="1"/>
      <c r="CBC34" s="1"/>
      <c r="CBD34" s="1"/>
      <c r="CBE34" s="1"/>
      <c r="CBF34" s="1"/>
      <c r="CBG34" s="1"/>
      <c r="CBH34" s="1"/>
      <c r="CBI34" s="1"/>
      <c r="CBJ34" s="1"/>
      <c r="CBK34" s="1"/>
      <c r="CBL34" s="1"/>
      <c r="CBM34" s="1"/>
      <c r="CBN34" s="1"/>
      <c r="CBO34" s="1"/>
      <c r="CBP34" s="1"/>
      <c r="CBQ34" s="1"/>
      <c r="CBR34" s="1"/>
      <c r="CBS34" s="1"/>
      <c r="CBT34" s="1"/>
      <c r="CBU34" s="1"/>
      <c r="CBV34" s="1"/>
      <c r="CBW34" s="1"/>
      <c r="CBX34" s="1"/>
      <c r="CBY34" s="1"/>
      <c r="CBZ34" s="1"/>
      <c r="CCA34" s="1"/>
      <c r="CCB34" s="1"/>
      <c r="CCC34" s="1"/>
      <c r="CCD34" s="1"/>
      <c r="CCE34" s="1"/>
      <c r="CCF34" s="1"/>
      <c r="CCG34" s="1"/>
      <c r="CCH34" s="1"/>
      <c r="CCI34" s="1"/>
      <c r="CCJ34" s="1"/>
      <c r="CCK34" s="1"/>
      <c r="CCL34" s="1"/>
      <c r="CCM34" s="1"/>
      <c r="CCN34" s="1"/>
      <c r="CCO34" s="1"/>
      <c r="CCP34" s="1"/>
      <c r="CCQ34" s="1"/>
      <c r="CCR34" s="1"/>
      <c r="CCS34" s="1"/>
      <c r="CCT34" s="1"/>
      <c r="CCU34" s="1"/>
      <c r="CCV34" s="1"/>
      <c r="CCW34" s="1"/>
      <c r="CCX34" s="1"/>
      <c r="CCY34" s="1"/>
      <c r="CCZ34" s="1"/>
      <c r="CDA34" s="1"/>
      <c r="CDB34" s="1"/>
      <c r="CDC34" s="1"/>
      <c r="CDD34" s="1"/>
      <c r="CDE34" s="1"/>
      <c r="CDF34" s="1"/>
      <c r="CDG34" s="1"/>
      <c r="CDH34" s="1"/>
      <c r="CDI34" s="1"/>
      <c r="CDJ34" s="1"/>
      <c r="CDK34" s="1"/>
      <c r="CDL34" s="1"/>
      <c r="CDM34" s="1"/>
      <c r="CDN34" s="1"/>
      <c r="CDO34" s="1"/>
      <c r="CDP34" s="1"/>
      <c r="CDQ34" s="1"/>
      <c r="CDR34" s="1"/>
      <c r="CDS34" s="1"/>
      <c r="CDT34" s="1"/>
      <c r="CDU34" s="1"/>
      <c r="CDV34" s="1"/>
      <c r="CDW34" s="1"/>
      <c r="CDX34" s="1"/>
      <c r="CDY34" s="1"/>
      <c r="CDZ34" s="1"/>
      <c r="CEA34" s="1"/>
      <c r="CEB34" s="1"/>
      <c r="CEC34" s="1"/>
      <c r="CED34" s="1"/>
      <c r="CEE34" s="1"/>
      <c r="CEF34" s="1"/>
      <c r="CEG34" s="1"/>
      <c r="CEH34" s="1"/>
      <c r="CEI34" s="1"/>
      <c r="CEJ34" s="1"/>
      <c r="CEK34" s="1"/>
      <c r="CEL34" s="1"/>
      <c r="CEM34" s="1"/>
      <c r="CEN34" s="1"/>
      <c r="CEO34" s="1"/>
      <c r="CEP34" s="1"/>
      <c r="CEQ34" s="1"/>
      <c r="CER34" s="1"/>
      <c r="CES34" s="1"/>
      <c r="CET34" s="1"/>
      <c r="CEU34" s="1"/>
      <c r="CEV34" s="1"/>
      <c r="CEW34" s="1"/>
      <c r="CEX34" s="1"/>
      <c r="CEY34" s="1"/>
      <c r="CEZ34" s="1"/>
      <c r="CFA34" s="1"/>
      <c r="CFB34" s="1"/>
      <c r="CFC34" s="1"/>
      <c r="CFD34" s="1"/>
      <c r="CFE34" s="1"/>
      <c r="CFF34" s="1"/>
      <c r="CFG34" s="1"/>
      <c r="CFH34" s="1"/>
      <c r="CFI34" s="1"/>
      <c r="CFJ34" s="1"/>
      <c r="CFK34" s="1"/>
      <c r="CFL34" s="1"/>
      <c r="CFM34" s="1"/>
      <c r="CFN34" s="1"/>
      <c r="CFO34" s="1"/>
      <c r="CFP34" s="1"/>
      <c r="CFQ34" s="1"/>
      <c r="CFR34" s="1"/>
      <c r="CFS34" s="1"/>
      <c r="CFT34" s="1"/>
      <c r="CFU34" s="1"/>
      <c r="CFV34" s="1"/>
      <c r="CFW34" s="1"/>
      <c r="CFX34" s="1"/>
      <c r="CFY34" s="1"/>
      <c r="CFZ34" s="1"/>
      <c r="CGA34" s="1"/>
      <c r="CGB34" s="1"/>
      <c r="CGC34" s="1"/>
      <c r="CGD34" s="1"/>
      <c r="CGE34" s="1"/>
      <c r="CGF34" s="1"/>
      <c r="CGG34" s="1"/>
      <c r="CGH34" s="1"/>
      <c r="CGI34" s="1"/>
      <c r="CGJ34" s="1"/>
      <c r="CGK34" s="1"/>
      <c r="CGL34" s="1"/>
      <c r="CGM34" s="1"/>
      <c r="CGN34" s="1"/>
      <c r="CGO34" s="1"/>
      <c r="CGP34" s="1"/>
      <c r="CGQ34" s="1"/>
      <c r="CGR34" s="1"/>
      <c r="CGS34" s="1"/>
      <c r="CGT34" s="1"/>
      <c r="CGU34" s="1"/>
      <c r="CGV34" s="1"/>
      <c r="CGW34" s="1"/>
      <c r="CGX34" s="1"/>
      <c r="CGY34" s="1"/>
      <c r="CGZ34" s="1"/>
      <c r="CHA34" s="1"/>
      <c r="CHB34" s="1"/>
      <c r="CHC34" s="1"/>
      <c r="CHD34" s="1"/>
      <c r="CHE34" s="1"/>
      <c r="CHF34" s="1"/>
      <c r="CHG34" s="1"/>
      <c r="CHH34" s="1"/>
      <c r="CHI34" s="1"/>
      <c r="CHJ34" s="1"/>
      <c r="CHK34" s="1"/>
      <c r="CHL34" s="1"/>
      <c r="CHM34" s="1"/>
      <c r="CHN34" s="1"/>
      <c r="CHO34" s="1"/>
      <c r="CHP34" s="1"/>
      <c r="CHQ34" s="1"/>
      <c r="CHR34" s="1"/>
      <c r="CHS34" s="1"/>
      <c r="CHT34" s="1"/>
      <c r="CHU34" s="1"/>
      <c r="CHV34" s="1"/>
      <c r="CHW34" s="1"/>
      <c r="CHX34" s="1"/>
      <c r="CHY34" s="1"/>
      <c r="CHZ34" s="1"/>
      <c r="CIA34" s="1"/>
      <c r="CIB34" s="1"/>
      <c r="CIC34" s="1"/>
      <c r="CID34" s="1"/>
      <c r="CIE34" s="1"/>
      <c r="CIF34" s="1"/>
      <c r="CIG34" s="1"/>
      <c r="CIH34" s="1"/>
      <c r="CII34" s="1"/>
      <c r="CIJ34" s="1"/>
      <c r="CIK34" s="1"/>
      <c r="CIL34" s="1"/>
      <c r="CIM34" s="1"/>
      <c r="CIN34" s="1"/>
      <c r="CIO34" s="1"/>
      <c r="CIP34" s="1"/>
      <c r="CIQ34" s="1"/>
      <c r="CIR34" s="1"/>
      <c r="CIS34" s="1"/>
      <c r="CIT34" s="1"/>
      <c r="CIU34" s="1"/>
      <c r="CIV34" s="1"/>
      <c r="CIW34" s="1"/>
      <c r="CIX34" s="1"/>
      <c r="CIY34" s="1"/>
      <c r="CIZ34" s="1"/>
      <c r="CJA34" s="1"/>
      <c r="CJB34" s="1"/>
      <c r="CJC34" s="1"/>
      <c r="CJD34" s="1"/>
      <c r="CJE34" s="1"/>
      <c r="CJF34" s="1"/>
      <c r="CJG34" s="1"/>
      <c r="CJH34" s="1"/>
      <c r="CJI34" s="1"/>
      <c r="CJJ34" s="1"/>
      <c r="CJK34" s="1"/>
      <c r="CJL34" s="1"/>
      <c r="CJM34" s="1"/>
      <c r="CJN34" s="1"/>
      <c r="CJO34" s="1"/>
      <c r="CJP34" s="1"/>
      <c r="CJQ34" s="1"/>
      <c r="CJR34" s="1"/>
      <c r="CJS34" s="1"/>
      <c r="CJT34" s="1"/>
      <c r="CJU34" s="1"/>
      <c r="CJV34" s="1"/>
      <c r="CJW34" s="1"/>
      <c r="CJX34" s="1"/>
      <c r="CJY34" s="1"/>
      <c r="CJZ34" s="1"/>
      <c r="CKA34" s="1"/>
      <c r="CKB34" s="1"/>
      <c r="CKC34" s="1"/>
      <c r="CKD34" s="1"/>
      <c r="CKE34" s="1"/>
      <c r="CKF34" s="1"/>
      <c r="CKG34" s="1"/>
      <c r="CKH34" s="1"/>
      <c r="CKI34" s="1"/>
      <c r="CKJ34" s="1"/>
      <c r="CKK34" s="1"/>
      <c r="CKL34" s="1"/>
      <c r="CKM34" s="1"/>
      <c r="CKN34" s="1"/>
      <c r="CKO34" s="1"/>
      <c r="CKP34" s="1"/>
      <c r="CKQ34" s="1"/>
      <c r="CKR34" s="1"/>
      <c r="CKS34" s="1"/>
      <c r="CKT34" s="1"/>
      <c r="CKU34" s="1"/>
      <c r="CKV34" s="1"/>
      <c r="CKW34" s="1"/>
      <c r="CKX34" s="1"/>
      <c r="CKY34" s="1"/>
      <c r="CKZ34" s="1"/>
      <c r="CLA34" s="1"/>
      <c r="CLB34" s="1"/>
      <c r="CLC34" s="1"/>
      <c r="CLD34" s="1"/>
      <c r="CLE34" s="1"/>
      <c r="CLF34" s="1"/>
      <c r="CLG34" s="1"/>
      <c r="CLH34" s="1"/>
      <c r="CLI34" s="1"/>
      <c r="CLJ34" s="1"/>
      <c r="CLK34" s="1"/>
      <c r="CLL34" s="1"/>
      <c r="CLM34" s="1"/>
      <c r="CLN34" s="1"/>
      <c r="CLO34" s="1"/>
      <c r="CLP34" s="1"/>
      <c r="CLQ34" s="1"/>
      <c r="CLR34" s="1"/>
      <c r="CLS34" s="1"/>
      <c r="CLT34" s="1"/>
      <c r="CLU34" s="1"/>
      <c r="CLV34" s="1"/>
      <c r="CLW34" s="1"/>
      <c r="CLX34" s="1"/>
      <c r="CLY34" s="1"/>
      <c r="CLZ34" s="1"/>
      <c r="CMA34" s="1"/>
      <c r="CMB34" s="1"/>
      <c r="CMC34" s="1"/>
      <c r="CMD34" s="1"/>
      <c r="CME34" s="1"/>
      <c r="CMF34" s="1"/>
      <c r="CMG34" s="1"/>
      <c r="CMH34" s="1"/>
      <c r="CMI34" s="1"/>
      <c r="CMJ34" s="1"/>
      <c r="CMK34" s="1"/>
      <c r="CML34" s="1"/>
      <c r="CMM34" s="1"/>
      <c r="CMN34" s="1"/>
      <c r="CMO34" s="1"/>
      <c r="CMP34" s="1"/>
      <c r="CMQ34" s="1"/>
      <c r="CMR34" s="1"/>
      <c r="CMS34" s="1"/>
      <c r="CMT34" s="1"/>
      <c r="CMU34" s="1"/>
      <c r="CMV34" s="1"/>
      <c r="CMW34" s="1"/>
      <c r="CMX34" s="1"/>
      <c r="CMY34" s="1"/>
      <c r="CMZ34" s="1"/>
      <c r="CNA34" s="1"/>
      <c r="CNB34" s="1"/>
      <c r="CNC34" s="1"/>
      <c r="CND34" s="1"/>
      <c r="CNE34" s="1"/>
      <c r="CNF34" s="1"/>
      <c r="CNG34" s="1"/>
      <c r="CNH34" s="1"/>
      <c r="CNI34" s="1"/>
      <c r="CNJ34" s="1"/>
      <c r="CNK34" s="1"/>
      <c r="CNL34" s="1"/>
      <c r="CNM34" s="1"/>
      <c r="CNN34" s="1"/>
      <c r="CNO34" s="1"/>
      <c r="CNP34" s="1"/>
      <c r="CNQ34" s="1"/>
      <c r="CNR34" s="1"/>
      <c r="CNS34" s="1"/>
      <c r="CNT34" s="1"/>
      <c r="CNU34" s="1"/>
      <c r="CNV34" s="1"/>
      <c r="CNW34" s="1"/>
      <c r="CNX34" s="1"/>
      <c r="CNY34" s="1"/>
      <c r="CNZ34" s="1"/>
      <c r="COA34" s="1"/>
      <c r="COB34" s="1"/>
      <c r="COC34" s="1"/>
      <c r="COD34" s="1"/>
      <c r="COE34" s="1"/>
      <c r="COF34" s="1"/>
      <c r="COG34" s="1"/>
      <c r="COH34" s="1"/>
      <c r="COI34" s="1"/>
      <c r="COJ34" s="1"/>
      <c r="COK34" s="1"/>
      <c r="COL34" s="1"/>
      <c r="COM34" s="1"/>
      <c r="CON34" s="1"/>
      <c r="COO34" s="1"/>
      <c r="COP34" s="1"/>
      <c r="COQ34" s="1"/>
      <c r="COR34" s="1"/>
      <c r="COS34" s="1"/>
      <c r="COT34" s="1"/>
      <c r="COU34" s="1"/>
      <c r="COV34" s="1"/>
      <c r="COW34" s="1"/>
      <c r="COX34" s="1"/>
      <c r="COY34" s="1"/>
      <c r="COZ34" s="1"/>
      <c r="CPA34" s="1"/>
      <c r="CPB34" s="1"/>
      <c r="CPC34" s="1"/>
      <c r="CPD34" s="1"/>
      <c r="CPE34" s="1"/>
      <c r="CPF34" s="1"/>
      <c r="CPG34" s="1"/>
      <c r="CPH34" s="1"/>
      <c r="CPI34" s="1"/>
      <c r="CPJ34" s="1"/>
      <c r="CPK34" s="1"/>
      <c r="CPL34" s="1"/>
      <c r="CPM34" s="1"/>
      <c r="CPN34" s="1"/>
      <c r="CPO34" s="1"/>
      <c r="CPP34" s="1"/>
      <c r="CPQ34" s="1"/>
      <c r="CPR34" s="1"/>
      <c r="CPS34" s="1"/>
      <c r="CPT34" s="1"/>
      <c r="CPU34" s="1"/>
      <c r="CPV34" s="1"/>
      <c r="CPW34" s="1"/>
      <c r="CPX34" s="1"/>
      <c r="CPY34" s="1"/>
      <c r="CPZ34" s="1"/>
      <c r="CQA34" s="1"/>
      <c r="CQB34" s="1"/>
      <c r="CQC34" s="1"/>
      <c r="CQD34" s="1"/>
      <c r="CQE34" s="1"/>
      <c r="CQF34" s="1"/>
      <c r="CQG34" s="1"/>
      <c r="CQH34" s="1"/>
      <c r="CQI34" s="1"/>
      <c r="CQJ34" s="1"/>
      <c r="CQK34" s="1"/>
      <c r="CQL34" s="1"/>
      <c r="CQM34" s="1"/>
      <c r="CQN34" s="1"/>
      <c r="CQO34" s="1"/>
      <c r="CQP34" s="1"/>
      <c r="CQQ34" s="1"/>
      <c r="CQR34" s="1"/>
      <c r="CQS34" s="1"/>
      <c r="CQT34" s="1"/>
      <c r="CQU34" s="1"/>
      <c r="CQV34" s="1"/>
      <c r="CQW34" s="1"/>
      <c r="CQX34" s="1"/>
      <c r="CQY34" s="1"/>
      <c r="CQZ34" s="1"/>
      <c r="CRA34" s="1"/>
      <c r="CRB34" s="1"/>
      <c r="CRC34" s="1"/>
      <c r="CRD34" s="1"/>
      <c r="CRE34" s="1"/>
      <c r="CRF34" s="1"/>
      <c r="CRG34" s="1"/>
      <c r="CRH34" s="1"/>
      <c r="CRI34" s="1"/>
      <c r="CRJ34" s="1"/>
      <c r="CRK34" s="1"/>
      <c r="CRL34" s="1"/>
      <c r="CRM34" s="1"/>
      <c r="CRN34" s="1"/>
      <c r="CRO34" s="1"/>
      <c r="CRP34" s="1"/>
      <c r="CRQ34" s="1"/>
      <c r="CRR34" s="1"/>
      <c r="CRS34" s="1"/>
      <c r="CRT34" s="1"/>
      <c r="CRU34" s="1"/>
      <c r="CRV34" s="1"/>
      <c r="CRW34" s="1"/>
      <c r="CRX34" s="1"/>
      <c r="CRY34" s="1"/>
      <c r="CRZ34" s="1"/>
      <c r="CSA34" s="1"/>
      <c r="CSB34" s="1"/>
      <c r="CSC34" s="1"/>
      <c r="CSD34" s="1"/>
      <c r="CSE34" s="1"/>
      <c r="CSF34" s="1"/>
      <c r="CSG34" s="1"/>
      <c r="CSH34" s="1"/>
      <c r="CSI34" s="1"/>
      <c r="CSJ34" s="1"/>
      <c r="CSK34" s="1"/>
      <c r="CSL34" s="1"/>
      <c r="CSM34" s="1"/>
      <c r="CSN34" s="1"/>
      <c r="CSO34" s="1"/>
      <c r="CSP34" s="1"/>
      <c r="CSQ34" s="1"/>
      <c r="CSR34" s="1"/>
      <c r="CSS34" s="1"/>
      <c r="CST34" s="1"/>
      <c r="CSU34" s="1"/>
      <c r="CSV34" s="1"/>
      <c r="CSW34" s="1"/>
      <c r="CSX34" s="1"/>
      <c r="CSY34" s="1"/>
      <c r="CSZ34" s="1"/>
      <c r="CTA34" s="1"/>
      <c r="CTB34" s="1"/>
      <c r="CTC34" s="1"/>
      <c r="CTD34" s="1"/>
      <c r="CTE34" s="1"/>
      <c r="CTF34" s="1"/>
      <c r="CTG34" s="1"/>
      <c r="CTH34" s="1"/>
      <c r="CTI34" s="1"/>
      <c r="CTJ34" s="1"/>
      <c r="CTK34" s="1"/>
      <c r="CTL34" s="1"/>
      <c r="CTM34" s="1"/>
      <c r="CTN34" s="1"/>
      <c r="CTO34" s="1"/>
      <c r="CTP34" s="1"/>
      <c r="CTQ34" s="1"/>
      <c r="CTR34" s="1"/>
      <c r="CTS34" s="1"/>
      <c r="CTT34" s="1"/>
      <c r="CTU34" s="1"/>
      <c r="CTV34" s="1"/>
      <c r="CTW34" s="1"/>
      <c r="CTX34" s="1"/>
      <c r="CTY34" s="1"/>
      <c r="CTZ34" s="1"/>
      <c r="CUA34" s="1"/>
      <c r="CUB34" s="1"/>
      <c r="CUC34" s="1"/>
      <c r="CUD34" s="1"/>
      <c r="CUE34" s="1"/>
      <c r="CUF34" s="1"/>
      <c r="CUG34" s="1"/>
      <c r="CUH34" s="1"/>
      <c r="CUI34" s="1"/>
      <c r="CUJ34" s="1"/>
      <c r="CUK34" s="1"/>
      <c r="CUL34" s="1"/>
      <c r="CUM34" s="1"/>
      <c r="CUN34" s="1"/>
      <c r="CUO34" s="1"/>
      <c r="CUP34" s="1"/>
      <c r="CUQ34" s="1"/>
      <c r="CUR34" s="1"/>
      <c r="CUS34" s="1"/>
      <c r="CUT34" s="1"/>
      <c r="CUU34" s="1"/>
      <c r="CUV34" s="1"/>
      <c r="CUW34" s="1"/>
      <c r="CUX34" s="1"/>
      <c r="CUY34" s="1"/>
      <c r="CUZ34" s="1"/>
      <c r="CVA34" s="1"/>
      <c r="CVB34" s="1"/>
      <c r="CVC34" s="1"/>
      <c r="CVD34" s="1"/>
      <c r="CVE34" s="1"/>
      <c r="CVF34" s="1"/>
      <c r="CVG34" s="1"/>
      <c r="CVH34" s="1"/>
      <c r="CVI34" s="1"/>
      <c r="CVJ34" s="1"/>
      <c r="CVK34" s="1"/>
      <c r="CVL34" s="1"/>
      <c r="CVM34" s="1"/>
      <c r="CVN34" s="1"/>
      <c r="CVO34" s="1"/>
      <c r="CVP34" s="1"/>
      <c r="CVQ34" s="1"/>
      <c r="CVR34" s="1"/>
      <c r="CVS34" s="1"/>
      <c r="CVT34" s="1"/>
      <c r="CVU34" s="1"/>
      <c r="CVV34" s="1"/>
      <c r="CVW34" s="1"/>
      <c r="CVX34" s="1"/>
      <c r="CVY34" s="1"/>
      <c r="CVZ34" s="1"/>
      <c r="CWA34" s="1"/>
      <c r="CWB34" s="1"/>
      <c r="CWC34" s="1"/>
      <c r="CWD34" s="1"/>
      <c r="CWE34" s="1"/>
      <c r="CWF34" s="1"/>
      <c r="CWG34" s="1"/>
      <c r="CWH34" s="1"/>
      <c r="CWI34" s="1"/>
      <c r="CWJ34" s="1"/>
      <c r="CWK34" s="1"/>
      <c r="CWL34" s="1"/>
      <c r="CWM34" s="1"/>
      <c r="CWN34" s="1"/>
      <c r="CWO34" s="1"/>
      <c r="CWP34" s="1"/>
      <c r="CWQ34" s="1"/>
      <c r="CWR34" s="1"/>
      <c r="CWS34" s="1"/>
      <c r="CWT34" s="1"/>
      <c r="CWU34" s="1"/>
      <c r="CWV34" s="1"/>
      <c r="CWW34" s="1"/>
      <c r="CWX34" s="1"/>
      <c r="CWY34" s="1"/>
      <c r="CWZ34" s="1"/>
      <c r="CXA34" s="1"/>
      <c r="CXB34" s="1"/>
      <c r="CXC34" s="1"/>
      <c r="CXD34" s="1"/>
      <c r="CXE34" s="1"/>
      <c r="CXF34" s="1"/>
      <c r="CXG34" s="1"/>
      <c r="CXH34" s="1"/>
      <c r="CXI34" s="1"/>
      <c r="CXJ34" s="1"/>
      <c r="CXK34" s="1"/>
      <c r="CXL34" s="1"/>
      <c r="CXM34" s="1"/>
      <c r="CXN34" s="1"/>
      <c r="CXO34" s="1"/>
      <c r="CXP34" s="1"/>
      <c r="CXQ34" s="1"/>
      <c r="CXR34" s="1"/>
      <c r="CXS34" s="1"/>
      <c r="CXT34" s="1"/>
      <c r="CXU34" s="1"/>
      <c r="CXV34" s="1"/>
      <c r="CXW34" s="1"/>
      <c r="CXX34" s="1"/>
      <c r="CXY34" s="1"/>
      <c r="CXZ34" s="1"/>
      <c r="CYA34" s="1"/>
      <c r="CYB34" s="1"/>
      <c r="CYC34" s="1"/>
      <c r="CYD34" s="1"/>
      <c r="CYE34" s="1"/>
      <c r="CYF34" s="1"/>
      <c r="CYG34" s="1"/>
      <c r="CYH34" s="1"/>
      <c r="CYI34" s="1"/>
      <c r="CYJ34" s="1"/>
      <c r="CYK34" s="1"/>
      <c r="CYL34" s="1"/>
      <c r="CYM34" s="1"/>
      <c r="CYN34" s="1"/>
      <c r="CYO34" s="1"/>
      <c r="CYP34" s="1"/>
      <c r="CYQ34" s="1"/>
      <c r="CYR34" s="1"/>
      <c r="CYS34" s="1"/>
      <c r="CYT34" s="1"/>
      <c r="CYU34" s="1"/>
      <c r="CYV34" s="1"/>
      <c r="CYW34" s="1"/>
      <c r="CYX34" s="1"/>
      <c r="CYY34" s="1"/>
      <c r="CYZ34" s="1"/>
      <c r="CZA34" s="1"/>
      <c r="CZB34" s="1"/>
      <c r="CZC34" s="1"/>
      <c r="CZD34" s="1"/>
      <c r="CZE34" s="1"/>
      <c r="CZF34" s="1"/>
      <c r="CZG34" s="1"/>
      <c r="CZH34" s="1"/>
      <c r="CZI34" s="1"/>
      <c r="CZJ34" s="1"/>
      <c r="CZK34" s="1"/>
      <c r="CZL34" s="1"/>
      <c r="CZM34" s="1"/>
      <c r="CZN34" s="1"/>
      <c r="CZO34" s="1"/>
      <c r="CZP34" s="1"/>
      <c r="CZQ34" s="1"/>
      <c r="CZR34" s="1"/>
      <c r="CZS34" s="1"/>
      <c r="CZT34" s="1"/>
      <c r="CZU34" s="1"/>
      <c r="CZV34" s="1"/>
      <c r="CZW34" s="1"/>
      <c r="CZX34" s="1"/>
      <c r="CZY34" s="1"/>
      <c r="CZZ34" s="1"/>
      <c r="DAA34" s="1"/>
      <c r="DAB34" s="1"/>
      <c r="DAC34" s="1"/>
      <c r="DAD34" s="1"/>
      <c r="DAE34" s="1"/>
      <c r="DAF34" s="1"/>
      <c r="DAG34" s="1"/>
      <c r="DAH34" s="1"/>
      <c r="DAI34" s="1"/>
      <c r="DAJ34" s="1"/>
      <c r="DAK34" s="1"/>
      <c r="DAL34" s="1"/>
      <c r="DAM34" s="1"/>
      <c r="DAN34" s="1"/>
      <c r="DAO34" s="1"/>
      <c r="DAP34" s="1"/>
      <c r="DAQ34" s="1"/>
      <c r="DAR34" s="1"/>
      <c r="DAS34" s="1"/>
      <c r="DAT34" s="1"/>
      <c r="DAU34" s="1"/>
      <c r="DAV34" s="1"/>
      <c r="DAW34" s="1"/>
      <c r="DAX34" s="1"/>
      <c r="DAY34" s="1"/>
      <c r="DAZ34" s="1"/>
      <c r="DBA34" s="1"/>
      <c r="DBB34" s="1"/>
      <c r="DBC34" s="1"/>
      <c r="DBD34" s="1"/>
      <c r="DBE34" s="1"/>
      <c r="DBF34" s="1"/>
      <c r="DBG34" s="1"/>
      <c r="DBH34" s="1"/>
      <c r="DBI34" s="1"/>
      <c r="DBJ34" s="1"/>
      <c r="DBK34" s="1"/>
      <c r="DBL34" s="1"/>
      <c r="DBM34" s="1"/>
      <c r="DBN34" s="1"/>
      <c r="DBO34" s="1"/>
      <c r="DBP34" s="1"/>
      <c r="DBQ34" s="1"/>
      <c r="DBR34" s="1"/>
      <c r="DBS34" s="1"/>
      <c r="DBT34" s="1"/>
      <c r="DBU34" s="1"/>
      <c r="DBV34" s="1"/>
      <c r="DBW34" s="1"/>
      <c r="DBX34" s="1"/>
      <c r="DBY34" s="1"/>
      <c r="DBZ34" s="1"/>
      <c r="DCA34" s="1"/>
      <c r="DCB34" s="1"/>
      <c r="DCC34" s="1"/>
      <c r="DCD34" s="1"/>
      <c r="DCE34" s="1"/>
      <c r="DCF34" s="1"/>
      <c r="DCG34" s="1"/>
      <c r="DCH34" s="1"/>
      <c r="DCI34" s="1"/>
      <c r="DCJ34" s="1"/>
      <c r="DCK34" s="1"/>
      <c r="DCL34" s="1"/>
      <c r="DCM34" s="1"/>
      <c r="DCN34" s="1"/>
      <c r="DCO34" s="1"/>
      <c r="DCP34" s="1"/>
      <c r="DCQ34" s="1"/>
      <c r="DCR34" s="1"/>
      <c r="DCS34" s="1"/>
      <c r="DCT34" s="1"/>
      <c r="DCU34" s="1"/>
      <c r="DCV34" s="1"/>
      <c r="DCW34" s="1"/>
      <c r="DCX34" s="1"/>
      <c r="DCY34" s="1"/>
      <c r="DCZ34" s="1"/>
      <c r="DDA34" s="1"/>
      <c r="DDB34" s="1"/>
      <c r="DDC34" s="1"/>
      <c r="DDD34" s="1"/>
      <c r="DDE34" s="1"/>
      <c r="DDF34" s="1"/>
      <c r="DDG34" s="1"/>
      <c r="DDH34" s="1"/>
      <c r="DDI34" s="1"/>
      <c r="DDJ34" s="1"/>
      <c r="DDK34" s="1"/>
      <c r="DDL34" s="1"/>
      <c r="DDM34" s="1"/>
      <c r="DDN34" s="1"/>
      <c r="DDO34" s="1"/>
      <c r="DDP34" s="1"/>
      <c r="DDQ34" s="1"/>
      <c r="DDR34" s="1"/>
      <c r="DDS34" s="1"/>
      <c r="DDT34" s="1"/>
      <c r="DDU34" s="1"/>
      <c r="DDV34" s="1"/>
      <c r="DDW34" s="1"/>
      <c r="DDX34" s="1"/>
      <c r="DDY34" s="1"/>
      <c r="DDZ34" s="1"/>
      <c r="DEA34" s="1"/>
      <c r="DEB34" s="1"/>
      <c r="DEC34" s="1"/>
      <c r="DED34" s="1"/>
      <c r="DEE34" s="1"/>
      <c r="DEF34" s="1"/>
      <c r="DEG34" s="1"/>
      <c r="DEH34" s="1"/>
      <c r="DEI34" s="1"/>
      <c r="DEJ34" s="1"/>
      <c r="DEK34" s="1"/>
      <c r="DEL34" s="1"/>
      <c r="DEM34" s="1"/>
      <c r="DEN34" s="1"/>
      <c r="DEO34" s="1"/>
      <c r="DEP34" s="1"/>
      <c r="DEQ34" s="1"/>
      <c r="DER34" s="1"/>
      <c r="DES34" s="1"/>
      <c r="DET34" s="1"/>
      <c r="DEU34" s="1"/>
      <c r="DEV34" s="1"/>
      <c r="DEW34" s="1"/>
      <c r="DEX34" s="1"/>
      <c r="DEY34" s="1"/>
      <c r="DEZ34" s="1"/>
      <c r="DFA34" s="1"/>
      <c r="DFB34" s="1"/>
      <c r="DFC34" s="1"/>
      <c r="DFD34" s="1"/>
      <c r="DFE34" s="1"/>
      <c r="DFF34" s="1"/>
      <c r="DFG34" s="1"/>
      <c r="DFH34" s="1"/>
      <c r="DFI34" s="1"/>
      <c r="DFJ34" s="1"/>
      <c r="DFK34" s="1"/>
      <c r="DFL34" s="1"/>
      <c r="DFM34" s="1"/>
      <c r="DFN34" s="1"/>
      <c r="DFO34" s="1"/>
      <c r="DFP34" s="1"/>
      <c r="DFQ34" s="1"/>
      <c r="DFR34" s="1"/>
      <c r="DFS34" s="1"/>
      <c r="DFT34" s="1"/>
      <c r="DFU34" s="1"/>
      <c r="DFV34" s="1"/>
      <c r="DFW34" s="1"/>
      <c r="DFX34" s="1"/>
      <c r="DFY34" s="1"/>
      <c r="DFZ34" s="1"/>
      <c r="DGA34" s="1"/>
      <c r="DGB34" s="1"/>
      <c r="DGC34" s="1"/>
      <c r="DGD34" s="1"/>
      <c r="DGE34" s="1"/>
      <c r="DGF34" s="1"/>
      <c r="DGG34" s="1"/>
      <c r="DGH34" s="1"/>
      <c r="DGI34" s="1"/>
      <c r="DGJ34" s="1"/>
      <c r="DGK34" s="1"/>
      <c r="DGL34" s="1"/>
      <c r="DGM34" s="1"/>
      <c r="DGN34" s="1"/>
      <c r="DGO34" s="1"/>
      <c r="DGP34" s="1"/>
      <c r="DGQ34" s="1"/>
      <c r="DGR34" s="1"/>
      <c r="DGS34" s="1"/>
      <c r="DGT34" s="1"/>
      <c r="DGU34" s="1"/>
      <c r="DGV34" s="1"/>
      <c r="DGW34" s="1"/>
      <c r="DGX34" s="1"/>
      <c r="DGY34" s="1"/>
      <c r="DGZ34" s="1"/>
      <c r="DHA34" s="1"/>
      <c r="DHB34" s="1"/>
      <c r="DHC34" s="1"/>
      <c r="DHD34" s="1"/>
      <c r="DHE34" s="1"/>
      <c r="DHF34" s="1"/>
      <c r="DHG34" s="1"/>
      <c r="DHH34" s="1"/>
      <c r="DHI34" s="1"/>
      <c r="DHJ34" s="1"/>
      <c r="DHK34" s="1"/>
      <c r="DHL34" s="1"/>
      <c r="DHM34" s="1"/>
      <c r="DHN34" s="1"/>
      <c r="DHO34" s="1"/>
      <c r="DHP34" s="1"/>
      <c r="DHQ34" s="1"/>
      <c r="DHR34" s="1"/>
      <c r="DHS34" s="1"/>
      <c r="DHT34" s="1"/>
      <c r="DHU34" s="1"/>
      <c r="DHV34" s="1"/>
      <c r="DHW34" s="1"/>
      <c r="DHX34" s="1"/>
      <c r="DHY34" s="1"/>
      <c r="DHZ34" s="1"/>
      <c r="DIA34" s="1"/>
      <c r="DIB34" s="1"/>
      <c r="DIC34" s="1"/>
      <c r="DID34" s="1"/>
      <c r="DIE34" s="1"/>
      <c r="DIF34" s="1"/>
      <c r="DIG34" s="1"/>
      <c r="DIH34" s="1"/>
      <c r="DII34" s="1"/>
      <c r="DIJ34" s="1"/>
      <c r="DIK34" s="1"/>
      <c r="DIL34" s="1"/>
      <c r="DIM34" s="1"/>
      <c r="DIN34" s="1"/>
      <c r="DIO34" s="1"/>
      <c r="DIP34" s="1"/>
      <c r="DIQ34" s="1"/>
      <c r="DIR34" s="1"/>
      <c r="DIS34" s="1"/>
      <c r="DIT34" s="1"/>
      <c r="DIU34" s="1"/>
      <c r="DIV34" s="1"/>
      <c r="DIW34" s="1"/>
      <c r="DIX34" s="1"/>
      <c r="DIY34" s="1"/>
      <c r="DIZ34" s="1"/>
      <c r="DJA34" s="1"/>
      <c r="DJB34" s="1"/>
      <c r="DJC34" s="1"/>
      <c r="DJD34" s="1"/>
      <c r="DJE34" s="1"/>
      <c r="DJF34" s="1"/>
      <c r="DJG34" s="1"/>
      <c r="DJH34" s="1"/>
      <c r="DJI34" s="1"/>
      <c r="DJJ34" s="1"/>
      <c r="DJK34" s="1"/>
      <c r="DJL34" s="1"/>
      <c r="DJM34" s="1"/>
      <c r="DJN34" s="1"/>
      <c r="DJO34" s="1"/>
      <c r="DJP34" s="1"/>
      <c r="DJQ34" s="1"/>
      <c r="DJR34" s="1"/>
      <c r="DJS34" s="1"/>
      <c r="DJT34" s="1"/>
      <c r="DJU34" s="1"/>
      <c r="DJV34" s="1"/>
      <c r="DJW34" s="1"/>
      <c r="DJX34" s="1"/>
      <c r="DJY34" s="1"/>
      <c r="DJZ34" s="1"/>
      <c r="DKA34" s="1"/>
      <c r="DKB34" s="1"/>
      <c r="DKC34" s="1"/>
      <c r="DKD34" s="1"/>
      <c r="DKE34" s="1"/>
      <c r="DKF34" s="1"/>
      <c r="DKG34" s="1"/>
      <c r="DKH34" s="1"/>
      <c r="DKI34" s="1"/>
      <c r="DKJ34" s="1"/>
      <c r="DKK34" s="1"/>
      <c r="DKL34" s="1"/>
      <c r="DKM34" s="1"/>
      <c r="DKN34" s="1"/>
      <c r="DKO34" s="1"/>
      <c r="DKP34" s="1"/>
      <c r="DKQ34" s="1"/>
      <c r="DKR34" s="1"/>
      <c r="DKS34" s="1"/>
      <c r="DKT34" s="1"/>
      <c r="DKU34" s="1"/>
      <c r="DKV34" s="1"/>
      <c r="DKW34" s="1"/>
      <c r="DKX34" s="1"/>
      <c r="DKY34" s="1"/>
      <c r="DKZ34" s="1"/>
      <c r="DLA34" s="1"/>
      <c r="DLB34" s="1"/>
      <c r="DLC34" s="1"/>
      <c r="DLD34" s="1"/>
      <c r="DLE34" s="1"/>
      <c r="DLF34" s="1"/>
      <c r="DLG34" s="1"/>
      <c r="DLH34" s="1"/>
      <c r="DLI34" s="1"/>
      <c r="DLJ34" s="1"/>
      <c r="DLK34" s="1"/>
      <c r="DLL34" s="1"/>
      <c r="DLM34" s="1"/>
      <c r="DLN34" s="1"/>
      <c r="DLO34" s="1"/>
      <c r="DLP34" s="1"/>
      <c r="DLQ34" s="1"/>
      <c r="DLR34" s="1"/>
      <c r="DLS34" s="1"/>
      <c r="DLT34" s="1"/>
      <c r="DLU34" s="1"/>
      <c r="DLV34" s="1"/>
      <c r="DLW34" s="1"/>
      <c r="DLX34" s="1"/>
      <c r="DLY34" s="1"/>
      <c r="DLZ34" s="1"/>
      <c r="DMA34" s="1"/>
      <c r="DMB34" s="1"/>
      <c r="DMC34" s="1"/>
      <c r="DMD34" s="1"/>
      <c r="DME34" s="1"/>
      <c r="DMF34" s="1"/>
      <c r="DMG34" s="1"/>
      <c r="DMH34" s="1"/>
      <c r="DMI34" s="1"/>
      <c r="DMJ34" s="1"/>
      <c r="DMK34" s="1"/>
      <c r="DML34" s="1"/>
      <c r="DMM34" s="1"/>
      <c r="DMN34" s="1"/>
      <c r="DMO34" s="1"/>
      <c r="DMP34" s="1"/>
      <c r="DMQ34" s="1"/>
      <c r="DMR34" s="1"/>
      <c r="DMS34" s="1"/>
      <c r="DMT34" s="1"/>
      <c r="DMU34" s="1"/>
      <c r="DMV34" s="1"/>
      <c r="DMW34" s="1"/>
      <c r="DMX34" s="1"/>
      <c r="DMY34" s="1"/>
      <c r="DMZ34" s="1"/>
      <c r="DNA34" s="1"/>
      <c r="DNB34" s="1"/>
      <c r="DNC34" s="1"/>
      <c r="DND34" s="1"/>
      <c r="DNE34" s="1"/>
      <c r="DNF34" s="1"/>
      <c r="DNG34" s="1"/>
      <c r="DNH34" s="1"/>
      <c r="DNI34" s="1"/>
      <c r="DNJ34" s="1"/>
      <c r="DNK34" s="1"/>
      <c r="DNL34" s="1"/>
      <c r="DNM34" s="1"/>
      <c r="DNN34" s="1"/>
      <c r="DNO34" s="1"/>
      <c r="DNP34" s="1"/>
      <c r="DNQ34" s="1"/>
      <c r="DNR34" s="1"/>
      <c r="DNS34" s="1"/>
      <c r="DNT34" s="1"/>
      <c r="DNU34" s="1"/>
      <c r="DNV34" s="1"/>
      <c r="DNW34" s="1"/>
      <c r="DNX34" s="1"/>
      <c r="DNY34" s="1"/>
      <c r="DNZ34" s="1"/>
      <c r="DOA34" s="1"/>
      <c r="DOB34" s="1"/>
      <c r="DOC34" s="1"/>
      <c r="DOD34" s="1"/>
      <c r="DOE34" s="1"/>
      <c r="DOF34" s="1"/>
      <c r="DOG34" s="1"/>
      <c r="DOH34" s="1"/>
      <c r="DOI34" s="1"/>
      <c r="DOJ34" s="1"/>
      <c r="DOK34" s="1"/>
      <c r="DOL34" s="1"/>
      <c r="DOM34" s="1"/>
      <c r="DON34" s="1"/>
      <c r="DOO34" s="1"/>
      <c r="DOP34" s="1"/>
      <c r="DOQ34" s="1"/>
      <c r="DOR34" s="1"/>
      <c r="DOS34" s="1"/>
      <c r="DOT34" s="1"/>
      <c r="DOU34" s="1"/>
      <c r="DOV34" s="1"/>
      <c r="DOW34" s="1"/>
      <c r="DOX34" s="1"/>
      <c r="DOY34" s="1"/>
      <c r="DOZ34" s="1"/>
      <c r="DPA34" s="1"/>
      <c r="DPB34" s="1"/>
      <c r="DPC34" s="1"/>
      <c r="DPD34" s="1"/>
      <c r="DPE34" s="1"/>
      <c r="DPF34" s="1"/>
      <c r="DPG34" s="1"/>
      <c r="DPH34" s="1"/>
      <c r="DPI34" s="1"/>
      <c r="DPJ34" s="1"/>
      <c r="DPK34" s="1"/>
      <c r="DPL34" s="1"/>
      <c r="DPM34" s="1"/>
      <c r="DPN34" s="1"/>
      <c r="DPO34" s="1"/>
      <c r="DPP34" s="1"/>
      <c r="DPQ34" s="1"/>
      <c r="DPR34" s="1"/>
      <c r="DPS34" s="1"/>
      <c r="DPT34" s="1"/>
      <c r="DPU34" s="1"/>
      <c r="DPV34" s="1"/>
      <c r="DPW34" s="1"/>
      <c r="DPX34" s="1"/>
      <c r="DPY34" s="1"/>
      <c r="DPZ34" s="1"/>
      <c r="DQA34" s="1"/>
      <c r="DQB34" s="1"/>
      <c r="DQC34" s="1"/>
      <c r="DQD34" s="1"/>
      <c r="DQE34" s="1"/>
      <c r="DQF34" s="1"/>
      <c r="DQG34" s="1"/>
      <c r="DQH34" s="1"/>
      <c r="DQI34" s="1"/>
      <c r="DQJ34" s="1"/>
      <c r="DQK34" s="1"/>
      <c r="DQL34" s="1"/>
      <c r="DQM34" s="1"/>
      <c r="DQN34" s="1"/>
      <c r="DQO34" s="1"/>
      <c r="DQP34" s="1"/>
      <c r="DQQ34" s="1"/>
      <c r="DQR34" s="1"/>
      <c r="DQS34" s="1"/>
      <c r="DQT34" s="1"/>
      <c r="DQU34" s="1"/>
      <c r="DQV34" s="1"/>
      <c r="DQW34" s="1"/>
      <c r="DQX34" s="1"/>
      <c r="DQY34" s="1"/>
      <c r="DQZ34" s="1"/>
      <c r="DRA34" s="1"/>
      <c r="DRB34" s="1"/>
      <c r="DRC34" s="1"/>
      <c r="DRD34" s="1"/>
      <c r="DRE34" s="1"/>
      <c r="DRF34" s="1"/>
      <c r="DRG34" s="1"/>
      <c r="DRH34" s="1"/>
      <c r="DRI34" s="1"/>
      <c r="DRJ34" s="1"/>
      <c r="DRK34" s="1"/>
      <c r="DRL34" s="1"/>
      <c r="DRM34" s="1"/>
      <c r="DRN34" s="1"/>
      <c r="DRO34" s="1"/>
      <c r="DRP34" s="1"/>
      <c r="DRQ34" s="1"/>
      <c r="DRR34" s="1"/>
      <c r="DRS34" s="1"/>
      <c r="DRT34" s="1"/>
      <c r="DRU34" s="1"/>
      <c r="DRV34" s="1"/>
      <c r="DRW34" s="1"/>
      <c r="DRX34" s="1"/>
      <c r="DRY34" s="1"/>
      <c r="DRZ34" s="1"/>
      <c r="DSA34" s="1"/>
      <c r="DSB34" s="1"/>
      <c r="DSC34" s="1"/>
      <c r="DSD34" s="1"/>
      <c r="DSE34" s="1"/>
      <c r="DSF34" s="1"/>
      <c r="DSG34" s="1"/>
      <c r="DSH34" s="1"/>
      <c r="DSI34" s="1"/>
      <c r="DSJ34" s="1"/>
      <c r="DSK34" s="1"/>
      <c r="DSL34" s="1"/>
      <c r="DSM34" s="1"/>
      <c r="DSN34" s="1"/>
      <c r="DSO34" s="1"/>
      <c r="DSP34" s="1"/>
      <c r="DSQ34" s="1"/>
      <c r="DSR34" s="1"/>
      <c r="DSS34" s="1"/>
      <c r="DST34" s="1"/>
      <c r="DSU34" s="1"/>
      <c r="DSV34" s="1"/>
      <c r="DSW34" s="1"/>
      <c r="DSX34" s="1"/>
      <c r="DSY34" s="1"/>
      <c r="DSZ34" s="1"/>
      <c r="DTA34" s="1"/>
      <c r="DTB34" s="1"/>
      <c r="DTC34" s="1"/>
      <c r="DTD34" s="1"/>
      <c r="DTE34" s="1"/>
      <c r="DTF34" s="1"/>
      <c r="DTG34" s="1"/>
      <c r="DTH34" s="1"/>
      <c r="DTI34" s="1"/>
      <c r="DTJ34" s="1"/>
      <c r="DTK34" s="1"/>
      <c r="DTL34" s="1"/>
      <c r="DTM34" s="1"/>
      <c r="DTN34" s="1"/>
      <c r="DTO34" s="1"/>
      <c r="DTP34" s="1"/>
      <c r="DTQ34" s="1"/>
      <c r="DTR34" s="1"/>
      <c r="DTS34" s="1"/>
      <c r="DTT34" s="1"/>
      <c r="DTU34" s="1"/>
      <c r="DTV34" s="1"/>
      <c r="DTW34" s="1"/>
      <c r="DTX34" s="1"/>
      <c r="DTY34" s="1"/>
      <c r="DTZ34" s="1"/>
      <c r="DUA34" s="1"/>
      <c r="DUB34" s="1"/>
      <c r="DUC34" s="1"/>
      <c r="DUD34" s="1"/>
      <c r="DUE34" s="1"/>
      <c r="DUF34" s="1"/>
      <c r="DUG34" s="1"/>
      <c r="DUH34" s="1"/>
      <c r="DUI34" s="1"/>
      <c r="DUJ34" s="1"/>
      <c r="DUK34" s="1"/>
      <c r="DUL34" s="1"/>
      <c r="DUM34" s="1"/>
      <c r="DUN34" s="1"/>
      <c r="DUO34" s="1"/>
      <c r="DUP34" s="1"/>
      <c r="DUQ34" s="1"/>
      <c r="DUR34" s="1"/>
      <c r="DUS34" s="1"/>
      <c r="DUT34" s="1"/>
      <c r="DUU34" s="1"/>
      <c r="DUV34" s="1"/>
      <c r="DUW34" s="1"/>
      <c r="DUX34" s="1"/>
      <c r="DUY34" s="1"/>
      <c r="DUZ34" s="1"/>
      <c r="DVA34" s="1"/>
      <c r="DVB34" s="1"/>
      <c r="DVC34" s="1"/>
      <c r="DVD34" s="1"/>
      <c r="DVE34" s="1"/>
      <c r="DVF34" s="1"/>
      <c r="DVG34" s="1"/>
      <c r="DVH34" s="1"/>
      <c r="DVI34" s="1"/>
      <c r="DVJ34" s="1"/>
      <c r="DVK34" s="1"/>
      <c r="DVL34" s="1"/>
      <c r="DVM34" s="1"/>
      <c r="DVN34" s="1"/>
      <c r="DVO34" s="1"/>
      <c r="DVP34" s="1"/>
      <c r="DVQ34" s="1"/>
      <c r="DVR34" s="1"/>
      <c r="DVS34" s="1"/>
      <c r="DVT34" s="1"/>
      <c r="DVU34" s="1"/>
      <c r="DVV34" s="1"/>
      <c r="DVW34" s="1"/>
      <c r="DVX34" s="1"/>
      <c r="DVY34" s="1"/>
      <c r="DVZ34" s="1"/>
      <c r="DWA34" s="1"/>
      <c r="DWB34" s="1"/>
      <c r="DWC34" s="1"/>
      <c r="DWD34" s="1"/>
      <c r="DWE34" s="1"/>
      <c r="DWF34" s="1"/>
      <c r="DWG34" s="1"/>
      <c r="DWH34" s="1"/>
      <c r="DWI34" s="1"/>
      <c r="DWJ34" s="1"/>
      <c r="DWK34" s="1"/>
      <c r="DWL34" s="1"/>
      <c r="DWM34" s="1"/>
      <c r="DWN34" s="1"/>
      <c r="DWO34" s="1"/>
      <c r="DWP34" s="1"/>
      <c r="DWQ34" s="1"/>
      <c r="DWR34" s="1"/>
      <c r="DWS34" s="1"/>
      <c r="DWT34" s="1"/>
      <c r="DWU34" s="1"/>
      <c r="DWV34" s="1"/>
      <c r="DWW34" s="1"/>
      <c r="DWX34" s="1"/>
      <c r="DWY34" s="1"/>
      <c r="DWZ34" s="1"/>
      <c r="DXA34" s="1"/>
      <c r="DXB34" s="1"/>
      <c r="DXC34" s="1"/>
      <c r="DXD34" s="1"/>
      <c r="DXE34" s="1"/>
      <c r="DXF34" s="1"/>
      <c r="DXG34" s="1"/>
      <c r="DXH34" s="1"/>
      <c r="DXI34" s="1"/>
      <c r="DXJ34" s="1"/>
      <c r="DXK34" s="1"/>
      <c r="DXL34" s="1"/>
      <c r="DXM34" s="1"/>
      <c r="DXN34" s="1"/>
      <c r="DXO34" s="1"/>
      <c r="DXP34" s="1"/>
      <c r="DXQ34" s="1"/>
      <c r="DXR34" s="1"/>
      <c r="DXS34" s="1"/>
      <c r="DXT34" s="1"/>
      <c r="DXU34" s="1"/>
      <c r="DXV34" s="1"/>
      <c r="DXW34" s="1"/>
      <c r="DXX34" s="1"/>
      <c r="DXY34" s="1"/>
      <c r="DXZ34" s="1"/>
      <c r="DYA34" s="1"/>
      <c r="DYB34" s="1"/>
      <c r="DYC34" s="1"/>
      <c r="DYD34" s="1"/>
      <c r="DYE34" s="1"/>
      <c r="DYF34" s="1"/>
      <c r="DYG34" s="1"/>
      <c r="DYH34" s="1"/>
      <c r="DYI34" s="1"/>
      <c r="DYJ34" s="1"/>
      <c r="DYK34" s="1"/>
      <c r="DYL34" s="1"/>
      <c r="DYM34" s="1"/>
      <c r="DYN34" s="1"/>
      <c r="DYO34" s="1"/>
      <c r="DYP34" s="1"/>
      <c r="DYQ34" s="1"/>
      <c r="DYR34" s="1"/>
      <c r="DYS34" s="1"/>
      <c r="DYT34" s="1"/>
      <c r="DYU34" s="1"/>
      <c r="DYV34" s="1"/>
      <c r="DYW34" s="1"/>
      <c r="DYX34" s="1"/>
      <c r="DYY34" s="1"/>
      <c r="DYZ34" s="1"/>
      <c r="DZA34" s="1"/>
      <c r="DZB34" s="1"/>
      <c r="DZC34" s="1"/>
      <c r="DZD34" s="1"/>
      <c r="DZE34" s="1"/>
      <c r="DZF34" s="1"/>
      <c r="DZG34" s="1"/>
      <c r="DZH34" s="1"/>
      <c r="DZI34" s="1"/>
      <c r="DZJ34" s="1"/>
      <c r="DZK34" s="1"/>
      <c r="DZL34" s="1"/>
      <c r="DZM34" s="1"/>
      <c r="DZN34" s="1"/>
      <c r="DZO34" s="1"/>
      <c r="DZP34" s="1"/>
      <c r="DZQ34" s="1"/>
      <c r="DZR34" s="1"/>
      <c r="DZS34" s="1"/>
      <c r="DZT34" s="1"/>
      <c r="DZU34" s="1"/>
      <c r="DZV34" s="1"/>
      <c r="DZW34" s="1"/>
      <c r="DZX34" s="1"/>
      <c r="DZY34" s="1"/>
      <c r="DZZ34" s="1"/>
      <c r="EAA34" s="1"/>
      <c r="EAB34" s="1"/>
      <c r="EAC34" s="1"/>
      <c r="EAD34" s="1"/>
      <c r="EAE34" s="1"/>
      <c r="EAF34" s="1"/>
      <c r="EAG34" s="1"/>
      <c r="EAH34" s="1"/>
      <c r="EAI34" s="1"/>
      <c r="EAJ34" s="1"/>
      <c r="EAK34" s="1"/>
      <c r="EAL34" s="1"/>
      <c r="EAM34" s="1"/>
      <c r="EAN34" s="1"/>
      <c r="EAO34" s="1"/>
      <c r="EAP34" s="1"/>
      <c r="EAQ34" s="1"/>
      <c r="EAR34" s="1"/>
      <c r="EAS34" s="1"/>
      <c r="EAT34" s="1"/>
      <c r="EAU34" s="1"/>
      <c r="EAV34" s="1"/>
      <c r="EAW34" s="1"/>
      <c r="EAX34" s="1"/>
      <c r="EAY34" s="1"/>
      <c r="EAZ34" s="1"/>
      <c r="EBA34" s="1"/>
      <c r="EBB34" s="1"/>
      <c r="EBC34" s="1"/>
      <c r="EBD34" s="1"/>
      <c r="EBE34" s="1"/>
      <c r="EBF34" s="1"/>
      <c r="EBG34" s="1"/>
      <c r="EBH34" s="1"/>
      <c r="EBI34" s="1"/>
      <c r="EBJ34" s="1"/>
      <c r="EBK34" s="1"/>
      <c r="EBL34" s="1"/>
      <c r="EBM34" s="1"/>
      <c r="EBN34" s="1"/>
      <c r="EBO34" s="1"/>
      <c r="EBP34" s="1"/>
      <c r="EBQ34" s="1"/>
      <c r="EBR34" s="1"/>
      <c r="EBS34" s="1"/>
      <c r="EBT34" s="1"/>
      <c r="EBU34" s="1"/>
      <c r="EBV34" s="1"/>
      <c r="EBW34" s="1"/>
      <c r="EBX34" s="1"/>
      <c r="EBY34" s="1"/>
      <c r="EBZ34" s="1"/>
      <c r="ECA34" s="1"/>
      <c r="ECB34" s="1"/>
      <c r="ECC34" s="1"/>
      <c r="ECD34" s="1"/>
      <c r="ECE34" s="1"/>
      <c r="ECF34" s="1"/>
      <c r="ECG34" s="1"/>
      <c r="ECH34" s="1"/>
      <c r="ECI34" s="1"/>
      <c r="ECJ34" s="1"/>
      <c r="ECK34" s="1"/>
      <c r="ECL34" s="1"/>
      <c r="ECM34" s="1"/>
      <c r="ECN34" s="1"/>
      <c r="ECO34" s="1"/>
      <c r="ECP34" s="1"/>
      <c r="ECQ34" s="1"/>
      <c r="ECR34" s="1"/>
      <c r="ECS34" s="1"/>
      <c r="ECT34" s="1"/>
      <c r="ECU34" s="1"/>
      <c r="ECV34" s="1"/>
      <c r="ECW34" s="1"/>
      <c r="ECX34" s="1"/>
      <c r="ECY34" s="1"/>
      <c r="ECZ34" s="1"/>
      <c r="EDA34" s="1"/>
      <c r="EDB34" s="1"/>
      <c r="EDC34" s="1"/>
      <c r="EDD34" s="1"/>
      <c r="EDE34" s="1"/>
      <c r="EDF34" s="1"/>
      <c r="EDG34" s="1"/>
      <c r="EDH34" s="1"/>
      <c r="EDI34" s="1"/>
      <c r="EDJ34" s="1"/>
      <c r="EDK34" s="1"/>
      <c r="EDL34" s="1"/>
      <c r="EDM34" s="1"/>
      <c r="EDN34" s="1"/>
      <c r="EDO34" s="1"/>
      <c r="EDP34" s="1"/>
      <c r="EDQ34" s="1"/>
      <c r="EDR34" s="1"/>
      <c r="EDS34" s="1"/>
      <c r="EDT34" s="1"/>
      <c r="EDU34" s="1"/>
      <c r="EDV34" s="1"/>
      <c r="EDW34" s="1"/>
      <c r="EDX34" s="1"/>
      <c r="EDY34" s="1"/>
      <c r="EDZ34" s="1"/>
      <c r="EEA34" s="1"/>
      <c r="EEB34" s="1"/>
      <c r="EEC34" s="1"/>
      <c r="EED34" s="1"/>
      <c r="EEE34" s="1"/>
      <c r="EEF34" s="1"/>
      <c r="EEG34" s="1"/>
      <c r="EEH34" s="1"/>
      <c r="EEI34" s="1"/>
      <c r="EEJ34" s="1"/>
      <c r="EEK34" s="1"/>
      <c r="EEL34" s="1"/>
      <c r="EEM34" s="1"/>
      <c r="EEN34" s="1"/>
      <c r="EEO34" s="1"/>
      <c r="EEP34" s="1"/>
      <c r="EEQ34" s="1"/>
      <c r="EER34" s="1"/>
      <c r="EES34" s="1"/>
      <c r="EET34" s="1"/>
      <c r="EEU34" s="1"/>
      <c r="EEV34" s="1"/>
      <c r="EEW34" s="1"/>
      <c r="EEX34" s="1"/>
      <c r="EEY34" s="1"/>
      <c r="EEZ34" s="1"/>
      <c r="EFA34" s="1"/>
      <c r="EFB34" s="1"/>
      <c r="EFC34" s="1"/>
      <c r="EFD34" s="1"/>
      <c r="EFE34" s="1"/>
      <c r="EFF34" s="1"/>
      <c r="EFG34" s="1"/>
      <c r="EFH34" s="1"/>
      <c r="EFI34" s="1"/>
      <c r="EFJ34" s="1"/>
      <c r="EFK34" s="1"/>
      <c r="EFL34" s="1"/>
      <c r="EFM34" s="1"/>
      <c r="EFN34" s="1"/>
      <c r="EFO34" s="1"/>
      <c r="EFP34" s="1"/>
      <c r="EFQ34" s="1"/>
      <c r="EFR34" s="1"/>
      <c r="EFS34" s="1"/>
      <c r="EFT34" s="1"/>
      <c r="EFU34" s="1"/>
      <c r="EFV34" s="1"/>
      <c r="EFW34" s="1"/>
      <c r="EFX34" s="1"/>
      <c r="EFY34" s="1"/>
      <c r="EFZ34" s="1"/>
      <c r="EGA34" s="1"/>
      <c r="EGB34" s="1"/>
      <c r="EGC34" s="1"/>
      <c r="EGD34" s="1"/>
      <c r="EGE34" s="1"/>
      <c r="EGF34" s="1"/>
      <c r="EGG34" s="1"/>
      <c r="EGH34" s="1"/>
      <c r="EGI34" s="1"/>
      <c r="EGJ34" s="1"/>
      <c r="EGK34" s="1"/>
      <c r="EGL34" s="1"/>
      <c r="EGM34" s="1"/>
      <c r="EGN34" s="1"/>
      <c r="EGO34" s="1"/>
      <c r="EGP34" s="1"/>
      <c r="EGQ34" s="1"/>
      <c r="EGR34" s="1"/>
      <c r="EGS34" s="1"/>
      <c r="EGT34" s="1"/>
      <c r="EGU34" s="1"/>
      <c r="EGV34" s="1"/>
      <c r="EGW34" s="1"/>
      <c r="EGX34" s="1"/>
      <c r="EGY34" s="1"/>
      <c r="EGZ34" s="1"/>
      <c r="EHA34" s="1"/>
      <c r="EHB34" s="1"/>
      <c r="EHC34" s="1"/>
      <c r="EHD34" s="1"/>
      <c r="EHE34" s="1"/>
      <c r="EHF34" s="1"/>
      <c r="EHG34" s="1"/>
      <c r="EHH34" s="1"/>
      <c r="EHI34" s="1"/>
      <c r="EHJ34" s="1"/>
      <c r="EHK34" s="1"/>
      <c r="EHL34" s="1"/>
      <c r="EHM34" s="1"/>
      <c r="EHN34" s="1"/>
      <c r="EHO34" s="1"/>
      <c r="EHP34" s="1"/>
      <c r="EHQ34" s="1"/>
      <c r="EHR34" s="1"/>
      <c r="EHS34" s="1"/>
      <c r="EHT34" s="1"/>
      <c r="EHU34" s="1"/>
      <c r="EHV34" s="1"/>
      <c r="EHW34" s="1"/>
      <c r="EHX34" s="1"/>
      <c r="EHY34" s="1"/>
      <c r="EHZ34" s="1"/>
      <c r="EIA34" s="1"/>
      <c r="EIB34" s="1"/>
      <c r="EIC34" s="1"/>
      <c r="EID34" s="1"/>
      <c r="EIE34" s="1"/>
      <c r="EIF34" s="1"/>
      <c r="EIG34" s="1"/>
      <c r="EIH34" s="1"/>
      <c r="EII34" s="1"/>
      <c r="EIJ34" s="1"/>
      <c r="EIK34" s="1"/>
      <c r="EIL34" s="1"/>
      <c r="EIM34" s="1"/>
      <c r="EIN34" s="1"/>
      <c r="EIO34" s="1"/>
      <c r="EIP34" s="1"/>
      <c r="EIQ34" s="1"/>
      <c r="EIR34" s="1"/>
      <c r="EIS34" s="1"/>
      <c r="EIT34" s="1"/>
      <c r="EIU34" s="1"/>
      <c r="EIV34" s="1"/>
      <c r="EIW34" s="1"/>
      <c r="EIX34" s="1"/>
      <c r="EIY34" s="1"/>
      <c r="EIZ34" s="1"/>
      <c r="EJA34" s="1"/>
      <c r="EJB34" s="1"/>
      <c r="EJC34" s="1"/>
      <c r="EJD34" s="1"/>
      <c r="EJE34" s="1"/>
      <c r="EJF34" s="1"/>
      <c r="EJG34" s="1"/>
      <c r="EJH34" s="1"/>
      <c r="EJI34" s="1"/>
      <c r="EJJ34" s="1"/>
      <c r="EJK34" s="1"/>
      <c r="EJL34" s="1"/>
      <c r="EJM34" s="1"/>
      <c r="EJN34" s="1"/>
      <c r="EJO34" s="1"/>
      <c r="EJP34" s="1"/>
      <c r="EJQ34" s="1"/>
      <c r="EJR34" s="1"/>
      <c r="EJS34" s="1"/>
      <c r="EJT34" s="1"/>
      <c r="EJU34" s="1"/>
      <c r="EJV34" s="1"/>
      <c r="EJW34" s="1"/>
      <c r="EJX34" s="1"/>
      <c r="EJY34" s="1"/>
      <c r="EJZ34" s="1"/>
      <c r="EKA34" s="1"/>
      <c r="EKB34" s="1"/>
      <c r="EKC34" s="1"/>
      <c r="EKD34" s="1"/>
      <c r="EKE34" s="1"/>
      <c r="EKF34" s="1"/>
      <c r="EKG34" s="1"/>
      <c r="EKH34" s="1"/>
      <c r="EKI34" s="1"/>
      <c r="EKJ34" s="1"/>
      <c r="EKK34" s="1"/>
      <c r="EKL34" s="1"/>
      <c r="EKM34" s="1"/>
      <c r="EKN34" s="1"/>
      <c r="EKO34" s="1"/>
      <c r="EKP34" s="1"/>
      <c r="EKQ34" s="1"/>
      <c r="EKR34" s="1"/>
      <c r="EKS34" s="1"/>
      <c r="EKT34" s="1"/>
      <c r="EKU34" s="1"/>
      <c r="EKV34" s="1"/>
      <c r="EKW34" s="1"/>
      <c r="EKX34" s="1"/>
      <c r="EKY34" s="1"/>
      <c r="EKZ34" s="1"/>
      <c r="ELA34" s="1"/>
      <c r="ELB34" s="1"/>
      <c r="ELC34" s="1"/>
      <c r="ELD34" s="1"/>
      <c r="ELE34" s="1"/>
      <c r="ELF34" s="1"/>
      <c r="ELG34" s="1"/>
      <c r="ELH34" s="1"/>
      <c r="ELI34" s="1"/>
      <c r="ELJ34" s="1"/>
      <c r="ELK34" s="1"/>
      <c r="ELL34" s="1"/>
      <c r="ELM34" s="1"/>
      <c r="ELN34" s="1"/>
      <c r="ELO34" s="1"/>
      <c r="ELP34" s="1"/>
      <c r="ELQ34" s="1"/>
      <c r="ELR34" s="1"/>
      <c r="ELS34" s="1"/>
      <c r="ELT34" s="1"/>
      <c r="ELU34" s="1"/>
      <c r="ELV34" s="1"/>
      <c r="ELW34" s="1"/>
      <c r="ELX34" s="1"/>
      <c r="ELY34" s="1"/>
      <c r="ELZ34" s="1"/>
      <c r="EMA34" s="1"/>
      <c r="EMB34" s="1"/>
      <c r="EMC34" s="1"/>
      <c r="EMD34" s="1"/>
      <c r="EME34" s="1"/>
      <c r="EMF34" s="1"/>
      <c r="EMG34" s="1"/>
      <c r="EMH34" s="1"/>
      <c r="EMI34" s="1"/>
      <c r="EMJ34" s="1"/>
      <c r="EMK34" s="1"/>
      <c r="EML34" s="1"/>
      <c r="EMM34" s="1"/>
      <c r="EMN34" s="1"/>
      <c r="EMO34" s="1"/>
      <c r="EMP34" s="1"/>
      <c r="EMQ34" s="1"/>
      <c r="EMR34" s="1"/>
      <c r="EMS34" s="1"/>
      <c r="EMT34" s="1"/>
      <c r="EMU34" s="1"/>
      <c r="EMV34" s="1"/>
      <c r="EMW34" s="1"/>
      <c r="EMX34" s="1"/>
      <c r="EMY34" s="1"/>
      <c r="EMZ34" s="1"/>
      <c r="ENA34" s="1"/>
      <c r="ENB34" s="1"/>
      <c r="ENC34" s="1"/>
      <c r="END34" s="1"/>
      <c r="ENE34" s="1"/>
      <c r="ENF34" s="1"/>
      <c r="ENG34" s="1"/>
      <c r="ENH34" s="1"/>
      <c r="ENI34" s="1"/>
      <c r="ENJ34" s="1"/>
      <c r="ENK34" s="1"/>
      <c r="ENL34" s="1"/>
      <c r="ENM34" s="1"/>
      <c r="ENN34" s="1"/>
      <c r="ENO34" s="1"/>
      <c r="ENP34" s="1"/>
      <c r="ENQ34" s="1"/>
      <c r="ENR34" s="1"/>
      <c r="ENS34" s="1"/>
      <c r="ENT34" s="1"/>
      <c r="ENU34" s="1"/>
      <c r="ENV34" s="1"/>
      <c r="ENW34" s="1"/>
      <c r="ENX34" s="1"/>
      <c r="ENY34" s="1"/>
      <c r="ENZ34" s="1"/>
      <c r="EOA34" s="1"/>
      <c r="EOB34" s="1"/>
      <c r="EOC34" s="1"/>
      <c r="EOD34" s="1"/>
      <c r="EOE34" s="1"/>
      <c r="EOF34" s="1"/>
      <c r="EOG34" s="1"/>
      <c r="EOH34" s="1"/>
      <c r="EOI34" s="1"/>
      <c r="EOJ34" s="1"/>
      <c r="EOK34" s="1"/>
      <c r="EOL34" s="1"/>
      <c r="EOM34" s="1"/>
      <c r="EON34" s="1"/>
      <c r="EOO34" s="1"/>
      <c r="EOP34" s="1"/>
      <c r="EOQ34" s="1"/>
      <c r="EOR34" s="1"/>
      <c r="EOS34" s="1"/>
      <c r="EOT34" s="1"/>
      <c r="EOU34" s="1"/>
      <c r="EOV34" s="1"/>
      <c r="EOW34" s="1"/>
      <c r="EOX34" s="1"/>
      <c r="EOY34" s="1"/>
      <c r="EOZ34" s="1"/>
      <c r="EPA34" s="1"/>
      <c r="EPB34" s="1"/>
      <c r="EPC34" s="1"/>
      <c r="EPD34" s="1"/>
      <c r="EPE34" s="1"/>
      <c r="EPF34" s="1"/>
      <c r="EPG34" s="1"/>
      <c r="EPH34" s="1"/>
      <c r="EPI34" s="1"/>
      <c r="EPJ34" s="1"/>
      <c r="EPK34" s="1"/>
      <c r="EPL34" s="1"/>
      <c r="EPM34" s="1"/>
      <c r="EPN34" s="1"/>
      <c r="EPO34" s="1"/>
      <c r="EPP34" s="1"/>
      <c r="EPQ34" s="1"/>
      <c r="EPR34" s="1"/>
      <c r="EPS34" s="1"/>
      <c r="EPT34" s="1"/>
      <c r="EPU34" s="1"/>
      <c r="EPV34" s="1"/>
      <c r="EPW34" s="1"/>
      <c r="EPX34" s="1"/>
      <c r="EPY34" s="1"/>
      <c r="EPZ34" s="1"/>
      <c r="EQA34" s="1"/>
      <c r="EQB34" s="1"/>
      <c r="EQC34" s="1"/>
      <c r="EQD34" s="1"/>
      <c r="EQE34" s="1"/>
      <c r="EQF34" s="1"/>
      <c r="EQG34" s="1"/>
      <c r="EQH34" s="1"/>
      <c r="EQI34" s="1"/>
      <c r="EQJ34" s="1"/>
      <c r="EQK34" s="1"/>
      <c r="EQL34" s="1"/>
      <c r="EQM34" s="1"/>
      <c r="EQN34" s="1"/>
      <c r="EQO34" s="1"/>
      <c r="EQP34" s="1"/>
      <c r="EQQ34" s="1"/>
      <c r="EQR34" s="1"/>
      <c r="EQS34" s="1"/>
      <c r="EQT34" s="1"/>
      <c r="EQU34" s="1"/>
      <c r="EQV34" s="1"/>
      <c r="EQW34" s="1"/>
      <c r="EQX34" s="1"/>
      <c r="EQY34" s="1"/>
      <c r="EQZ34" s="1"/>
      <c r="ERA34" s="1"/>
      <c r="ERB34" s="1"/>
      <c r="ERC34" s="1"/>
      <c r="ERD34" s="1"/>
      <c r="ERE34" s="1"/>
      <c r="ERF34" s="1"/>
      <c r="ERG34" s="1"/>
      <c r="ERH34" s="1"/>
      <c r="ERI34" s="1"/>
      <c r="ERJ34" s="1"/>
      <c r="ERK34" s="1"/>
      <c r="ERL34" s="1"/>
      <c r="ERM34" s="1"/>
      <c r="ERN34" s="1"/>
      <c r="ERO34" s="1"/>
      <c r="ERP34" s="1"/>
      <c r="ERQ34" s="1"/>
      <c r="ERR34" s="1"/>
      <c r="ERS34" s="1"/>
      <c r="ERT34" s="1"/>
      <c r="ERU34" s="1"/>
      <c r="ERV34" s="1"/>
      <c r="ERW34" s="1"/>
      <c r="ERX34" s="1"/>
      <c r="ERY34" s="1"/>
      <c r="ERZ34" s="1"/>
      <c r="ESA34" s="1"/>
      <c r="ESB34" s="1"/>
      <c r="ESC34" s="1"/>
      <c r="ESD34" s="1"/>
      <c r="ESE34" s="1"/>
      <c r="ESF34" s="1"/>
      <c r="ESG34" s="1"/>
      <c r="ESH34" s="1"/>
      <c r="ESI34" s="1"/>
      <c r="ESJ34" s="1"/>
      <c r="ESK34" s="1"/>
      <c r="ESL34" s="1"/>
      <c r="ESM34" s="1"/>
      <c r="ESN34" s="1"/>
      <c r="ESO34" s="1"/>
      <c r="ESP34" s="1"/>
      <c r="ESQ34" s="1"/>
      <c r="ESR34" s="1"/>
      <c r="ESS34" s="1"/>
      <c r="EST34" s="1"/>
      <c r="ESU34" s="1"/>
      <c r="ESV34" s="1"/>
      <c r="ESW34" s="1"/>
      <c r="ESX34" s="1"/>
      <c r="ESY34" s="1"/>
      <c r="ESZ34" s="1"/>
      <c r="ETA34" s="1"/>
      <c r="ETB34" s="1"/>
      <c r="ETC34" s="1"/>
      <c r="ETD34" s="1"/>
      <c r="ETE34" s="1"/>
      <c r="ETF34" s="1"/>
      <c r="ETG34" s="1"/>
      <c r="ETH34" s="1"/>
      <c r="ETI34" s="1"/>
      <c r="ETJ34" s="1"/>
      <c r="ETK34" s="1"/>
      <c r="ETL34" s="1"/>
      <c r="ETM34" s="1"/>
      <c r="ETN34" s="1"/>
      <c r="ETO34" s="1"/>
      <c r="ETP34" s="1"/>
      <c r="ETQ34" s="1"/>
      <c r="ETR34" s="1"/>
      <c r="ETS34" s="1"/>
      <c r="ETT34" s="1"/>
      <c r="ETU34" s="1"/>
      <c r="ETV34" s="1"/>
      <c r="ETW34" s="1"/>
      <c r="ETX34" s="1"/>
      <c r="ETY34" s="1"/>
      <c r="ETZ34" s="1"/>
      <c r="EUA34" s="1"/>
      <c r="EUB34" s="1"/>
      <c r="EUC34" s="1"/>
      <c r="EUD34" s="1"/>
      <c r="EUE34" s="1"/>
      <c r="EUF34" s="1"/>
      <c r="EUG34" s="1"/>
      <c r="EUH34" s="1"/>
      <c r="EUI34" s="1"/>
      <c r="EUJ34" s="1"/>
      <c r="EUK34" s="1"/>
      <c r="EUL34" s="1"/>
      <c r="EUM34" s="1"/>
      <c r="EUN34" s="1"/>
      <c r="EUO34" s="1"/>
      <c r="EUP34" s="1"/>
      <c r="EUQ34" s="1"/>
      <c r="EUR34" s="1"/>
      <c r="EUS34" s="1"/>
      <c r="EUT34" s="1"/>
      <c r="EUU34" s="1"/>
      <c r="EUV34" s="1"/>
      <c r="EUW34" s="1"/>
      <c r="EUX34" s="1"/>
      <c r="EUY34" s="1"/>
      <c r="EUZ34" s="1"/>
      <c r="EVA34" s="1"/>
      <c r="EVB34" s="1"/>
      <c r="EVC34" s="1"/>
      <c r="EVD34" s="1"/>
      <c r="EVE34" s="1"/>
      <c r="EVF34" s="1"/>
      <c r="EVG34" s="1"/>
      <c r="EVH34" s="1"/>
      <c r="EVI34" s="1"/>
      <c r="EVJ34" s="1"/>
      <c r="EVK34" s="1"/>
      <c r="EVL34" s="1"/>
      <c r="EVM34" s="1"/>
      <c r="EVN34" s="1"/>
      <c r="EVO34" s="1"/>
      <c r="EVP34" s="1"/>
      <c r="EVQ34" s="1"/>
      <c r="EVR34" s="1"/>
      <c r="EVS34" s="1"/>
      <c r="EVT34" s="1"/>
      <c r="EVU34" s="1"/>
      <c r="EVV34" s="1"/>
      <c r="EVW34" s="1"/>
      <c r="EVX34" s="1"/>
      <c r="EVY34" s="1"/>
      <c r="EVZ34" s="1"/>
      <c r="EWA34" s="1"/>
      <c r="EWB34" s="1"/>
      <c r="EWC34" s="1"/>
      <c r="EWD34" s="1"/>
      <c r="EWE34" s="1"/>
      <c r="EWF34" s="1"/>
      <c r="EWG34" s="1"/>
      <c r="EWH34" s="1"/>
      <c r="EWI34" s="1"/>
      <c r="EWJ34" s="1"/>
      <c r="EWK34" s="1"/>
      <c r="EWL34" s="1"/>
      <c r="EWM34" s="1"/>
      <c r="EWN34" s="1"/>
      <c r="EWO34" s="1"/>
      <c r="EWP34" s="1"/>
      <c r="EWQ34" s="1"/>
      <c r="EWR34" s="1"/>
      <c r="EWS34" s="1"/>
      <c r="EWT34" s="1"/>
      <c r="EWU34" s="1"/>
      <c r="EWV34" s="1"/>
      <c r="EWW34" s="1"/>
      <c r="EWX34" s="1"/>
      <c r="EWY34" s="1"/>
      <c r="EWZ34" s="1"/>
      <c r="EXA34" s="1"/>
      <c r="EXB34" s="1"/>
      <c r="EXC34" s="1"/>
      <c r="EXD34" s="1"/>
      <c r="EXE34" s="1"/>
      <c r="EXF34" s="1"/>
      <c r="EXG34" s="1"/>
      <c r="EXH34" s="1"/>
      <c r="EXI34" s="1"/>
      <c r="EXJ34" s="1"/>
      <c r="EXK34" s="1"/>
      <c r="EXL34" s="1"/>
      <c r="EXM34" s="1"/>
      <c r="EXN34" s="1"/>
      <c r="EXO34" s="1"/>
      <c r="EXP34" s="1"/>
      <c r="EXQ34" s="1"/>
      <c r="EXR34" s="1"/>
      <c r="EXS34" s="1"/>
      <c r="EXT34" s="1"/>
      <c r="EXU34" s="1"/>
      <c r="EXV34" s="1"/>
      <c r="EXW34" s="1"/>
      <c r="EXX34" s="1"/>
      <c r="EXY34" s="1"/>
      <c r="EXZ34" s="1"/>
      <c r="EYA34" s="1"/>
      <c r="EYB34" s="1"/>
      <c r="EYC34" s="1"/>
      <c r="EYD34" s="1"/>
      <c r="EYE34" s="1"/>
      <c r="EYF34" s="1"/>
      <c r="EYG34" s="1"/>
      <c r="EYH34" s="1"/>
      <c r="EYI34" s="1"/>
      <c r="EYJ34" s="1"/>
      <c r="EYK34" s="1"/>
      <c r="EYL34" s="1"/>
      <c r="EYM34" s="1"/>
      <c r="EYN34" s="1"/>
      <c r="EYO34" s="1"/>
      <c r="EYP34" s="1"/>
      <c r="EYQ34" s="1"/>
      <c r="EYR34" s="1"/>
      <c r="EYS34" s="1"/>
      <c r="EYT34" s="1"/>
      <c r="EYU34" s="1"/>
      <c r="EYV34" s="1"/>
      <c r="EYW34" s="1"/>
      <c r="EYX34" s="1"/>
      <c r="EYY34" s="1"/>
      <c r="EYZ34" s="1"/>
      <c r="EZA34" s="1"/>
      <c r="EZB34" s="1"/>
      <c r="EZC34" s="1"/>
      <c r="EZD34" s="1"/>
      <c r="EZE34" s="1"/>
      <c r="EZF34" s="1"/>
      <c r="EZG34" s="1"/>
      <c r="EZH34" s="1"/>
      <c r="EZI34" s="1"/>
      <c r="EZJ34" s="1"/>
      <c r="EZK34" s="1"/>
      <c r="EZL34" s="1"/>
      <c r="EZM34" s="1"/>
      <c r="EZN34" s="1"/>
      <c r="EZO34" s="1"/>
      <c r="EZP34" s="1"/>
      <c r="EZQ34" s="1"/>
      <c r="EZR34" s="1"/>
      <c r="EZS34" s="1"/>
      <c r="EZT34" s="1"/>
      <c r="EZU34" s="1"/>
      <c r="EZV34" s="1"/>
      <c r="EZW34" s="1"/>
      <c r="EZX34" s="1"/>
      <c r="EZY34" s="1"/>
      <c r="EZZ34" s="1"/>
      <c r="FAA34" s="1"/>
      <c r="FAB34" s="1"/>
      <c r="FAC34" s="1"/>
      <c r="FAD34" s="1"/>
      <c r="FAE34" s="1"/>
      <c r="FAF34" s="1"/>
      <c r="FAG34" s="1"/>
      <c r="FAH34" s="1"/>
      <c r="FAI34" s="1"/>
      <c r="FAJ34" s="1"/>
      <c r="FAK34" s="1"/>
      <c r="FAL34" s="1"/>
      <c r="FAM34" s="1"/>
      <c r="FAN34" s="1"/>
      <c r="FAO34" s="1"/>
      <c r="FAP34" s="1"/>
      <c r="FAQ34" s="1"/>
      <c r="FAR34" s="1"/>
      <c r="FAS34" s="1"/>
      <c r="FAT34" s="1"/>
      <c r="FAU34" s="1"/>
      <c r="FAV34" s="1"/>
      <c r="FAW34" s="1"/>
      <c r="FAX34" s="1"/>
      <c r="FAY34" s="1"/>
      <c r="FAZ34" s="1"/>
      <c r="FBA34" s="1"/>
      <c r="FBB34" s="1"/>
      <c r="FBC34" s="1"/>
      <c r="FBD34" s="1"/>
      <c r="FBE34" s="1"/>
      <c r="FBF34" s="1"/>
      <c r="FBG34" s="1"/>
      <c r="FBH34" s="1"/>
      <c r="FBI34" s="1"/>
      <c r="FBJ34" s="1"/>
      <c r="FBK34" s="1"/>
      <c r="FBL34" s="1"/>
      <c r="FBM34" s="1"/>
      <c r="FBN34" s="1"/>
      <c r="FBO34" s="1"/>
      <c r="FBP34" s="1"/>
      <c r="FBQ34" s="1"/>
      <c r="FBR34" s="1"/>
      <c r="FBS34" s="1"/>
      <c r="FBT34" s="1"/>
      <c r="FBU34" s="1"/>
      <c r="FBV34" s="1"/>
      <c r="FBW34" s="1"/>
      <c r="FBX34" s="1"/>
      <c r="FBY34" s="1"/>
      <c r="FBZ34" s="1"/>
      <c r="FCA34" s="1"/>
      <c r="FCB34" s="1"/>
      <c r="FCC34" s="1"/>
      <c r="FCD34" s="1"/>
      <c r="FCE34" s="1"/>
      <c r="FCF34" s="1"/>
      <c r="FCG34" s="1"/>
      <c r="FCH34" s="1"/>
      <c r="FCI34" s="1"/>
      <c r="FCJ34" s="1"/>
      <c r="FCK34" s="1"/>
      <c r="FCL34" s="1"/>
      <c r="FCM34" s="1"/>
      <c r="FCN34" s="1"/>
      <c r="FCO34" s="1"/>
      <c r="FCP34" s="1"/>
      <c r="FCQ34" s="1"/>
      <c r="FCR34" s="1"/>
      <c r="FCS34" s="1"/>
      <c r="FCT34" s="1"/>
      <c r="FCU34" s="1"/>
      <c r="FCV34" s="1"/>
      <c r="FCW34" s="1"/>
      <c r="FCX34" s="1"/>
      <c r="FCY34" s="1"/>
      <c r="FCZ34" s="1"/>
      <c r="FDA34" s="1"/>
      <c r="FDB34" s="1"/>
      <c r="FDC34" s="1"/>
      <c r="FDD34" s="1"/>
      <c r="FDE34" s="1"/>
      <c r="FDF34" s="1"/>
      <c r="FDG34" s="1"/>
      <c r="FDH34" s="1"/>
      <c r="FDI34" s="1"/>
      <c r="FDJ34" s="1"/>
      <c r="FDK34" s="1"/>
      <c r="FDL34" s="1"/>
      <c r="FDM34" s="1"/>
      <c r="FDN34" s="1"/>
      <c r="FDO34" s="1"/>
      <c r="FDP34" s="1"/>
      <c r="FDQ34" s="1"/>
      <c r="FDR34" s="1"/>
      <c r="FDS34" s="1"/>
      <c r="FDT34" s="1"/>
      <c r="FDU34" s="1"/>
      <c r="FDV34" s="1"/>
      <c r="FDW34" s="1"/>
      <c r="FDX34" s="1"/>
      <c r="FDY34" s="1"/>
      <c r="FDZ34" s="1"/>
      <c r="FEA34" s="1"/>
      <c r="FEB34" s="1"/>
      <c r="FEC34" s="1"/>
      <c r="FED34" s="1"/>
      <c r="FEE34" s="1"/>
      <c r="FEF34" s="1"/>
      <c r="FEG34" s="1"/>
      <c r="FEH34" s="1"/>
      <c r="FEI34" s="1"/>
      <c r="FEJ34" s="1"/>
      <c r="FEK34" s="1"/>
      <c r="FEL34" s="1"/>
      <c r="FEM34" s="1"/>
      <c r="FEN34" s="1"/>
      <c r="FEO34" s="1"/>
      <c r="FEP34" s="1"/>
      <c r="FEQ34" s="1"/>
      <c r="FER34" s="1"/>
      <c r="FES34" s="1"/>
      <c r="FET34" s="1"/>
      <c r="FEU34" s="1"/>
      <c r="FEV34" s="1"/>
      <c r="FEW34" s="1"/>
      <c r="FEX34" s="1"/>
      <c r="FEY34" s="1"/>
      <c r="FEZ34" s="1"/>
      <c r="FFA34" s="1"/>
      <c r="FFB34" s="1"/>
      <c r="FFC34" s="1"/>
      <c r="FFD34" s="1"/>
      <c r="FFE34" s="1"/>
      <c r="FFF34" s="1"/>
      <c r="FFG34" s="1"/>
      <c r="FFH34" s="1"/>
      <c r="FFI34" s="1"/>
      <c r="FFJ34" s="1"/>
      <c r="FFK34" s="1"/>
      <c r="FFL34" s="1"/>
      <c r="FFM34" s="1"/>
      <c r="FFN34" s="1"/>
      <c r="FFO34" s="1"/>
      <c r="FFP34" s="1"/>
      <c r="FFQ34" s="1"/>
      <c r="FFR34" s="1"/>
      <c r="FFS34" s="1"/>
      <c r="FFT34" s="1"/>
      <c r="FFU34" s="1"/>
      <c r="FFV34" s="1"/>
      <c r="FFW34" s="1"/>
      <c r="FFX34" s="1"/>
      <c r="FFY34" s="1"/>
      <c r="FFZ34" s="1"/>
      <c r="FGA34" s="1"/>
      <c r="FGB34" s="1"/>
      <c r="FGC34" s="1"/>
      <c r="FGD34" s="1"/>
      <c r="FGE34" s="1"/>
      <c r="FGF34" s="1"/>
      <c r="FGG34" s="1"/>
      <c r="FGH34" s="1"/>
      <c r="FGI34" s="1"/>
      <c r="FGJ34" s="1"/>
      <c r="FGK34" s="1"/>
      <c r="FGL34" s="1"/>
      <c r="FGM34" s="1"/>
      <c r="FGN34" s="1"/>
      <c r="FGO34" s="1"/>
      <c r="FGP34" s="1"/>
      <c r="FGQ34" s="1"/>
      <c r="FGR34" s="1"/>
      <c r="FGS34" s="1"/>
      <c r="FGT34" s="1"/>
      <c r="FGU34" s="1"/>
      <c r="FGV34" s="1"/>
      <c r="FGW34" s="1"/>
      <c r="FGX34" s="1"/>
      <c r="FGY34" s="1"/>
      <c r="FGZ34" s="1"/>
      <c r="FHA34" s="1"/>
      <c r="FHB34" s="1"/>
      <c r="FHC34" s="1"/>
      <c r="FHD34" s="1"/>
      <c r="FHE34" s="1"/>
      <c r="FHF34" s="1"/>
      <c r="FHG34" s="1"/>
      <c r="FHH34" s="1"/>
      <c r="FHI34" s="1"/>
      <c r="FHJ34" s="1"/>
      <c r="FHK34" s="1"/>
      <c r="FHL34" s="1"/>
      <c r="FHM34" s="1"/>
      <c r="FHN34" s="1"/>
      <c r="FHO34" s="1"/>
      <c r="FHP34" s="1"/>
      <c r="FHQ34" s="1"/>
      <c r="FHR34" s="1"/>
      <c r="FHS34" s="1"/>
      <c r="FHT34" s="1"/>
      <c r="FHU34" s="1"/>
      <c r="FHV34" s="1"/>
      <c r="FHW34" s="1"/>
      <c r="FHX34" s="1"/>
      <c r="FHY34" s="1"/>
      <c r="FHZ34" s="1"/>
      <c r="FIA34" s="1"/>
      <c r="FIB34" s="1"/>
      <c r="FIC34" s="1"/>
      <c r="FID34" s="1"/>
      <c r="FIE34" s="1"/>
      <c r="FIF34" s="1"/>
      <c r="FIG34" s="1"/>
      <c r="FIH34" s="1"/>
      <c r="FII34" s="1"/>
      <c r="FIJ34" s="1"/>
      <c r="FIK34" s="1"/>
      <c r="FIL34" s="1"/>
      <c r="FIM34" s="1"/>
      <c r="FIN34" s="1"/>
      <c r="FIO34" s="1"/>
      <c r="FIP34" s="1"/>
      <c r="FIQ34" s="1"/>
      <c r="FIR34" s="1"/>
      <c r="FIS34" s="1"/>
      <c r="FIT34" s="1"/>
      <c r="FIU34" s="1"/>
      <c r="FIV34" s="1"/>
      <c r="FIW34" s="1"/>
      <c r="FIX34" s="1"/>
      <c r="FIY34" s="1"/>
      <c r="FIZ34" s="1"/>
      <c r="FJA34" s="1"/>
      <c r="FJB34" s="1"/>
      <c r="FJC34" s="1"/>
      <c r="FJD34" s="1"/>
      <c r="FJE34" s="1"/>
      <c r="FJF34" s="1"/>
      <c r="FJG34" s="1"/>
      <c r="FJH34" s="1"/>
      <c r="FJI34" s="1"/>
      <c r="FJJ34" s="1"/>
      <c r="FJK34" s="1"/>
      <c r="FJL34" s="1"/>
      <c r="FJM34" s="1"/>
      <c r="FJN34" s="1"/>
      <c r="FJO34" s="1"/>
      <c r="FJP34" s="1"/>
      <c r="FJQ34" s="1"/>
      <c r="FJR34" s="1"/>
      <c r="FJS34" s="1"/>
      <c r="FJT34" s="1"/>
      <c r="FJU34" s="1"/>
      <c r="FJV34" s="1"/>
      <c r="FJW34" s="1"/>
      <c r="FJX34" s="1"/>
      <c r="FJY34" s="1"/>
      <c r="FJZ34" s="1"/>
      <c r="FKA34" s="1"/>
      <c r="FKB34" s="1"/>
      <c r="FKC34" s="1"/>
      <c r="FKD34" s="1"/>
      <c r="FKE34" s="1"/>
      <c r="FKF34" s="1"/>
      <c r="FKG34" s="1"/>
      <c r="FKH34" s="1"/>
      <c r="FKI34" s="1"/>
      <c r="FKJ34" s="1"/>
      <c r="FKK34" s="1"/>
      <c r="FKL34" s="1"/>
      <c r="FKM34" s="1"/>
      <c r="FKN34" s="1"/>
      <c r="FKO34" s="1"/>
      <c r="FKP34" s="1"/>
      <c r="FKQ34" s="1"/>
      <c r="FKR34" s="1"/>
      <c r="FKS34" s="1"/>
      <c r="FKT34" s="1"/>
      <c r="FKU34" s="1"/>
      <c r="FKV34" s="1"/>
      <c r="FKW34" s="1"/>
      <c r="FKX34" s="1"/>
      <c r="FKY34" s="1"/>
      <c r="FKZ34" s="1"/>
      <c r="FLA34" s="1"/>
      <c r="FLB34" s="1"/>
      <c r="FLC34" s="1"/>
      <c r="FLD34" s="1"/>
      <c r="FLE34" s="1"/>
      <c r="FLF34" s="1"/>
      <c r="FLG34" s="1"/>
      <c r="FLH34" s="1"/>
      <c r="FLI34" s="1"/>
      <c r="FLJ34" s="1"/>
      <c r="FLK34" s="1"/>
      <c r="FLL34" s="1"/>
      <c r="FLM34" s="1"/>
      <c r="FLN34" s="1"/>
      <c r="FLO34" s="1"/>
      <c r="FLP34" s="1"/>
      <c r="FLQ34" s="1"/>
      <c r="FLR34" s="1"/>
      <c r="FLS34" s="1"/>
      <c r="FLT34" s="1"/>
      <c r="FLU34" s="1"/>
      <c r="FLV34" s="1"/>
      <c r="FLW34" s="1"/>
      <c r="FLX34" s="1"/>
      <c r="FLY34" s="1"/>
      <c r="FLZ34" s="1"/>
      <c r="FMA34" s="1"/>
      <c r="FMB34" s="1"/>
      <c r="FMC34" s="1"/>
      <c r="FMD34" s="1"/>
      <c r="FME34" s="1"/>
      <c r="FMF34" s="1"/>
      <c r="FMG34" s="1"/>
      <c r="FMH34" s="1"/>
      <c r="FMI34" s="1"/>
      <c r="FMJ34" s="1"/>
      <c r="FMK34" s="1"/>
      <c r="FML34" s="1"/>
      <c r="FMM34" s="1"/>
      <c r="FMN34" s="1"/>
      <c r="FMO34" s="1"/>
      <c r="FMP34" s="1"/>
      <c r="FMQ34" s="1"/>
      <c r="FMR34" s="1"/>
      <c r="FMS34" s="1"/>
      <c r="FMT34" s="1"/>
      <c r="FMU34" s="1"/>
      <c r="FMV34" s="1"/>
      <c r="FMW34" s="1"/>
      <c r="FMX34" s="1"/>
      <c r="FMY34" s="1"/>
      <c r="FMZ34" s="1"/>
      <c r="FNA34" s="1"/>
      <c r="FNB34" s="1"/>
      <c r="FNC34" s="1"/>
      <c r="FND34" s="1"/>
      <c r="FNE34" s="1"/>
      <c r="FNF34" s="1"/>
      <c r="FNG34" s="1"/>
      <c r="FNH34" s="1"/>
      <c r="FNI34" s="1"/>
      <c r="FNJ34" s="1"/>
      <c r="FNK34" s="1"/>
      <c r="FNL34" s="1"/>
      <c r="FNM34" s="1"/>
      <c r="FNN34" s="1"/>
      <c r="FNO34" s="1"/>
      <c r="FNP34" s="1"/>
      <c r="FNQ34" s="1"/>
      <c r="FNR34" s="1"/>
      <c r="FNS34" s="1"/>
      <c r="FNT34" s="1"/>
      <c r="FNU34" s="1"/>
      <c r="FNV34" s="1"/>
      <c r="FNW34" s="1"/>
      <c r="FNX34" s="1"/>
      <c r="FNY34" s="1"/>
      <c r="FNZ34" s="1"/>
      <c r="FOA34" s="1"/>
      <c r="FOB34" s="1"/>
      <c r="FOC34" s="1"/>
      <c r="FOD34" s="1"/>
      <c r="FOE34" s="1"/>
      <c r="FOF34" s="1"/>
      <c r="FOG34" s="1"/>
      <c r="FOH34" s="1"/>
      <c r="FOI34" s="1"/>
      <c r="FOJ34" s="1"/>
      <c r="FOK34" s="1"/>
      <c r="FOL34" s="1"/>
      <c r="FOM34" s="1"/>
      <c r="FON34" s="1"/>
      <c r="FOO34" s="1"/>
      <c r="FOP34" s="1"/>
      <c r="FOQ34" s="1"/>
      <c r="FOR34" s="1"/>
      <c r="FOS34" s="1"/>
      <c r="FOT34" s="1"/>
      <c r="FOU34" s="1"/>
      <c r="FOV34" s="1"/>
      <c r="FOW34" s="1"/>
      <c r="FOX34" s="1"/>
      <c r="FOY34" s="1"/>
      <c r="FOZ34" s="1"/>
      <c r="FPA34" s="1"/>
      <c r="FPB34" s="1"/>
      <c r="FPC34" s="1"/>
      <c r="FPD34" s="1"/>
      <c r="FPE34" s="1"/>
      <c r="FPF34" s="1"/>
      <c r="FPG34" s="1"/>
      <c r="FPH34" s="1"/>
      <c r="FPI34" s="1"/>
      <c r="FPJ34" s="1"/>
      <c r="FPK34" s="1"/>
      <c r="FPL34" s="1"/>
      <c r="FPM34" s="1"/>
      <c r="FPN34" s="1"/>
      <c r="FPO34" s="1"/>
      <c r="FPP34" s="1"/>
      <c r="FPQ34" s="1"/>
      <c r="FPR34" s="1"/>
      <c r="FPS34" s="1"/>
      <c r="FPT34" s="1"/>
      <c r="FPU34" s="1"/>
      <c r="FPV34" s="1"/>
      <c r="FPW34" s="1"/>
      <c r="FPX34" s="1"/>
      <c r="FPY34" s="1"/>
      <c r="FPZ34" s="1"/>
      <c r="FQA34" s="1"/>
      <c r="FQB34" s="1"/>
      <c r="FQC34" s="1"/>
      <c r="FQD34" s="1"/>
      <c r="FQE34" s="1"/>
      <c r="FQF34" s="1"/>
      <c r="FQG34" s="1"/>
      <c r="FQH34" s="1"/>
      <c r="FQI34" s="1"/>
      <c r="FQJ34" s="1"/>
      <c r="FQK34" s="1"/>
      <c r="FQL34" s="1"/>
      <c r="FQM34" s="1"/>
      <c r="FQN34" s="1"/>
      <c r="FQO34" s="1"/>
      <c r="FQP34" s="1"/>
      <c r="FQQ34" s="1"/>
      <c r="FQR34" s="1"/>
      <c r="FQS34" s="1"/>
      <c r="FQT34" s="1"/>
      <c r="FQU34" s="1"/>
      <c r="FQV34" s="1"/>
      <c r="FQW34" s="1"/>
      <c r="FQX34" s="1"/>
      <c r="FQY34" s="1"/>
      <c r="FQZ34" s="1"/>
      <c r="FRA34" s="1"/>
      <c r="FRB34" s="1"/>
      <c r="FRC34" s="1"/>
      <c r="FRD34" s="1"/>
      <c r="FRE34" s="1"/>
      <c r="FRF34" s="1"/>
      <c r="FRG34" s="1"/>
      <c r="FRH34" s="1"/>
      <c r="FRI34" s="1"/>
      <c r="FRJ34" s="1"/>
      <c r="FRK34" s="1"/>
      <c r="FRL34" s="1"/>
      <c r="FRM34" s="1"/>
      <c r="FRN34" s="1"/>
      <c r="FRO34" s="1"/>
      <c r="FRP34" s="1"/>
      <c r="FRQ34" s="1"/>
      <c r="FRR34" s="1"/>
      <c r="FRS34" s="1"/>
      <c r="FRT34" s="1"/>
      <c r="FRU34" s="1"/>
      <c r="FRV34" s="1"/>
      <c r="FRW34" s="1"/>
      <c r="FRX34" s="1"/>
      <c r="FRY34" s="1"/>
      <c r="FRZ34" s="1"/>
      <c r="FSA34" s="1"/>
      <c r="FSB34" s="1"/>
      <c r="FSC34" s="1"/>
      <c r="FSD34" s="1"/>
      <c r="FSE34" s="1"/>
      <c r="FSF34" s="1"/>
      <c r="FSG34" s="1"/>
      <c r="FSH34" s="1"/>
      <c r="FSI34" s="1"/>
      <c r="FSJ34" s="1"/>
      <c r="FSK34" s="1"/>
      <c r="FSL34" s="1"/>
      <c r="FSM34" s="1"/>
      <c r="FSN34" s="1"/>
      <c r="FSO34" s="1"/>
      <c r="FSP34" s="1"/>
      <c r="FSQ34" s="1"/>
      <c r="FSR34" s="1"/>
      <c r="FSS34" s="1"/>
      <c r="FST34" s="1"/>
      <c r="FSU34" s="1"/>
      <c r="FSV34" s="1"/>
      <c r="FSW34" s="1"/>
      <c r="FSX34" s="1"/>
      <c r="FSY34" s="1"/>
      <c r="FSZ34" s="1"/>
      <c r="FTA34" s="1"/>
      <c r="FTB34" s="1"/>
      <c r="FTC34" s="1"/>
      <c r="FTD34" s="1"/>
      <c r="FTE34" s="1"/>
      <c r="FTF34" s="1"/>
      <c r="FTG34" s="1"/>
      <c r="FTH34" s="1"/>
      <c r="FTI34" s="1"/>
      <c r="FTJ34" s="1"/>
      <c r="FTK34" s="1"/>
      <c r="FTL34" s="1"/>
      <c r="FTM34" s="1"/>
      <c r="FTN34" s="1"/>
      <c r="FTO34" s="1"/>
      <c r="FTP34" s="1"/>
      <c r="FTQ34" s="1"/>
      <c r="FTR34" s="1"/>
      <c r="FTS34" s="1"/>
      <c r="FTT34" s="1"/>
      <c r="FTU34" s="1"/>
      <c r="FTV34" s="1"/>
      <c r="FTW34" s="1"/>
      <c r="FTX34" s="1"/>
      <c r="FTY34" s="1"/>
      <c r="FTZ34" s="1"/>
      <c r="FUA34" s="1"/>
      <c r="FUB34" s="1"/>
      <c r="FUC34" s="1"/>
      <c r="FUD34" s="1"/>
      <c r="FUE34" s="1"/>
      <c r="FUF34" s="1"/>
      <c r="FUG34" s="1"/>
      <c r="FUH34" s="1"/>
      <c r="FUI34" s="1"/>
      <c r="FUJ34" s="1"/>
      <c r="FUK34" s="1"/>
      <c r="FUL34" s="1"/>
      <c r="FUM34" s="1"/>
      <c r="FUN34" s="1"/>
      <c r="FUO34" s="1"/>
      <c r="FUP34" s="1"/>
      <c r="FUQ34" s="1"/>
      <c r="FUR34" s="1"/>
      <c r="FUS34" s="1"/>
      <c r="FUT34" s="1"/>
      <c r="FUU34" s="1"/>
      <c r="FUV34" s="1"/>
      <c r="FUW34" s="1"/>
      <c r="FUX34" s="1"/>
      <c r="FUY34" s="1"/>
      <c r="FUZ34" s="1"/>
      <c r="FVA34" s="1"/>
      <c r="FVB34" s="1"/>
      <c r="FVC34" s="1"/>
      <c r="FVD34" s="1"/>
      <c r="FVE34" s="1"/>
      <c r="FVF34" s="1"/>
      <c r="FVG34" s="1"/>
      <c r="FVH34" s="1"/>
      <c r="FVI34" s="1"/>
      <c r="FVJ34" s="1"/>
      <c r="FVK34" s="1"/>
      <c r="FVL34" s="1"/>
      <c r="FVM34" s="1"/>
      <c r="FVN34" s="1"/>
      <c r="FVO34" s="1"/>
      <c r="FVP34" s="1"/>
      <c r="FVQ34" s="1"/>
      <c r="FVR34" s="1"/>
      <c r="FVS34" s="1"/>
      <c r="FVT34" s="1"/>
      <c r="FVU34" s="1"/>
      <c r="FVV34" s="1"/>
      <c r="FVW34" s="1"/>
      <c r="FVX34" s="1"/>
      <c r="FVY34" s="1"/>
      <c r="FVZ34" s="1"/>
      <c r="FWA34" s="1"/>
      <c r="FWB34" s="1"/>
      <c r="FWC34" s="1"/>
      <c r="FWD34" s="1"/>
      <c r="FWE34" s="1"/>
      <c r="FWF34" s="1"/>
      <c r="FWG34" s="1"/>
      <c r="FWH34" s="1"/>
      <c r="FWI34" s="1"/>
      <c r="FWJ34" s="1"/>
      <c r="FWK34" s="1"/>
      <c r="FWL34" s="1"/>
      <c r="FWM34" s="1"/>
      <c r="FWN34" s="1"/>
      <c r="FWO34" s="1"/>
      <c r="FWP34" s="1"/>
      <c r="FWQ34" s="1"/>
      <c r="FWR34" s="1"/>
      <c r="FWS34" s="1"/>
      <c r="FWT34" s="1"/>
      <c r="FWU34" s="1"/>
      <c r="FWV34" s="1"/>
      <c r="FWW34" s="1"/>
      <c r="FWX34" s="1"/>
      <c r="FWY34" s="1"/>
      <c r="FWZ34" s="1"/>
      <c r="FXA34" s="1"/>
      <c r="FXB34" s="1"/>
      <c r="FXC34" s="1"/>
      <c r="FXD34" s="1"/>
      <c r="FXE34" s="1"/>
      <c r="FXF34" s="1"/>
      <c r="FXG34" s="1"/>
      <c r="FXH34" s="1"/>
      <c r="FXI34" s="1"/>
      <c r="FXJ34" s="1"/>
      <c r="FXK34" s="1"/>
      <c r="FXL34" s="1"/>
      <c r="FXM34" s="1"/>
      <c r="FXN34" s="1"/>
      <c r="FXO34" s="1"/>
      <c r="FXP34" s="1"/>
      <c r="FXQ34" s="1"/>
      <c r="FXR34" s="1"/>
      <c r="FXS34" s="1"/>
      <c r="FXT34" s="1"/>
      <c r="FXU34" s="1"/>
      <c r="FXV34" s="1"/>
      <c r="FXW34" s="1"/>
      <c r="FXX34" s="1"/>
      <c r="FXY34" s="1"/>
      <c r="FXZ34" s="1"/>
      <c r="FYA34" s="1"/>
      <c r="FYB34" s="1"/>
      <c r="FYC34" s="1"/>
      <c r="FYD34" s="1"/>
      <c r="FYE34" s="1"/>
      <c r="FYF34" s="1"/>
      <c r="FYG34" s="1"/>
      <c r="FYH34" s="1"/>
      <c r="FYI34" s="1"/>
      <c r="FYJ34" s="1"/>
      <c r="FYK34" s="1"/>
      <c r="FYL34" s="1"/>
      <c r="FYM34" s="1"/>
      <c r="FYN34" s="1"/>
      <c r="FYO34" s="1"/>
      <c r="FYP34" s="1"/>
      <c r="FYQ34" s="1"/>
      <c r="FYR34" s="1"/>
      <c r="FYS34" s="1"/>
      <c r="FYT34" s="1"/>
      <c r="FYU34" s="1"/>
      <c r="FYV34" s="1"/>
      <c r="FYW34" s="1"/>
      <c r="FYX34" s="1"/>
      <c r="FYY34" s="1"/>
      <c r="FYZ34" s="1"/>
      <c r="FZA34" s="1"/>
      <c r="FZB34" s="1"/>
      <c r="FZC34" s="1"/>
      <c r="FZD34" s="1"/>
      <c r="FZE34" s="1"/>
      <c r="FZF34" s="1"/>
      <c r="FZG34" s="1"/>
      <c r="FZH34" s="1"/>
      <c r="FZI34" s="1"/>
      <c r="FZJ34" s="1"/>
      <c r="FZK34" s="1"/>
      <c r="FZL34" s="1"/>
      <c r="FZM34" s="1"/>
      <c r="FZN34" s="1"/>
      <c r="FZO34" s="1"/>
      <c r="FZP34" s="1"/>
      <c r="FZQ34" s="1"/>
      <c r="FZR34" s="1"/>
      <c r="FZS34" s="1"/>
      <c r="FZT34" s="1"/>
      <c r="FZU34" s="1"/>
      <c r="FZV34" s="1"/>
      <c r="FZW34" s="1"/>
      <c r="FZX34" s="1"/>
      <c r="FZY34" s="1"/>
      <c r="FZZ34" s="1"/>
      <c r="GAA34" s="1"/>
      <c r="GAB34" s="1"/>
      <c r="GAC34" s="1"/>
      <c r="GAD34" s="1"/>
      <c r="GAE34" s="1"/>
      <c r="GAF34" s="1"/>
      <c r="GAG34" s="1"/>
      <c r="GAH34" s="1"/>
      <c r="GAI34" s="1"/>
      <c r="GAJ34" s="1"/>
      <c r="GAK34" s="1"/>
      <c r="GAL34" s="1"/>
      <c r="GAM34" s="1"/>
      <c r="GAN34" s="1"/>
      <c r="GAO34" s="1"/>
      <c r="GAP34" s="1"/>
      <c r="GAQ34" s="1"/>
      <c r="GAR34" s="1"/>
      <c r="GAS34" s="1"/>
      <c r="GAT34" s="1"/>
      <c r="GAU34" s="1"/>
      <c r="GAV34" s="1"/>
      <c r="GAW34" s="1"/>
      <c r="GAX34" s="1"/>
      <c r="GAY34" s="1"/>
      <c r="GAZ34" s="1"/>
      <c r="GBA34" s="1"/>
      <c r="GBB34" s="1"/>
      <c r="GBC34" s="1"/>
      <c r="GBD34" s="1"/>
      <c r="GBE34" s="1"/>
      <c r="GBF34" s="1"/>
      <c r="GBG34" s="1"/>
      <c r="GBH34" s="1"/>
      <c r="GBI34" s="1"/>
      <c r="GBJ34" s="1"/>
      <c r="GBK34" s="1"/>
      <c r="GBL34" s="1"/>
      <c r="GBM34" s="1"/>
      <c r="GBN34" s="1"/>
      <c r="GBO34" s="1"/>
      <c r="GBP34" s="1"/>
      <c r="GBQ34" s="1"/>
      <c r="GBR34" s="1"/>
      <c r="GBS34" s="1"/>
      <c r="GBT34" s="1"/>
      <c r="GBU34" s="1"/>
      <c r="GBV34" s="1"/>
      <c r="GBW34" s="1"/>
      <c r="GBX34" s="1"/>
      <c r="GBY34" s="1"/>
      <c r="GBZ34" s="1"/>
      <c r="GCA34" s="1"/>
      <c r="GCB34" s="1"/>
      <c r="GCC34" s="1"/>
      <c r="GCD34" s="1"/>
      <c r="GCE34" s="1"/>
      <c r="GCF34" s="1"/>
      <c r="GCG34" s="1"/>
      <c r="GCH34" s="1"/>
      <c r="GCI34" s="1"/>
      <c r="GCJ34" s="1"/>
      <c r="GCK34" s="1"/>
      <c r="GCL34" s="1"/>
      <c r="GCM34" s="1"/>
      <c r="GCN34" s="1"/>
      <c r="GCO34" s="1"/>
      <c r="GCP34" s="1"/>
      <c r="GCQ34" s="1"/>
      <c r="GCR34" s="1"/>
      <c r="GCS34" s="1"/>
      <c r="GCT34" s="1"/>
      <c r="GCU34" s="1"/>
      <c r="GCV34" s="1"/>
      <c r="GCW34" s="1"/>
      <c r="GCX34" s="1"/>
      <c r="GCY34" s="1"/>
      <c r="GCZ34" s="1"/>
      <c r="GDA34" s="1"/>
      <c r="GDB34" s="1"/>
      <c r="GDC34" s="1"/>
      <c r="GDD34" s="1"/>
      <c r="GDE34" s="1"/>
      <c r="GDF34" s="1"/>
      <c r="GDG34" s="1"/>
      <c r="GDH34" s="1"/>
      <c r="GDI34" s="1"/>
      <c r="GDJ34" s="1"/>
      <c r="GDK34" s="1"/>
      <c r="GDL34" s="1"/>
      <c r="GDM34" s="1"/>
      <c r="GDN34" s="1"/>
      <c r="GDO34" s="1"/>
      <c r="GDP34" s="1"/>
      <c r="GDQ34" s="1"/>
      <c r="GDR34" s="1"/>
      <c r="GDS34" s="1"/>
      <c r="GDT34" s="1"/>
      <c r="GDU34" s="1"/>
      <c r="GDV34" s="1"/>
      <c r="GDW34" s="1"/>
      <c r="GDX34" s="1"/>
      <c r="GDY34" s="1"/>
      <c r="GDZ34" s="1"/>
      <c r="GEA34" s="1"/>
      <c r="GEB34" s="1"/>
      <c r="GEC34" s="1"/>
      <c r="GED34" s="1"/>
      <c r="GEE34" s="1"/>
      <c r="GEF34" s="1"/>
      <c r="GEG34" s="1"/>
      <c r="GEH34" s="1"/>
      <c r="GEI34" s="1"/>
      <c r="GEJ34" s="1"/>
      <c r="GEK34" s="1"/>
      <c r="GEL34" s="1"/>
      <c r="GEM34" s="1"/>
      <c r="GEN34" s="1"/>
      <c r="GEO34" s="1"/>
      <c r="GEP34" s="1"/>
      <c r="GEQ34" s="1"/>
      <c r="GER34" s="1"/>
      <c r="GES34" s="1"/>
      <c r="GET34" s="1"/>
      <c r="GEU34" s="1"/>
      <c r="GEV34" s="1"/>
      <c r="GEW34" s="1"/>
      <c r="GEX34" s="1"/>
      <c r="GEY34" s="1"/>
      <c r="GEZ34" s="1"/>
      <c r="GFA34" s="1"/>
      <c r="GFB34" s="1"/>
      <c r="GFC34" s="1"/>
      <c r="GFD34" s="1"/>
      <c r="GFE34" s="1"/>
      <c r="GFF34" s="1"/>
      <c r="GFG34" s="1"/>
      <c r="GFH34" s="1"/>
      <c r="GFI34" s="1"/>
      <c r="GFJ34" s="1"/>
      <c r="GFK34" s="1"/>
      <c r="GFL34" s="1"/>
      <c r="GFM34" s="1"/>
      <c r="GFN34" s="1"/>
      <c r="GFO34" s="1"/>
      <c r="GFP34" s="1"/>
      <c r="GFQ34" s="1"/>
      <c r="GFR34" s="1"/>
      <c r="GFS34" s="1"/>
      <c r="GFT34" s="1"/>
      <c r="GFU34" s="1"/>
      <c r="GFV34" s="1"/>
      <c r="GFW34" s="1"/>
      <c r="GFX34" s="1"/>
      <c r="GFY34" s="1"/>
      <c r="GFZ34" s="1"/>
      <c r="GGA34" s="1"/>
      <c r="GGB34" s="1"/>
      <c r="GGC34" s="1"/>
      <c r="GGD34" s="1"/>
      <c r="GGE34" s="1"/>
      <c r="GGF34" s="1"/>
      <c r="GGG34" s="1"/>
      <c r="GGH34" s="1"/>
      <c r="GGI34" s="1"/>
      <c r="GGJ34" s="1"/>
      <c r="GGK34" s="1"/>
      <c r="GGL34" s="1"/>
      <c r="GGM34" s="1"/>
      <c r="GGN34" s="1"/>
      <c r="GGO34" s="1"/>
      <c r="GGP34" s="1"/>
      <c r="GGQ34" s="1"/>
      <c r="GGR34" s="1"/>
      <c r="GGS34" s="1"/>
      <c r="GGT34" s="1"/>
      <c r="GGU34" s="1"/>
      <c r="GGV34" s="1"/>
      <c r="GGW34" s="1"/>
      <c r="GGX34" s="1"/>
      <c r="GGY34" s="1"/>
      <c r="GGZ34" s="1"/>
      <c r="GHA34" s="1"/>
      <c r="GHB34" s="1"/>
      <c r="GHC34" s="1"/>
      <c r="GHD34" s="1"/>
      <c r="GHE34" s="1"/>
      <c r="GHF34" s="1"/>
      <c r="GHG34" s="1"/>
      <c r="GHH34" s="1"/>
      <c r="GHI34" s="1"/>
      <c r="GHJ34" s="1"/>
      <c r="GHK34" s="1"/>
      <c r="GHL34" s="1"/>
      <c r="GHM34" s="1"/>
      <c r="GHN34" s="1"/>
      <c r="GHO34" s="1"/>
      <c r="GHP34" s="1"/>
      <c r="GHQ34" s="1"/>
      <c r="GHR34" s="1"/>
      <c r="GHS34" s="1"/>
      <c r="GHT34" s="1"/>
      <c r="GHU34" s="1"/>
      <c r="GHV34" s="1"/>
      <c r="GHW34" s="1"/>
      <c r="GHX34" s="1"/>
      <c r="GHY34" s="1"/>
      <c r="GHZ34" s="1"/>
      <c r="GIA34" s="1"/>
      <c r="GIB34" s="1"/>
      <c r="GIC34" s="1"/>
      <c r="GID34" s="1"/>
      <c r="GIE34" s="1"/>
      <c r="GIF34" s="1"/>
      <c r="GIG34" s="1"/>
      <c r="GIH34" s="1"/>
      <c r="GII34" s="1"/>
      <c r="GIJ34" s="1"/>
      <c r="GIK34" s="1"/>
      <c r="GIL34" s="1"/>
      <c r="GIM34" s="1"/>
      <c r="GIN34" s="1"/>
      <c r="GIO34" s="1"/>
      <c r="GIP34" s="1"/>
      <c r="GIQ34" s="1"/>
      <c r="GIR34" s="1"/>
      <c r="GIS34" s="1"/>
      <c r="GIT34" s="1"/>
      <c r="GIU34" s="1"/>
      <c r="GIV34" s="1"/>
      <c r="GIW34" s="1"/>
      <c r="GIX34" s="1"/>
      <c r="GIY34" s="1"/>
      <c r="GIZ34" s="1"/>
      <c r="GJA34" s="1"/>
      <c r="GJB34" s="1"/>
      <c r="GJC34" s="1"/>
      <c r="GJD34" s="1"/>
      <c r="GJE34" s="1"/>
      <c r="GJF34" s="1"/>
      <c r="GJG34" s="1"/>
      <c r="GJH34" s="1"/>
      <c r="GJI34" s="1"/>
      <c r="GJJ34" s="1"/>
      <c r="GJK34" s="1"/>
      <c r="GJL34" s="1"/>
      <c r="GJM34" s="1"/>
      <c r="GJN34" s="1"/>
      <c r="GJO34" s="1"/>
      <c r="GJP34" s="1"/>
      <c r="GJQ34" s="1"/>
      <c r="GJR34" s="1"/>
      <c r="GJS34" s="1"/>
      <c r="GJT34" s="1"/>
      <c r="GJU34" s="1"/>
      <c r="GJV34" s="1"/>
      <c r="GJW34" s="1"/>
      <c r="GJX34" s="1"/>
      <c r="GJY34" s="1"/>
      <c r="GJZ34" s="1"/>
      <c r="GKA34" s="1"/>
      <c r="GKB34" s="1"/>
      <c r="GKC34" s="1"/>
      <c r="GKD34" s="1"/>
      <c r="GKE34" s="1"/>
      <c r="GKF34" s="1"/>
      <c r="GKG34" s="1"/>
      <c r="GKH34" s="1"/>
      <c r="GKI34" s="1"/>
      <c r="GKJ34" s="1"/>
      <c r="GKK34" s="1"/>
      <c r="GKL34" s="1"/>
      <c r="GKM34" s="1"/>
      <c r="GKN34" s="1"/>
      <c r="GKO34" s="1"/>
      <c r="GKP34" s="1"/>
      <c r="GKQ34" s="1"/>
      <c r="GKR34" s="1"/>
      <c r="GKS34" s="1"/>
      <c r="GKT34" s="1"/>
      <c r="GKU34" s="1"/>
      <c r="GKV34" s="1"/>
      <c r="GKW34" s="1"/>
      <c r="GKX34" s="1"/>
      <c r="GKY34" s="1"/>
      <c r="GKZ34" s="1"/>
      <c r="GLA34" s="1"/>
      <c r="GLB34" s="1"/>
      <c r="GLC34" s="1"/>
      <c r="GLD34" s="1"/>
      <c r="GLE34" s="1"/>
      <c r="GLF34" s="1"/>
      <c r="GLG34" s="1"/>
      <c r="GLH34" s="1"/>
      <c r="GLI34" s="1"/>
      <c r="GLJ34" s="1"/>
      <c r="GLK34" s="1"/>
      <c r="GLL34" s="1"/>
      <c r="GLM34" s="1"/>
      <c r="GLN34" s="1"/>
      <c r="GLO34" s="1"/>
      <c r="GLP34" s="1"/>
      <c r="GLQ34" s="1"/>
      <c r="GLR34" s="1"/>
      <c r="GLS34" s="1"/>
      <c r="GLT34" s="1"/>
      <c r="GLU34" s="1"/>
      <c r="GLV34" s="1"/>
      <c r="GLW34" s="1"/>
      <c r="GLX34" s="1"/>
      <c r="GLY34" s="1"/>
      <c r="GLZ34" s="1"/>
      <c r="GMA34" s="1"/>
      <c r="GMB34" s="1"/>
      <c r="GMC34" s="1"/>
      <c r="GMD34" s="1"/>
      <c r="GME34" s="1"/>
      <c r="GMF34" s="1"/>
      <c r="GMG34" s="1"/>
      <c r="GMH34" s="1"/>
      <c r="GMI34" s="1"/>
      <c r="GMJ34" s="1"/>
      <c r="GMK34" s="1"/>
      <c r="GML34" s="1"/>
      <c r="GMM34" s="1"/>
      <c r="GMN34" s="1"/>
      <c r="GMO34" s="1"/>
      <c r="GMP34" s="1"/>
      <c r="GMQ34" s="1"/>
      <c r="GMR34" s="1"/>
      <c r="GMS34" s="1"/>
      <c r="GMT34" s="1"/>
      <c r="GMU34" s="1"/>
      <c r="GMV34" s="1"/>
      <c r="GMW34" s="1"/>
      <c r="GMX34" s="1"/>
      <c r="GMY34" s="1"/>
      <c r="GMZ34" s="1"/>
      <c r="GNA34" s="1"/>
      <c r="GNB34" s="1"/>
      <c r="GNC34" s="1"/>
      <c r="GND34" s="1"/>
      <c r="GNE34" s="1"/>
      <c r="GNF34" s="1"/>
      <c r="GNG34" s="1"/>
      <c r="GNH34" s="1"/>
      <c r="GNI34" s="1"/>
      <c r="GNJ34" s="1"/>
      <c r="GNK34" s="1"/>
      <c r="GNL34" s="1"/>
      <c r="GNM34" s="1"/>
      <c r="GNN34" s="1"/>
      <c r="GNO34" s="1"/>
      <c r="GNP34" s="1"/>
      <c r="GNQ34" s="1"/>
      <c r="GNR34" s="1"/>
      <c r="GNS34" s="1"/>
      <c r="GNT34" s="1"/>
      <c r="GNU34" s="1"/>
      <c r="GNV34" s="1"/>
      <c r="GNW34" s="1"/>
      <c r="GNX34" s="1"/>
      <c r="GNY34" s="1"/>
      <c r="GNZ34" s="1"/>
      <c r="GOA34" s="1"/>
      <c r="GOB34" s="1"/>
      <c r="GOC34" s="1"/>
      <c r="GOD34" s="1"/>
      <c r="GOE34" s="1"/>
      <c r="GOF34" s="1"/>
      <c r="GOG34" s="1"/>
      <c r="GOH34" s="1"/>
      <c r="GOI34" s="1"/>
      <c r="GOJ34" s="1"/>
      <c r="GOK34" s="1"/>
      <c r="GOL34" s="1"/>
      <c r="GOM34" s="1"/>
      <c r="GON34" s="1"/>
      <c r="GOO34" s="1"/>
      <c r="GOP34" s="1"/>
      <c r="GOQ34" s="1"/>
      <c r="GOR34" s="1"/>
      <c r="GOS34" s="1"/>
      <c r="GOT34" s="1"/>
      <c r="GOU34" s="1"/>
      <c r="GOV34" s="1"/>
      <c r="GOW34" s="1"/>
      <c r="GOX34" s="1"/>
      <c r="GOY34" s="1"/>
      <c r="GOZ34" s="1"/>
      <c r="GPA34" s="1"/>
      <c r="GPB34" s="1"/>
      <c r="GPC34" s="1"/>
      <c r="GPD34" s="1"/>
      <c r="GPE34" s="1"/>
      <c r="GPF34" s="1"/>
      <c r="GPG34" s="1"/>
      <c r="GPH34" s="1"/>
      <c r="GPI34" s="1"/>
      <c r="GPJ34" s="1"/>
      <c r="GPK34" s="1"/>
      <c r="GPL34" s="1"/>
      <c r="GPM34" s="1"/>
      <c r="GPN34" s="1"/>
      <c r="GPO34" s="1"/>
      <c r="GPP34" s="1"/>
      <c r="GPQ34" s="1"/>
      <c r="GPR34" s="1"/>
      <c r="GPS34" s="1"/>
      <c r="GPT34" s="1"/>
      <c r="GPU34" s="1"/>
      <c r="GPV34" s="1"/>
      <c r="GPW34" s="1"/>
      <c r="GPX34" s="1"/>
      <c r="GPY34" s="1"/>
      <c r="GPZ34" s="1"/>
      <c r="GQA34" s="1"/>
      <c r="GQB34" s="1"/>
      <c r="GQC34" s="1"/>
      <c r="GQD34" s="1"/>
      <c r="GQE34" s="1"/>
      <c r="GQF34" s="1"/>
      <c r="GQG34" s="1"/>
      <c r="GQH34" s="1"/>
      <c r="GQI34" s="1"/>
      <c r="GQJ34" s="1"/>
      <c r="GQK34" s="1"/>
      <c r="GQL34" s="1"/>
      <c r="GQM34" s="1"/>
      <c r="GQN34" s="1"/>
      <c r="GQO34" s="1"/>
      <c r="GQP34" s="1"/>
      <c r="GQQ34" s="1"/>
      <c r="GQR34" s="1"/>
      <c r="GQS34" s="1"/>
      <c r="GQT34" s="1"/>
      <c r="GQU34" s="1"/>
      <c r="GQV34" s="1"/>
      <c r="GQW34" s="1"/>
      <c r="GQX34" s="1"/>
      <c r="GQY34" s="1"/>
      <c r="GQZ34" s="1"/>
      <c r="GRA34" s="1"/>
      <c r="GRB34" s="1"/>
      <c r="GRC34" s="1"/>
      <c r="GRD34" s="1"/>
      <c r="GRE34" s="1"/>
      <c r="GRF34" s="1"/>
      <c r="GRG34" s="1"/>
      <c r="GRH34" s="1"/>
      <c r="GRI34" s="1"/>
      <c r="GRJ34" s="1"/>
      <c r="GRK34" s="1"/>
      <c r="GRL34" s="1"/>
      <c r="GRM34" s="1"/>
      <c r="GRN34" s="1"/>
      <c r="GRO34" s="1"/>
      <c r="GRP34" s="1"/>
      <c r="GRQ34" s="1"/>
      <c r="GRR34" s="1"/>
      <c r="GRS34" s="1"/>
      <c r="GRT34" s="1"/>
      <c r="GRU34" s="1"/>
      <c r="GRV34" s="1"/>
      <c r="GRW34" s="1"/>
      <c r="GRX34" s="1"/>
      <c r="GRY34" s="1"/>
      <c r="GRZ34" s="1"/>
      <c r="GSA34" s="1"/>
      <c r="GSB34" s="1"/>
      <c r="GSC34" s="1"/>
      <c r="GSD34" s="1"/>
      <c r="GSE34" s="1"/>
      <c r="GSF34" s="1"/>
      <c r="GSG34" s="1"/>
      <c r="GSH34" s="1"/>
      <c r="GSI34" s="1"/>
      <c r="GSJ34" s="1"/>
      <c r="GSK34" s="1"/>
      <c r="GSL34" s="1"/>
      <c r="GSM34" s="1"/>
      <c r="GSN34" s="1"/>
      <c r="GSO34" s="1"/>
      <c r="GSP34" s="1"/>
      <c r="GSQ34" s="1"/>
      <c r="GSR34" s="1"/>
      <c r="GSS34" s="1"/>
      <c r="GST34" s="1"/>
      <c r="GSU34" s="1"/>
      <c r="GSV34" s="1"/>
      <c r="GSW34" s="1"/>
      <c r="GSX34" s="1"/>
      <c r="GSY34" s="1"/>
      <c r="GSZ34" s="1"/>
      <c r="GTA34" s="1"/>
      <c r="GTB34" s="1"/>
      <c r="GTC34" s="1"/>
      <c r="GTD34" s="1"/>
      <c r="GTE34" s="1"/>
      <c r="GTF34" s="1"/>
      <c r="GTG34" s="1"/>
      <c r="GTH34" s="1"/>
      <c r="GTI34" s="1"/>
      <c r="GTJ34" s="1"/>
      <c r="GTK34" s="1"/>
      <c r="GTL34" s="1"/>
      <c r="GTM34" s="1"/>
      <c r="GTN34" s="1"/>
      <c r="GTO34" s="1"/>
      <c r="GTP34" s="1"/>
      <c r="GTQ34" s="1"/>
      <c r="GTR34" s="1"/>
      <c r="GTS34" s="1"/>
      <c r="GTT34" s="1"/>
      <c r="GTU34" s="1"/>
      <c r="GTV34" s="1"/>
      <c r="GTW34" s="1"/>
      <c r="GTX34" s="1"/>
      <c r="GTY34" s="1"/>
      <c r="GTZ34" s="1"/>
      <c r="GUA34" s="1"/>
      <c r="GUB34" s="1"/>
      <c r="GUC34" s="1"/>
      <c r="GUD34" s="1"/>
      <c r="GUE34" s="1"/>
      <c r="GUF34" s="1"/>
      <c r="GUG34" s="1"/>
      <c r="GUH34" s="1"/>
      <c r="GUI34" s="1"/>
      <c r="GUJ34" s="1"/>
      <c r="GUK34" s="1"/>
      <c r="GUL34" s="1"/>
      <c r="GUM34" s="1"/>
      <c r="GUN34" s="1"/>
      <c r="GUO34" s="1"/>
      <c r="GUP34" s="1"/>
      <c r="GUQ34" s="1"/>
      <c r="GUR34" s="1"/>
      <c r="GUS34" s="1"/>
      <c r="GUT34" s="1"/>
      <c r="GUU34" s="1"/>
      <c r="GUV34" s="1"/>
      <c r="GUW34" s="1"/>
      <c r="GUX34" s="1"/>
      <c r="GUY34" s="1"/>
      <c r="GUZ34" s="1"/>
      <c r="GVA34" s="1"/>
      <c r="GVB34" s="1"/>
      <c r="GVC34" s="1"/>
      <c r="GVD34" s="1"/>
      <c r="GVE34" s="1"/>
      <c r="GVF34" s="1"/>
      <c r="GVG34" s="1"/>
      <c r="GVH34" s="1"/>
      <c r="GVI34" s="1"/>
      <c r="GVJ34" s="1"/>
      <c r="GVK34" s="1"/>
      <c r="GVL34" s="1"/>
      <c r="GVM34" s="1"/>
      <c r="GVN34" s="1"/>
      <c r="GVO34" s="1"/>
      <c r="GVP34" s="1"/>
      <c r="GVQ34" s="1"/>
      <c r="GVR34" s="1"/>
      <c r="GVS34" s="1"/>
      <c r="GVT34" s="1"/>
      <c r="GVU34" s="1"/>
      <c r="GVV34" s="1"/>
      <c r="GVW34" s="1"/>
      <c r="GVX34" s="1"/>
      <c r="GVY34" s="1"/>
      <c r="GVZ34" s="1"/>
      <c r="GWA34" s="1"/>
      <c r="GWB34" s="1"/>
      <c r="GWC34" s="1"/>
      <c r="GWD34" s="1"/>
      <c r="GWE34" s="1"/>
      <c r="GWF34" s="1"/>
      <c r="GWG34" s="1"/>
      <c r="GWH34" s="1"/>
      <c r="GWI34" s="1"/>
      <c r="GWJ34" s="1"/>
      <c r="GWK34" s="1"/>
      <c r="GWL34" s="1"/>
      <c r="GWM34" s="1"/>
      <c r="GWN34" s="1"/>
      <c r="GWO34" s="1"/>
      <c r="GWP34" s="1"/>
      <c r="GWQ34" s="1"/>
      <c r="GWR34" s="1"/>
      <c r="GWS34" s="1"/>
      <c r="GWT34" s="1"/>
      <c r="GWU34" s="1"/>
      <c r="GWV34" s="1"/>
      <c r="GWW34" s="1"/>
      <c r="GWX34" s="1"/>
      <c r="GWY34" s="1"/>
      <c r="GWZ34" s="1"/>
      <c r="GXA34" s="1"/>
      <c r="GXB34" s="1"/>
      <c r="GXC34" s="1"/>
      <c r="GXD34" s="1"/>
      <c r="GXE34" s="1"/>
      <c r="GXF34" s="1"/>
      <c r="GXG34" s="1"/>
      <c r="GXH34" s="1"/>
      <c r="GXI34" s="1"/>
      <c r="GXJ34" s="1"/>
      <c r="GXK34" s="1"/>
      <c r="GXL34" s="1"/>
      <c r="GXM34" s="1"/>
      <c r="GXN34" s="1"/>
      <c r="GXO34" s="1"/>
      <c r="GXP34" s="1"/>
      <c r="GXQ34" s="1"/>
      <c r="GXR34" s="1"/>
      <c r="GXS34" s="1"/>
      <c r="GXT34" s="1"/>
      <c r="GXU34" s="1"/>
      <c r="GXV34" s="1"/>
      <c r="GXW34" s="1"/>
      <c r="GXX34" s="1"/>
      <c r="GXY34" s="1"/>
      <c r="GXZ34" s="1"/>
      <c r="GYA34" s="1"/>
      <c r="GYB34" s="1"/>
      <c r="GYC34" s="1"/>
      <c r="GYD34" s="1"/>
      <c r="GYE34" s="1"/>
      <c r="GYF34" s="1"/>
      <c r="GYG34" s="1"/>
      <c r="GYH34" s="1"/>
      <c r="GYI34" s="1"/>
      <c r="GYJ34" s="1"/>
      <c r="GYK34" s="1"/>
      <c r="GYL34" s="1"/>
      <c r="GYM34" s="1"/>
      <c r="GYN34" s="1"/>
      <c r="GYO34" s="1"/>
      <c r="GYP34" s="1"/>
      <c r="GYQ34" s="1"/>
      <c r="GYR34" s="1"/>
      <c r="GYS34" s="1"/>
      <c r="GYT34" s="1"/>
      <c r="GYU34" s="1"/>
      <c r="GYV34" s="1"/>
      <c r="GYW34" s="1"/>
      <c r="GYX34" s="1"/>
      <c r="GYY34" s="1"/>
      <c r="GYZ34" s="1"/>
      <c r="GZA34" s="1"/>
      <c r="GZB34" s="1"/>
      <c r="GZC34" s="1"/>
      <c r="GZD34" s="1"/>
      <c r="GZE34" s="1"/>
      <c r="GZF34" s="1"/>
      <c r="GZG34" s="1"/>
      <c r="GZH34" s="1"/>
      <c r="GZI34" s="1"/>
      <c r="GZJ34" s="1"/>
      <c r="GZK34" s="1"/>
      <c r="GZL34" s="1"/>
      <c r="GZM34" s="1"/>
      <c r="GZN34" s="1"/>
      <c r="GZO34" s="1"/>
      <c r="GZP34" s="1"/>
      <c r="GZQ34" s="1"/>
      <c r="GZR34" s="1"/>
      <c r="GZS34" s="1"/>
      <c r="GZT34" s="1"/>
      <c r="GZU34" s="1"/>
      <c r="GZV34" s="1"/>
      <c r="GZW34" s="1"/>
      <c r="GZX34" s="1"/>
      <c r="GZY34" s="1"/>
      <c r="GZZ34" s="1"/>
      <c r="HAA34" s="1"/>
      <c r="HAB34" s="1"/>
      <c r="HAC34" s="1"/>
      <c r="HAD34" s="1"/>
      <c r="HAE34" s="1"/>
      <c r="HAF34" s="1"/>
      <c r="HAG34" s="1"/>
      <c r="HAH34" s="1"/>
      <c r="HAI34" s="1"/>
      <c r="HAJ34" s="1"/>
      <c r="HAK34" s="1"/>
      <c r="HAL34" s="1"/>
      <c r="HAM34" s="1"/>
      <c r="HAN34" s="1"/>
      <c r="HAO34" s="1"/>
      <c r="HAP34" s="1"/>
      <c r="HAQ34" s="1"/>
      <c r="HAR34" s="1"/>
      <c r="HAS34" s="1"/>
      <c r="HAT34" s="1"/>
      <c r="HAU34" s="1"/>
      <c r="HAV34" s="1"/>
      <c r="HAW34" s="1"/>
      <c r="HAX34" s="1"/>
      <c r="HAY34" s="1"/>
      <c r="HAZ34" s="1"/>
      <c r="HBA34" s="1"/>
      <c r="HBB34" s="1"/>
      <c r="HBC34" s="1"/>
      <c r="HBD34" s="1"/>
      <c r="HBE34" s="1"/>
      <c r="HBF34" s="1"/>
      <c r="HBG34" s="1"/>
      <c r="HBH34" s="1"/>
      <c r="HBI34" s="1"/>
      <c r="HBJ34" s="1"/>
      <c r="HBK34" s="1"/>
      <c r="HBL34" s="1"/>
      <c r="HBM34" s="1"/>
      <c r="HBN34" s="1"/>
      <c r="HBO34" s="1"/>
      <c r="HBP34" s="1"/>
      <c r="HBQ34" s="1"/>
      <c r="HBR34" s="1"/>
      <c r="HBS34" s="1"/>
      <c r="HBT34" s="1"/>
      <c r="HBU34" s="1"/>
      <c r="HBV34" s="1"/>
      <c r="HBW34" s="1"/>
      <c r="HBX34" s="1"/>
      <c r="HBY34" s="1"/>
      <c r="HBZ34" s="1"/>
      <c r="HCA34" s="1"/>
      <c r="HCB34" s="1"/>
      <c r="HCC34" s="1"/>
      <c r="HCD34" s="1"/>
      <c r="HCE34" s="1"/>
      <c r="HCF34" s="1"/>
      <c r="HCG34" s="1"/>
      <c r="HCH34" s="1"/>
      <c r="HCI34" s="1"/>
      <c r="HCJ34" s="1"/>
      <c r="HCK34" s="1"/>
      <c r="HCL34" s="1"/>
      <c r="HCM34" s="1"/>
      <c r="HCN34" s="1"/>
      <c r="HCO34" s="1"/>
      <c r="HCP34" s="1"/>
      <c r="HCQ34" s="1"/>
      <c r="HCR34" s="1"/>
      <c r="HCS34" s="1"/>
      <c r="HCT34" s="1"/>
      <c r="HCU34" s="1"/>
      <c r="HCV34" s="1"/>
      <c r="HCW34" s="1"/>
      <c r="HCX34" s="1"/>
      <c r="HCY34" s="1"/>
      <c r="HCZ34" s="1"/>
      <c r="HDA34" s="1"/>
      <c r="HDB34" s="1"/>
      <c r="HDC34" s="1"/>
      <c r="HDD34" s="1"/>
      <c r="HDE34" s="1"/>
      <c r="HDF34" s="1"/>
      <c r="HDG34" s="1"/>
      <c r="HDH34" s="1"/>
      <c r="HDI34" s="1"/>
      <c r="HDJ34" s="1"/>
      <c r="HDK34" s="1"/>
      <c r="HDL34" s="1"/>
      <c r="HDM34" s="1"/>
      <c r="HDN34" s="1"/>
      <c r="HDO34" s="1"/>
      <c r="HDP34" s="1"/>
      <c r="HDQ34" s="1"/>
      <c r="HDR34" s="1"/>
      <c r="HDS34" s="1"/>
      <c r="HDT34" s="1"/>
      <c r="HDU34" s="1"/>
      <c r="HDV34" s="1"/>
      <c r="HDW34" s="1"/>
      <c r="HDX34" s="1"/>
      <c r="HDY34" s="1"/>
      <c r="HDZ34" s="1"/>
      <c r="HEA34" s="1"/>
      <c r="HEB34" s="1"/>
      <c r="HEC34" s="1"/>
      <c r="HED34" s="1"/>
      <c r="HEE34" s="1"/>
      <c r="HEF34" s="1"/>
      <c r="HEG34" s="1"/>
      <c r="HEH34" s="1"/>
      <c r="HEI34" s="1"/>
      <c r="HEJ34" s="1"/>
      <c r="HEK34" s="1"/>
      <c r="HEL34" s="1"/>
      <c r="HEM34" s="1"/>
      <c r="HEN34" s="1"/>
      <c r="HEO34" s="1"/>
      <c r="HEP34" s="1"/>
      <c r="HEQ34" s="1"/>
      <c r="HER34" s="1"/>
      <c r="HES34" s="1"/>
      <c r="HET34" s="1"/>
      <c r="HEU34" s="1"/>
      <c r="HEV34" s="1"/>
      <c r="HEW34" s="1"/>
      <c r="HEX34" s="1"/>
      <c r="HEY34" s="1"/>
      <c r="HEZ34" s="1"/>
      <c r="HFA34" s="1"/>
      <c r="HFB34" s="1"/>
      <c r="HFC34" s="1"/>
      <c r="HFD34" s="1"/>
      <c r="HFE34" s="1"/>
      <c r="HFF34" s="1"/>
      <c r="HFG34" s="1"/>
      <c r="HFH34" s="1"/>
      <c r="HFI34" s="1"/>
      <c r="HFJ34" s="1"/>
      <c r="HFK34" s="1"/>
      <c r="HFL34" s="1"/>
      <c r="HFM34" s="1"/>
      <c r="HFN34" s="1"/>
      <c r="HFO34" s="1"/>
      <c r="HFP34" s="1"/>
      <c r="HFQ34" s="1"/>
      <c r="HFR34" s="1"/>
      <c r="HFS34" s="1"/>
      <c r="HFT34" s="1"/>
      <c r="HFU34" s="1"/>
      <c r="HFV34" s="1"/>
      <c r="HFW34" s="1"/>
      <c r="HFX34" s="1"/>
      <c r="HFY34" s="1"/>
      <c r="HFZ34" s="1"/>
      <c r="HGA34" s="1"/>
      <c r="HGB34" s="1"/>
      <c r="HGC34" s="1"/>
      <c r="HGD34" s="1"/>
      <c r="HGE34" s="1"/>
      <c r="HGF34" s="1"/>
      <c r="HGG34" s="1"/>
      <c r="HGH34" s="1"/>
      <c r="HGI34" s="1"/>
      <c r="HGJ34" s="1"/>
      <c r="HGK34" s="1"/>
      <c r="HGL34" s="1"/>
      <c r="HGM34" s="1"/>
      <c r="HGN34" s="1"/>
      <c r="HGO34" s="1"/>
      <c r="HGP34" s="1"/>
      <c r="HGQ34" s="1"/>
      <c r="HGR34" s="1"/>
      <c r="HGS34" s="1"/>
      <c r="HGT34" s="1"/>
      <c r="HGU34" s="1"/>
      <c r="HGV34" s="1"/>
      <c r="HGW34" s="1"/>
      <c r="HGX34" s="1"/>
      <c r="HGY34" s="1"/>
      <c r="HGZ34" s="1"/>
      <c r="HHA34" s="1"/>
      <c r="HHB34" s="1"/>
      <c r="HHC34" s="1"/>
      <c r="HHD34" s="1"/>
      <c r="HHE34" s="1"/>
      <c r="HHF34" s="1"/>
      <c r="HHG34" s="1"/>
      <c r="HHH34" s="1"/>
      <c r="HHI34" s="1"/>
      <c r="HHJ34" s="1"/>
      <c r="HHK34" s="1"/>
      <c r="HHL34" s="1"/>
      <c r="HHM34" s="1"/>
      <c r="HHN34" s="1"/>
      <c r="HHO34" s="1"/>
      <c r="HHP34" s="1"/>
      <c r="HHQ34" s="1"/>
      <c r="HHR34" s="1"/>
      <c r="HHS34" s="1"/>
      <c r="HHT34" s="1"/>
      <c r="HHU34" s="1"/>
      <c r="HHV34" s="1"/>
      <c r="HHW34" s="1"/>
      <c r="HHX34" s="1"/>
      <c r="HHY34" s="1"/>
      <c r="HHZ34" s="1"/>
      <c r="HIA34" s="1"/>
      <c r="HIB34" s="1"/>
      <c r="HIC34" s="1"/>
      <c r="HID34" s="1"/>
      <c r="HIE34" s="1"/>
      <c r="HIF34" s="1"/>
      <c r="HIG34" s="1"/>
      <c r="HIH34" s="1"/>
      <c r="HII34" s="1"/>
      <c r="HIJ34" s="1"/>
      <c r="HIK34" s="1"/>
      <c r="HIL34" s="1"/>
      <c r="HIM34" s="1"/>
      <c r="HIN34" s="1"/>
      <c r="HIO34" s="1"/>
      <c r="HIP34" s="1"/>
      <c r="HIQ34" s="1"/>
      <c r="HIR34" s="1"/>
      <c r="HIS34" s="1"/>
      <c r="HIT34" s="1"/>
      <c r="HIU34" s="1"/>
      <c r="HIV34" s="1"/>
      <c r="HIW34" s="1"/>
      <c r="HIX34" s="1"/>
      <c r="HIY34" s="1"/>
      <c r="HIZ34" s="1"/>
      <c r="HJA34" s="1"/>
      <c r="HJB34" s="1"/>
      <c r="HJC34" s="1"/>
      <c r="HJD34" s="1"/>
      <c r="HJE34" s="1"/>
      <c r="HJF34" s="1"/>
      <c r="HJG34" s="1"/>
      <c r="HJH34" s="1"/>
      <c r="HJI34" s="1"/>
      <c r="HJJ34" s="1"/>
      <c r="HJK34" s="1"/>
      <c r="HJL34" s="1"/>
      <c r="HJM34" s="1"/>
      <c r="HJN34" s="1"/>
      <c r="HJO34" s="1"/>
      <c r="HJP34" s="1"/>
      <c r="HJQ34" s="1"/>
      <c r="HJR34" s="1"/>
      <c r="HJS34" s="1"/>
      <c r="HJT34" s="1"/>
      <c r="HJU34" s="1"/>
      <c r="HJV34" s="1"/>
      <c r="HJW34" s="1"/>
      <c r="HJX34" s="1"/>
      <c r="HJY34" s="1"/>
      <c r="HJZ34" s="1"/>
      <c r="HKA34" s="1"/>
      <c r="HKB34" s="1"/>
      <c r="HKC34" s="1"/>
      <c r="HKD34" s="1"/>
      <c r="HKE34" s="1"/>
      <c r="HKF34" s="1"/>
      <c r="HKG34" s="1"/>
      <c r="HKH34" s="1"/>
      <c r="HKI34" s="1"/>
      <c r="HKJ34" s="1"/>
      <c r="HKK34" s="1"/>
      <c r="HKL34" s="1"/>
      <c r="HKM34" s="1"/>
      <c r="HKN34" s="1"/>
      <c r="HKO34" s="1"/>
      <c r="HKP34" s="1"/>
      <c r="HKQ34" s="1"/>
      <c r="HKR34" s="1"/>
      <c r="HKS34" s="1"/>
      <c r="HKT34" s="1"/>
      <c r="HKU34" s="1"/>
      <c r="HKV34" s="1"/>
      <c r="HKW34" s="1"/>
      <c r="HKX34" s="1"/>
      <c r="HKY34" s="1"/>
      <c r="HKZ34" s="1"/>
      <c r="HLA34" s="1"/>
      <c r="HLB34" s="1"/>
      <c r="HLC34" s="1"/>
      <c r="HLD34" s="1"/>
      <c r="HLE34" s="1"/>
      <c r="HLF34" s="1"/>
      <c r="HLG34" s="1"/>
      <c r="HLH34" s="1"/>
      <c r="HLI34" s="1"/>
      <c r="HLJ34" s="1"/>
      <c r="HLK34" s="1"/>
      <c r="HLL34" s="1"/>
      <c r="HLM34" s="1"/>
      <c r="HLN34" s="1"/>
      <c r="HLO34" s="1"/>
      <c r="HLP34" s="1"/>
      <c r="HLQ34" s="1"/>
      <c r="HLR34" s="1"/>
      <c r="HLS34" s="1"/>
      <c r="HLT34" s="1"/>
      <c r="HLU34" s="1"/>
      <c r="HLV34" s="1"/>
      <c r="HLW34" s="1"/>
      <c r="HLX34" s="1"/>
      <c r="HLY34" s="1"/>
      <c r="HLZ34" s="1"/>
      <c r="HMA34" s="1"/>
      <c r="HMB34" s="1"/>
      <c r="HMC34" s="1"/>
      <c r="HMD34" s="1"/>
      <c r="HME34" s="1"/>
      <c r="HMF34" s="1"/>
      <c r="HMG34" s="1"/>
      <c r="HMH34" s="1"/>
      <c r="HMI34" s="1"/>
      <c r="HMJ34" s="1"/>
      <c r="HMK34" s="1"/>
      <c r="HML34" s="1"/>
      <c r="HMM34" s="1"/>
      <c r="HMN34" s="1"/>
      <c r="HMO34" s="1"/>
      <c r="HMP34" s="1"/>
      <c r="HMQ34" s="1"/>
      <c r="HMR34" s="1"/>
      <c r="HMS34" s="1"/>
      <c r="HMT34" s="1"/>
      <c r="HMU34" s="1"/>
      <c r="HMV34" s="1"/>
      <c r="HMW34" s="1"/>
      <c r="HMX34" s="1"/>
      <c r="HMY34" s="1"/>
      <c r="HMZ34" s="1"/>
      <c r="HNA34" s="1"/>
      <c r="HNB34" s="1"/>
      <c r="HNC34" s="1"/>
      <c r="HND34" s="1"/>
      <c r="HNE34" s="1"/>
      <c r="HNF34" s="1"/>
      <c r="HNG34" s="1"/>
      <c r="HNH34" s="1"/>
      <c r="HNI34" s="1"/>
      <c r="HNJ34" s="1"/>
      <c r="HNK34" s="1"/>
      <c r="HNL34" s="1"/>
      <c r="HNM34" s="1"/>
      <c r="HNN34" s="1"/>
      <c r="HNO34" s="1"/>
      <c r="HNP34" s="1"/>
      <c r="HNQ34" s="1"/>
      <c r="HNR34" s="1"/>
      <c r="HNS34" s="1"/>
      <c r="HNT34" s="1"/>
      <c r="HNU34" s="1"/>
      <c r="HNV34" s="1"/>
      <c r="HNW34" s="1"/>
      <c r="HNX34" s="1"/>
      <c r="HNY34" s="1"/>
      <c r="HNZ34" s="1"/>
      <c r="HOA34" s="1"/>
      <c r="HOB34" s="1"/>
      <c r="HOC34" s="1"/>
      <c r="HOD34" s="1"/>
      <c r="HOE34" s="1"/>
      <c r="HOF34" s="1"/>
      <c r="HOG34" s="1"/>
      <c r="HOH34" s="1"/>
      <c r="HOI34" s="1"/>
      <c r="HOJ34" s="1"/>
      <c r="HOK34" s="1"/>
      <c r="HOL34" s="1"/>
      <c r="HOM34" s="1"/>
      <c r="HON34" s="1"/>
      <c r="HOO34" s="1"/>
      <c r="HOP34" s="1"/>
      <c r="HOQ34" s="1"/>
      <c r="HOR34" s="1"/>
      <c r="HOS34" s="1"/>
      <c r="HOT34" s="1"/>
      <c r="HOU34" s="1"/>
      <c r="HOV34" s="1"/>
      <c r="HOW34" s="1"/>
      <c r="HOX34" s="1"/>
      <c r="HOY34" s="1"/>
      <c r="HOZ34" s="1"/>
      <c r="HPA34" s="1"/>
      <c r="HPB34" s="1"/>
      <c r="HPC34" s="1"/>
      <c r="HPD34" s="1"/>
      <c r="HPE34" s="1"/>
      <c r="HPF34" s="1"/>
      <c r="HPG34" s="1"/>
      <c r="HPH34" s="1"/>
      <c r="HPI34" s="1"/>
      <c r="HPJ34" s="1"/>
      <c r="HPK34" s="1"/>
      <c r="HPL34" s="1"/>
      <c r="HPM34" s="1"/>
      <c r="HPN34" s="1"/>
      <c r="HPO34" s="1"/>
      <c r="HPP34" s="1"/>
      <c r="HPQ34" s="1"/>
      <c r="HPR34" s="1"/>
      <c r="HPS34" s="1"/>
      <c r="HPT34" s="1"/>
      <c r="HPU34" s="1"/>
      <c r="HPV34" s="1"/>
      <c r="HPW34" s="1"/>
      <c r="HPX34" s="1"/>
      <c r="HPY34" s="1"/>
      <c r="HPZ34" s="1"/>
      <c r="HQA34" s="1"/>
      <c r="HQB34" s="1"/>
      <c r="HQC34" s="1"/>
      <c r="HQD34" s="1"/>
      <c r="HQE34" s="1"/>
      <c r="HQF34" s="1"/>
      <c r="HQG34" s="1"/>
      <c r="HQH34" s="1"/>
      <c r="HQI34" s="1"/>
      <c r="HQJ34" s="1"/>
      <c r="HQK34" s="1"/>
      <c r="HQL34" s="1"/>
      <c r="HQM34" s="1"/>
      <c r="HQN34" s="1"/>
      <c r="HQO34" s="1"/>
      <c r="HQP34" s="1"/>
      <c r="HQQ34" s="1"/>
      <c r="HQR34" s="1"/>
      <c r="HQS34" s="1"/>
      <c r="HQT34" s="1"/>
      <c r="HQU34" s="1"/>
      <c r="HQV34" s="1"/>
      <c r="HQW34" s="1"/>
      <c r="HQX34" s="1"/>
      <c r="HQY34" s="1"/>
      <c r="HQZ34" s="1"/>
      <c r="HRA34" s="1"/>
      <c r="HRB34" s="1"/>
      <c r="HRC34" s="1"/>
      <c r="HRD34" s="1"/>
      <c r="HRE34" s="1"/>
      <c r="HRF34" s="1"/>
      <c r="HRG34" s="1"/>
      <c r="HRH34" s="1"/>
      <c r="HRI34" s="1"/>
      <c r="HRJ34" s="1"/>
      <c r="HRK34" s="1"/>
      <c r="HRL34" s="1"/>
      <c r="HRM34" s="1"/>
      <c r="HRN34" s="1"/>
      <c r="HRO34" s="1"/>
      <c r="HRP34" s="1"/>
      <c r="HRQ34" s="1"/>
      <c r="HRR34" s="1"/>
      <c r="HRS34" s="1"/>
      <c r="HRT34" s="1"/>
      <c r="HRU34" s="1"/>
      <c r="HRV34" s="1"/>
      <c r="HRW34" s="1"/>
      <c r="HRX34" s="1"/>
      <c r="HRY34" s="1"/>
      <c r="HRZ34" s="1"/>
      <c r="HSA34" s="1"/>
      <c r="HSB34" s="1"/>
      <c r="HSC34" s="1"/>
      <c r="HSD34" s="1"/>
      <c r="HSE34" s="1"/>
      <c r="HSF34" s="1"/>
      <c r="HSG34" s="1"/>
      <c r="HSH34" s="1"/>
      <c r="HSI34" s="1"/>
      <c r="HSJ34" s="1"/>
      <c r="HSK34" s="1"/>
      <c r="HSL34" s="1"/>
      <c r="HSM34" s="1"/>
      <c r="HSN34" s="1"/>
      <c r="HSO34" s="1"/>
      <c r="HSP34" s="1"/>
      <c r="HSQ34" s="1"/>
      <c r="HSR34" s="1"/>
      <c r="HSS34" s="1"/>
      <c r="HST34" s="1"/>
      <c r="HSU34" s="1"/>
      <c r="HSV34" s="1"/>
      <c r="HSW34" s="1"/>
      <c r="HSX34" s="1"/>
      <c r="HSY34" s="1"/>
      <c r="HSZ34" s="1"/>
      <c r="HTA34" s="1"/>
      <c r="HTB34" s="1"/>
      <c r="HTC34" s="1"/>
      <c r="HTD34" s="1"/>
      <c r="HTE34" s="1"/>
      <c r="HTF34" s="1"/>
      <c r="HTG34" s="1"/>
      <c r="HTH34" s="1"/>
      <c r="HTI34" s="1"/>
      <c r="HTJ34" s="1"/>
      <c r="HTK34" s="1"/>
      <c r="HTL34" s="1"/>
      <c r="HTM34" s="1"/>
      <c r="HTN34" s="1"/>
      <c r="HTO34" s="1"/>
      <c r="HTP34" s="1"/>
      <c r="HTQ34" s="1"/>
      <c r="HTR34" s="1"/>
      <c r="HTS34" s="1"/>
      <c r="HTT34" s="1"/>
      <c r="HTU34" s="1"/>
      <c r="HTV34" s="1"/>
      <c r="HTW34" s="1"/>
      <c r="HTX34" s="1"/>
      <c r="HTY34" s="1"/>
      <c r="HTZ34" s="1"/>
      <c r="HUA34" s="1"/>
      <c r="HUB34" s="1"/>
      <c r="HUC34" s="1"/>
      <c r="HUD34" s="1"/>
      <c r="HUE34" s="1"/>
      <c r="HUF34" s="1"/>
      <c r="HUG34" s="1"/>
      <c r="HUH34" s="1"/>
      <c r="HUI34" s="1"/>
      <c r="HUJ34" s="1"/>
      <c r="HUK34" s="1"/>
      <c r="HUL34" s="1"/>
      <c r="HUM34" s="1"/>
      <c r="HUN34" s="1"/>
      <c r="HUO34" s="1"/>
      <c r="HUP34" s="1"/>
      <c r="HUQ34" s="1"/>
      <c r="HUR34" s="1"/>
      <c r="HUS34" s="1"/>
      <c r="HUT34" s="1"/>
      <c r="HUU34" s="1"/>
      <c r="HUV34" s="1"/>
      <c r="HUW34" s="1"/>
      <c r="HUX34" s="1"/>
      <c r="HUY34" s="1"/>
      <c r="HUZ34" s="1"/>
      <c r="HVA34" s="1"/>
      <c r="HVB34" s="1"/>
      <c r="HVC34" s="1"/>
      <c r="HVD34" s="1"/>
      <c r="HVE34" s="1"/>
      <c r="HVF34" s="1"/>
      <c r="HVG34" s="1"/>
      <c r="HVH34" s="1"/>
      <c r="HVI34" s="1"/>
      <c r="HVJ34" s="1"/>
      <c r="HVK34" s="1"/>
      <c r="HVL34" s="1"/>
      <c r="HVM34" s="1"/>
      <c r="HVN34" s="1"/>
      <c r="HVO34" s="1"/>
      <c r="HVP34" s="1"/>
      <c r="HVQ34" s="1"/>
      <c r="HVR34" s="1"/>
      <c r="HVS34" s="1"/>
      <c r="HVT34" s="1"/>
      <c r="HVU34" s="1"/>
      <c r="HVV34" s="1"/>
      <c r="HVW34" s="1"/>
      <c r="HVX34" s="1"/>
      <c r="HVY34" s="1"/>
      <c r="HVZ34" s="1"/>
      <c r="HWA34" s="1"/>
      <c r="HWB34" s="1"/>
      <c r="HWC34" s="1"/>
      <c r="HWD34" s="1"/>
      <c r="HWE34" s="1"/>
      <c r="HWF34" s="1"/>
      <c r="HWG34" s="1"/>
      <c r="HWH34" s="1"/>
      <c r="HWI34" s="1"/>
      <c r="HWJ34" s="1"/>
      <c r="HWK34" s="1"/>
      <c r="HWL34" s="1"/>
      <c r="HWM34" s="1"/>
      <c r="HWN34" s="1"/>
      <c r="HWO34" s="1"/>
      <c r="HWP34" s="1"/>
      <c r="HWQ34" s="1"/>
      <c r="HWR34" s="1"/>
      <c r="HWS34" s="1"/>
      <c r="HWT34" s="1"/>
      <c r="HWU34" s="1"/>
      <c r="HWV34" s="1"/>
      <c r="HWW34" s="1"/>
      <c r="HWX34" s="1"/>
      <c r="HWY34" s="1"/>
      <c r="HWZ34" s="1"/>
      <c r="HXA34" s="1"/>
      <c r="HXB34" s="1"/>
      <c r="HXC34" s="1"/>
      <c r="HXD34" s="1"/>
      <c r="HXE34" s="1"/>
      <c r="HXF34" s="1"/>
      <c r="HXG34" s="1"/>
      <c r="HXH34" s="1"/>
      <c r="HXI34" s="1"/>
      <c r="HXJ34" s="1"/>
      <c r="HXK34" s="1"/>
      <c r="HXL34" s="1"/>
      <c r="HXM34" s="1"/>
      <c r="HXN34" s="1"/>
      <c r="HXO34" s="1"/>
      <c r="HXP34" s="1"/>
      <c r="HXQ34" s="1"/>
      <c r="HXR34" s="1"/>
      <c r="HXS34" s="1"/>
      <c r="HXT34" s="1"/>
      <c r="HXU34" s="1"/>
      <c r="HXV34" s="1"/>
      <c r="HXW34" s="1"/>
      <c r="HXX34" s="1"/>
      <c r="HXY34" s="1"/>
      <c r="HXZ34" s="1"/>
      <c r="HYA34" s="1"/>
      <c r="HYB34" s="1"/>
      <c r="HYC34" s="1"/>
      <c r="HYD34" s="1"/>
      <c r="HYE34" s="1"/>
      <c r="HYF34" s="1"/>
      <c r="HYG34" s="1"/>
      <c r="HYH34" s="1"/>
      <c r="HYI34" s="1"/>
      <c r="HYJ34" s="1"/>
      <c r="HYK34" s="1"/>
      <c r="HYL34" s="1"/>
      <c r="HYM34" s="1"/>
      <c r="HYN34" s="1"/>
      <c r="HYO34" s="1"/>
      <c r="HYP34" s="1"/>
      <c r="HYQ34" s="1"/>
      <c r="HYR34" s="1"/>
      <c r="HYS34" s="1"/>
      <c r="HYT34" s="1"/>
      <c r="HYU34" s="1"/>
      <c r="HYV34" s="1"/>
      <c r="HYW34" s="1"/>
      <c r="HYX34" s="1"/>
      <c r="HYY34" s="1"/>
      <c r="HYZ34" s="1"/>
      <c r="HZA34" s="1"/>
      <c r="HZB34" s="1"/>
      <c r="HZC34" s="1"/>
      <c r="HZD34" s="1"/>
      <c r="HZE34" s="1"/>
      <c r="HZF34" s="1"/>
      <c r="HZG34" s="1"/>
      <c r="HZH34" s="1"/>
      <c r="HZI34" s="1"/>
      <c r="HZJ34" s="1"/>
      <c r="HZK34" s="1"/>
      <c r="HZL34" s="1"/>
      <c r="HZM34" s="1"/>
      <c r="HZN34" s="1"/>
      <c r="HZO34" s="1"/>
      <c r="HZP34" s="1"/>
      <c r="HZQ34" s="1"/>
      <c r="HZR34" s="1"/>
      <c r="HZS34" s="1"/>
      <c r="HZT34" s="1"/>
      <c r="HZU34" s="1"/>
      <c r="HZV34" s="1"/>
      <c r="HZW34" s="1"/>
      <c r="HZX34" s="1"/>
      <c r="HZY34" s="1"/>
      <c r="HZZ34" s="1"/>
      <c r="IAA34" s="1"/>
      <c r="IAB34" s="1"/>
      <c r="IAC34" s="1"/>
      <c r="IAD34" s="1"/>
      <c r="IAE34" s="1"/>
      <c r="IAF34" s="1"/>
      <c r="IAG34" s="1"/>
      <c r="IAH34" s="1"/>
      <c r="IAI34" s="1"/>
      <c r="IAJ34" s="1"/>
      <c r="IAK34" s="1"/>
      <c r="IAL34" s="1"/>
      <c r="IAM34" s="1"/>
      <c r="IAN34" s="1"/>
      <c r="IAO34" s="1"/>
      <c r="IAP34" s="1"/>
      <c r="IAQ34" s="1"/>
      <c r="IAR34" s="1"/>
      <c r="IAS34" s="1"/>
      <c r="IAT34" s="1"/>
      <c r="IAU34" s="1"/>
      <c r="IAV34" s="1"/>
      <c r="IAW34" s="1"/>
      <c r="IAX34" s="1"/>
      <c r="IAY34" s="1"/>
      <c r="IAZ34" s="1"/>
      <c r="IBA34" s="1"/>
      <c r="IBB34" s="1"/>
      <c r="IBC34" s="1"/>
      <c r="IBD34" s="1"/>
      <c r="IBE34" s="1"/>
      <c r="IBF34" s="1"/>
      <c r="IBG34" s="1"/>
      <c r="IBH34" s="1"/>
      <c r="IBI34" s="1"/>
      <c r="IBJ34" s="1"/>
      <c r="IBK34" s="1"/>
      <c r="IBL34" s="1"/>
      <c r="IBM34" s="1"/>
      <c r="IBN34" s="1"/>
      <c r="IBO34" s="1"/>
      <c r="IBP34" s="1"/>
      <c r="IBQ34" s="1"/>
      <c r="IBR34" s="1"/>
      <c r="IBS34" s="1"/>
      <c r="IBT34" s="1"/>
      <c r="IBU34" s="1"/>
      <c r="IBV34" s="1"/>
      <c r="IBW34" s="1"/>
      <c r="IBX34" s="1"/>
      <c r="IBY34" s="1"/>
      <c r="IBZ34" s="1"/>
      <c r="ICA34" s="1"/>
      <c r="ICB34" s="1"/>
      <c r="ICC34" s="1"/>
      <c r="ICD34" s="1"/>
      <c r="ICE34" s="1"/>
      <c r="ICF34" s="1"/>
      <c r="ICG34" s="1"/>
      <c r="ICH34" s="1"/>
      <c r="ICI34" s="1"/>
      <c r="ICJ34" s="1"/>
      <c r="ICK34" s="1"/>
      <c r="ICL34" s="1"/>
      <c r="ICM34" s="1"/>
      <c r="ICN34" s="1"/>
      <c r="ICO34" s="1"/>
      <c r="ICP34" s="1"/>
      <c r="ICQ34" s="1"/>
      <c r="ICR34" s="1"/>
      <c r="ICS34" s="1"/>
      <c r="ICT34" s="1"/>
      <c r="ICU34" s="1"/>
      <c r="ICV34" s="1"/>
      <c r="ICW34" s="1"/>
      <c r="ICX34" s="1"/>
      <c r="ICY34" s="1"/>
      <c r="ICZ34" s="1"/>
      <c r="IDA34" s="1"/>
      <c r="IDB34" s="1"/>
      <c r="IDC34" s="1"/>
      <c r="IDD34" s="1"/>
      <c r="IDE34" s="1"/>
      <c r="IDF34" s="1"/>
      <c r="IDG34" s="1"/>
      <c r="IDH34" s="1"/>
      <c r="IDI34" s="1"/>
      <c r="IDJ34" s="1"/>
      <c r="IDK34" s="1"/>
      <c r="IDL34" s="1"/>
      <c r="IDM34" s="1"/>
      <c r="IDN34" s="1"/>
      <c r="IDO34" s="1"/>
      <c r="IDP34" s="1"/>
      <c r="IDQ34" s="1"/>
      <c r="IDR34" s="1"/>
      <c r="IDS34" s="1"/>
      <c r="IDT34" s="1"/>
      <c r="IDU34" s="1"/>
      <c r="IDV34" s="1"/>
      <c r="IDW34" s="1"/>
      <c r="IDX34" s="1"/>
      <c r="IDY34" s="1"/>
      <c r="IDZ34" s="1"/>
      <c r="IEA34" s="1"/>
      <c r="IEB34" s="1"/>
      <c r="IEC34" s="1"/>
      <c r="IED34" s="1"/>
      <c r="IEE34" s="1"/>
      <c r="IEF34" s="1"/>
      <c r="IEG34" s="1"/>
      <c r="IEH34" s="1"/>
      <c r="IEI34" s="1"/>
      <c r="IEJ34" s="1"/>
      <c r="IEK34" s="1"/>
      <c r="IEL34" s="1"/>
      <c r="IEM34" s="1"/>
      <c r="IEN34" s="1"/>
      <c r="IEO34" s="1"/>
      <c r="IEP34" s="1"/>
      <c r="IEQ34" s="1"/>
      <c r="IER34" s="1"/>
      <c r="IES34" s="1"/>
      <c r="IET34" s="1"/>
      <c r="IEU34" s="1"/>
      <c r="IEV34" s="1"/>
      <c r="IEW34" s="1"/>
      <c r="IEX34" s="1"/>
      <c r="IEY34" s="1"/>
      <c r="IEZ34" s="1"/>
      <c r="IFA34" s="1"/>
      <c r="IFB34" s="1"/>
      <c r="IFC34" s="1"/>
      <c r="IFD34" s="1"/>
      <c r="IFE34" s="1"/>
      <c r="IFF34" s="1"/>
      <c r="IFG34" s="1"/>
      <c r="IFH34" s="1"/>
      <c r="IFI34" s="1"/>
      <c r="IFJ34" s="1"/>
      <c r="IFK34" s="1"/>
      <c r="IFL34" s="1"/>
      <c r="IFM34" s="1"/>
      <c r="IFN34" s="1"/>
      <c r="IFO34" s="1"/>
      <c r="IFP34" s="1"/>
      <c r="IFQ34" s="1"/>
      <c r="IFR34" s="1"/>
      <c r="IFS34" s="1"/>
      <c r="IFT34" s="1"/>
      <c r="IFU34" s="1"/>
      <c r="IFV34" s="1"/>
      <c r="IFW34" s="1"/>
      <c r="IFX34" s="1"/>
      <c r="IFY34" s="1"/>
      <c r="IFZ34" s="1"/>
      <c r="IGA34" s="1"/>
      <c r="IGB34" s="1"/>
      <c r="IGC34" s="1"/>
      <c r="IGD34" s="1"/>
      <c r="IGE34" s="1"/>
      <c r="IGF34" s="1"/>
      <c r="IGG34" s="1"/>
      <c r="IGH34" s="1"/>
      <c r="IGI34" s="1"/>
      <c r="IGJ34" s="1"/>
      <c r="IGK34" s="1"/>
      <c r="IGL34" s="1"/>
      <c r="IGM34" s="1"/>
      <c r="IGN34" s="1"/>
      <c r="IGO34" s="1"/>
      <c r="IGP34" s="1"/>
      <c r="IGQ34" s="1"/>
      <c r="IGR34" s="1"/>
      <c r="IGS34" s="1"/>
      <c r="IGT34" s="1"/>
      <c r="IGU34" s="1"/>
      <c r="IGV34" s="1"/>
      <c r="IGW34" s="1"/>
      <c r="IGX34" s="1"/>
      <c r="IGY34" s="1"/>
      <c r="IGZ34" s="1"/>
      <c r="IHA34" s="1"/>
      <c r="IHB34" s="1"/>
      <c r="IHC34" s="1"/>
      <c r="IHD34" s="1"/>
      <c r="IHE34" s="1"/>
      <c r="IHF34" s="1"/>
      <c r="IHG34" s="1"/>
      <c r="IHH34" s="1"/>
      <c r="IHI34" s="1"/>
      <c r="IHJ34" s="1"/>
      <c r="IHK34" s="1"/>
      <c r="IHL34" s="1"/>
      <c r="IHM34" s="1"/>
      <c r="IHN34" s="1"/>
      <c r="IHO34" s="1"/>
      <c r="IHP34" s="1"/>
      <c r="IHQ34" s="1"/>
      <c r="IHR34" s="1"/>
      <c r="IHS34" s="1"/>
      <c r="IHT34" s="1"/>
      <c r="IHU34" s="1"/>
      <c r="IHV34" s="1"/>
      <c r="IHW34" s="1"/>
      <c r="IHX34" s="1"/>
      <c r="IHY34" s="1"/>
      <c r="IHZ34" s="1"/>
      <c r="IIA34" s="1"/>
      <c r="IIB34" s="1"/>
      <c r="IIC34" s="1"/>
      <c r="IID34" s="1"/>
      <c r="IIE34" s="1"/>
      <c r="IIF34" s="1"/>
      <c r="IIG34" s="1"/>
      <c r="IIH34" s="1"/>
      <c r="III34" s="1"/>
      <c r="IIJ34" s="1"/>
      <c r="IIK34" s="1"/>
      <c r="IIL34" s="1"/>
      <c r="IIM34" s="1"/>
      <c r="IIN34" s="1"/>
      <c r="IIO34" s="1"/>
      <c r="IIP34" s="1"/>
      <c r="IIQ34" s="1"/>
      <c r="IIR34" s="1"/>
      <c r="IIS34" s="1"/>
      <c r="IIT34" s="1"/>
      <c r="IIU34" s="1"/>
      <c r="IIV34" s="1"/>
      <c r="IIW34" s="1"/>
      <c r="IIX34" s="1"/>
      <c r="IIY34" s="1"/>
      <c r="IIZ34" s="1"/>
      <c r="IJA34" s="1"/>
      <c r="IJB34" s="1"/>
      <c r="IJC34" s="1"/>
      <c r="IJD34" s="1"/>
      <c r="IJE34" s="1"/>
      <c r="IJF34" s="1"/>
      <c r="IJG34" s="1"/>
      <c r="IJH34" s="1"/>
      <c r="IJI34" s="1"/>
      <c r="IJJ34" s="1"/>
      <c r="IJK34" s="1"/>
      <c r="IJL34" s="1"/>
      <c r="IJM34" s="1"/>
      <c r="IJN34" s="1"/>
      <c r="IJO34" s="1"/>
      <c r="IJP34" s="1"/>
      <c r="IJQ34" s="1"/>
      <c r="IJR34" s="1"/>
      <c r="IJS34" s="1"/>
      <c r="IJT34" s="1"/>
      <c r="IJU34" s="1"/>
      <c r="IJV34" s="1"/>
      <c r="IJW34" s="1"/>
      <c r="IJX34" s="1"/>
      <c r="IJY34" s="1"/>
      <c r="IJZ34" s="1"/>
      <c r="IKA34" s="1"/>
      <c r="IKB34" s="1"/>
      <c r="IKC34" s="1"/>
      <c r="IKD34" s="1"/>
      <c r="IKE34" s="1"/>
      <c r="IKF34" s="1"/>
      <c r="IKG34" s="1"/>
      <c r="IKH34" s="1"/>
      <c r="IKI34" s="1"/>
      <c r="IKJ34" s="1"/>
      <c r="IKK34" s="1"/>
      <c r="IKL34" s="1"/>
      <c r="IKM34" s="1"/>
      <c r="IKN34" s="1"/>
      <c r="IKO34" s="1"/>
      <c r="IKP34" s="1"/>
      <c r="IKQ34" s="1"/>
      <c r="IKR34" s="1"/>
      <c r="IKS34" s="1"/>
      <c r="IKT34" s="1"/>
      <c r="IKU34" s="1"/>
      <c r="IKV34" s="1"/>
      <c r="IKW34" s="1"/>
      <c r="IKX34" s="1"/>
      <c r="IKY34" s="1"/>
      <c r="IKZ34" s="1"/>
      <c r="ILA34" s="1"/>
      <c r="ILB34" s="1"/>
      <c r="ILC34" s="1"/>
      <c r="ILD34" s="1"/>
      <c r="ILE34" s="1"/>
      <c r="ILF34" s="1"/>
      <c r="ILG34" s="1"/>
      <c r="ILH34" s="1"/>
      <c r="ILI34" s="1"/>
      <c r="ILJ34" s="1"/>
      <c r="ILK34" s="1"/>
      <c r="ILL34" s="1"/>
      <c r="ILM34" s="1"/>
      <c r="ILN34" s="1"/>
      <c r="ILO34" s="1"/>
      <c r="ILP34" s="1"/>
      <c r="ILQ34" s="1"/>
      <c r="ILR34" s="1"/>
      <c r="ILS34" s="1"/>
      <c r="ILT34" s="1"/>
      <c r="ILU34" s="1"/>
      <c r="ILV34" s="1"/>
      <c r="ILW34" s="1"/>
      <c r="ILX34" s="1"/>
      <c r="ILY34" s="1"/>
      <c r="ILZ34" s="1"/>
      <c r="IMA34" s="1"/>
      <c r="IMB34" s="1"/>
      <c r="IMC34" s="1"/>
      <c r="IMD34" s="1"/>
      <c r="IME34" s="1"/>
      <c r="IMF34" s="1"/>
      <c r="IMG34" s="1"/>
      <c r="IMH34" s="1"/>
      <c r="IMI34" s="1"/>
      <c r="IMJ34" s="1"/>
      <c r="IMK34" s="1"/>
      <c r="IML34" s="1"/>
      <c r="IMM34" s="1"/>
      <c r="IMN34" s="1"/>
      <c r="IMO34" s="1"/>
      <c r="IMP34" s="1"/>
      <c r="IMQ34" s="1"/>
      <c r="IMR34" s="1"/>
      <c r="IMS34" s="1"/>
      <c r="IMT34" s="1"/>
      <c r="IMU34" s="1"/>
      <c r="IMV34" s="1"/>
      <c r="IMW34" s="1"/>
      <c r="IMX34" s="1"/>
      <c r="IMY34" s="1"/>
      <c r="IMZ34" s="1"/>
      <c r="INA34" s="1"/>
      <c r="INB34" s="1"/>
      <c r="INC34" s="1"/>
      <c r="IND34" s="1"/>
      <c r="INE34" s="1"/>
      <c r="INF34" s="1"/>
      <c r="ING34" s="1"/>
      <c r="INH34" s="1"/>
      <c r="INI34" s="1"/>
      <c r="INJ34" s="1"/>
      <c r="INK34" s="1"/>
      <c r="INL34" s="1"/>
      <c r="INM34" s="1"/>
      <c r="INN34" s="1"/>
      <c r="INO34" s="1"/>
      <c r="INP34" s="1"/>
      <c r="INQ34" s="1"/>
      <c r="INR34" s="1"/>
      <c r="INS34" s="1"/>
      <c r="INT34" s="1"/>
      <c r="INU34" s="1"/>
      <c r="INV34" s="1"/>
      <c r="INW34" s="1"/>
      <c r="INX34" s="1"/>
      <c r="INY34" s="1"/>
      <c r="INZ34" s="1"/>
      <c r="IOA34" s="1"/>
      <c r="IOB34" s="1"/>
      <c r="IOC34" s="1"/>
      <c r="IOD34" s="1"/>
      <c r="IOE34" s="1"/>
      <c r="IOF34" s="1"/>
      <c r="IOG34" s="1"/>
      <c r="IOH34" s="1"/>
      <c r="IOI34" s="1"/>
      <c r="IOJ34" s="1"/>
      <c r="IOK34" s="1"/>
      <c r="IOL34" s="1"/>
      <c r="IOM34" s="1"/>
      <c r="ION34" s="1"/>
      <c r="IOO34" s="1"/>
      <c r="IOP34" s="1"/>
      <c r="IOQ34" s="1"/>
      <c r="IOR34" s="1"/>
      <c r="IOS34" s="1"/>
      <c r="IOT34" s="1"/>
      <c r="IOU34" s="1"/>
      <c r="IOV34" s="1"/>
      <c r="IOW34" s="1"/>
      <c r="IOX34" s="1"/>
      <c r="IOY34" s="1"/>
      <c r="IOZ34" s="1"/>
      <c r="IPA34" s="1"/>
      <c r="IPB34" s="1"/>
      <c r="IPC34" s="1"/>
      <c r="IPD34" s="1"/>
      <c r="IPE34" s="1"/>
      <c r="IPF34" s="1"/>
      <c r="IPG34" s="1"/>
      <c r="IPH34" s="1"/>
      <c r="IPI34" s="1"/>
      <c r="IPJ34" s="1"/>
      <c r="IPK34" s="1"/>
      <c r="IPL34" s="1"/>
      <c r="IPM34" s="1"/>
      <c r="IPN34" s="1"/>
      <c r="IPO34" s="1"/>
      <c r="IPP34" s="1"/>
      <c r="IPQ34" s="1"/>
      <c r="IPR34" s="1"/>
      <c r="IPS34" s="1"/>
      <c r="IPT34" s="1"/>
      <c r="IPU34" s="1"/>
      <c r="IPV34" s="1"/>
      <c r="IPW34" s="1"/>
      <c r="IPX34" s="1"/>
      <c r="IPY34" s="1"/>
      <c r="IPZ34" s="1"/>
      <c r="IQA34" s="1"/>
      <c r="IQB34" s="1"/>
      <c r="IQC34" s="1"/>
      <c r="IQD34" s="1"/>
      <c r="IQE34" s="1"/>
      <c r="IQF34" s="1"/>
      <c r="IQG34" s="1"/>
      <c r="IQH34" s="1"/>
      <c r="IQI34" s="1"/>
      <c r="IQJ34" s="1"/>
      <c r="IQK34" s="1"/>
      <c r="IQL34" s="1"/>
      <c r="IQM34" s="1"/>
      <c r="IQN34" s="1"/>
      <c r="IQO34" s="1"/>
      <c r="IQP34" s="1"/>
      <c r="IQQ34" s="1"/>
      <c r="IQR34" s="1"/>
      <c r="IQS34" s="1"/>
      <c r="IQT34" s="1"/>
      <c r="IQU34" s="1"/>
      <c r="IQV34" s="1"/>
      <c r="IQW34" s="1"/>
      <c r="IQX34" s="1"/>
      <c r="IQY34" s="1"/>
      <c r="IQZ34" s="1"/>
      <c r="IRA34" s="1"/>
      <c r="IRB34" s="1"/>
      <c r="IRC34" s="1"/>
      <c r="IRD34" s="1"/>
      <c r="IRE34" s="1"/>
      <c r="IRF34" s="1"/>
      <c r="IRG34" s="1"/>
      <c r="IRH34" s="1"/>
      <c r="IRI34" s="1"/>
      <c r="IRJ34" s="1"/>
      <c r="IRK34" s="1"/>
      <c r="IRL34" s="1"/>
      <c r="IRM34" s="1"/>
      <c r="IRN34" s="1"/>
      <c r="IRO34" s="1"/>
      <c r="IRP34" s="1"/>
      <c r="IRQ34" s="1"/>
      <c r="IRR34" s="1"/>
      <c r="IRS34" s="1"/>
      <c r="IRT34" s="1"/>
      <c r="IRU34" s="1"/>
      <c r="IRV34" s="1"/>
      <c r="IRW34" s="1"/>
      <c r="IRX34" s="1"/>
      <c r="IRY34" s="1"/>
      <c r="IRZ34" s="1"/>
      <c r="ISA34" s="1"/>
      <c r="ISB34" s="1"/>
      <c r="ISC34" s="1"/>
      <c r="ISD34" s="1"/>
      <c r="ISE34" s="1"/>
      <c r="ISF34" s="1"/>
      <c r="ISG34" s="1"/>
      <c r="ISH34" s="1"/>
      <c r="ISI34" s="1"/>
      <c r="ISJ34" s="1"/>
      <c r="ISK34" s="1"/>
      <c r="ISL34" s="1"/>
      <c r="ISM34" s="1"/>
      <c r="ISN34" s="1"/>
      <c r="ISO34" s="1"/>
      <c r="ISP34" s="1"/>
      <c r="ISQ34" s="1"/>
      <c r="ISR34" s="1"/>
      <c r="ISS34" s="1"/>
      <c r="IST34" s="1"/>
      <c r="ISU34" s="1"/>
      <c r="ISV34" s="1"/>
      <c r="ISW34" s="1"/>
      <c r="ISX34" s="1"/>
      <c r="ISY34" s="1"/>
      <c r="ISZ34" s="1"/>
      <c r="ITA34" s="1"/>
      <c r="ITB34" s="1"/>
      <c r="ITC34" s="1"/>
      <c r="ITD34" s="1"/>
      <c r="ITE34" s="1"/>
      <c r="ITF34" s="1"/>
      <c r="ITG34" s="1"/>
      <c r="ITH34" s="1"/>
      <c r="ITI34" s="1"/>
      <c r="ITJ34" s="1"/>
      <c r="ITK34" s="1"/>
      <c r="ITL34" s="1"/>
      <c r="ITM34" s="1"/>
      <c r="ITN34" s="1"/>
      <c r="ITO34" s="1"/>
      <c r="ITP34" s="1"/>
      <c r="ITQ34" s="1"/>
      <c r="ITR34" s="1"/>
      <c r="ITS34" s="1"/>
      <c r="ITT34" s="1"/>
      <c r="ITU34" s="1"/>
      <c r="ITV34" s="1"/>
      <c r="ITW34" s="1"/>
      <c r="ITX34" s="1"/>
      <c r="ITY34" s="1"/>
      <c r="ITZ34" s="1"/>
      <c r="IUA34" s="1"/>
      <c r="IUB34" s="1"/>
      <c r="IUC34" s="1"/>
      <c r="IUD34" s="1"/>
      <c r="IUE34" s="1"/>
      <c r="IUF34" s="1"/>
      <c r="IUG34" s="1"/>
      <c r="IUH34" s="1"/>
      <c r="IUI34" s="1"/>
      <c r="IUJ34" s="1"/>
      <c r="IUK34" s="1"/>
      <c r="IUL34" s="1"/>
      <c r="IUM34" s="1"/>
      <c r="IUN34" s="1"/>
      <c r="IUO34" s="1"/>
      <c r="IUP34" s="1"/>
      <c r="IUQ34" s="1"/>
      <c r="IUR34" s="1"/>
      <c r="IUS34" s="1"/>
      <c r="IUT34" s="1"/>
      <c r="IUU34" s="1"/>
      <c r="IUV34" s="1"/>
      <c r="IUW34" s="1"/>
      <c r="IUX34" s="1"/>
      <c r="IUY34" s="1"/>
      <c r="IUZ34" s="1"/>
      <c r="IVA34" s="1"/>
      <c r="IVB34" s="1"/>
      <c r="IVC34" s="1"/>
      <c r="IVD34" s="1"/>
      <c r="IVE34" s="1"/>
      <c r="IVF34" s="1"/>
      <c r="IVG34" s="1"/>
      <c r="IVH34" s="1"/>
      <c r="IVI34" s="1"/>
      <c r="IVJ34" s="1"/>
      <c r="IVK34" s="1"/>
      <c r="IVL34" s="1"/>
      <c r="IVM34" s="1"/>
      <c r="IVN34" s="1"/>
      <c r="IVO34" s="1"/>
      <c r="IVP34" s="1"/>
      <c r="IVQ34" s="1"/>
      <c r="IVR34" s="1"/>
      <c r="IVS34" s="1"/>
      <c r="IVT34" s="1"/>
      <c r="IVU34" s="1"/>
      <c r="IVV34" s="1"/>
      <c r="IVW34" s="1"/>
      <c r="IVX34" s="1"/>
      <c r="IVY34" s="1"/>
      <c r="IVZ34" s="1"/>
      <c r="IWA34" s="1"/>
      <c r="IWB34" s="1"/>
      <c r="IWC34" s="1"/>
      <c r="IWD34" s="1"/>
      <c r="IWE34" s="1"/>
      <c r="IWF34" s="1"/>
      <c r="IWG34" s="1"/>
      <c r="IWH34" s="1"/>
      <c r="IWI34" s="1"/>
      <c r="IWJ34" s="1"/>
      <c r="IWK34" s="1"/>
      <c r="IWL34" s="1"/>
      <c r="IWM34" s="1"/>
      <c r="IWN34" s="1"/>
      <c r="IWO34" s="1"/>
      <c r="IWP34" s="1"/>
      <c r="IWQ34" s="1"/>
      <c r="IWR34" s="1"/>
      <c r="IWS34" s="1"/>
      <c r="IWT34" s="1"/>
      <c r="IWU34" s="1"/>
      <c r="IWV34" s="1"/>
      <c r="IWW34" s="1"/>
      <c r="IWX34" s="1"/>
      <c r="IWY34" s="1"/>
      <c r="IWZ34" s="1"/>
      <c r="IXA34" s="1"/>
      <c r="IXB34" s="1"/>
      <c r="IXC34" s="1"/>
      <c r="IXD34" s="1"/>
      <c r="IXE34" s="1"/>
      <c r="IXF34" s="1"/>
      <c r="IXG34" s="1"/>
      <c r="IXH34" s="1"/>
      <c r="IXI34" s="1"/>
      <c r="IXJ34" s="1"/>
      <c r="IXK34" s="1"/>
      <c r="IXL34" s="1"/>
      <c r="IXM34" s="1"/>
      <c r="IXN34" s="1"/>
      <c r="IXO34" s="1"/>
      <c r="IXP34" s="1"/>
      <c r="IXQ34" s="1"/>
      <c r="IXR34" s="1"/>
      <c r="IXS34" s="1"/>
      <c r="IXT34" s="1"/>
      <c r="IXU34" s="1"/>
      <c r="IXV34" s="1"/>
      <c r="IXW34" s="1"/>
      <c r="IXX34" s="1"/>
      <c r="IXY34" s="1"/>
      <c r="IXZ34" s="1"/>
      <c r="IYA34" s="1"/>
      <c r="IYB34" s="1"/>
      <c r="IYC34" s="1"/>
      <c r="IYD34" s="1"/>
      <c r="IYE34" s="1"/>
      <c r="IYF34" s="1"/>
      <c r="IYG34" s="1"/>
      <c r="IYH34" s="1"/>
      <c r="IYI34" s="1"/>
      <c r="IYJ34" s="1"/>
      <c r="IYK34" s="1"/>
      <c r="IYL34" s="1"/>
      <c r="IYM34" s="1"/>
      <c r="IYN34" s="1"/>
      <c r="IYO34" s="1"/>
      <c r="IYP34" s="1"/>
      <c r="IYQ34" s="1"/>
      <c r="IYR34" s="1"/>
      <c r="IYS34" s="1"/>
      <c r="IYT34" s="1"/>
      <c r="IYU34" s="1"/>
      <c r="IYV34" s="1"/>
      <c r="IYW34" s="1"/>
      <c r="IYX34" s="1"/>
      <c r="IYY34" s="1"/>
      <c r="IYZ34" s="1"/>
      <c r="IZA34" s="1"/>
      <c r="IZB34" s="1"/>
      <c r="IZC34" s="1"/>
      <c r="IZD34" s="1"/>
      <c r="IZE34" s="1"/>
      <c r="IZF34" s="1"/>
      <c r="IZG34" s="1"/>
      <c r="IZH34" s="1"/>
      <c r="IZI34" s="1"/>
      <c r="IZJ34" s="1"/>
      <c r="IZK34" s="1"/>
      <c r="IZL34" s="1"/>
      <c r="IZM34" s="1"/>
      <c r="IZN34" s="1"/>
      <c r="IZO34" s="1"/>
      <c r="IZP34" s="1"/>
      <c r="IZQ34" s="1"/>
      <c r="IZR34" s="1"/>
      <c r="IZS34" s="1"/>
      <c r="IZT34" s="1"/>
      <c r="IZU34" s="1"/>
      <c r="IZV34" s="1"/>
      <c r="IZW34" s="1"/>
      <c r="IZX34" s="1"/>
      <c r="IZY34" s="1"/>
      <c r="IZZ34" s="1"/>
      <c r="JAA34" s="1"/>
      <c r="JAB34" s="1"/>
      <c r="JAC34" s="1"/>
      <c r="JAD34" s="1"/>
      <c r="JAE34" s="1"/>
      <c r="JAF34" s="1"/>
      <c r="JAG34" s="1"/>
      <c r="JAH34" s="1"/>
      <c r="JAI34" s="1"/>
      <c r="JAJ34" s="1"/>
      <c r="JAK34" s="1"/>
      <c r="JAL34" s="1"/>
      <c r="JAM34" s="1"/>
      <c r="JAN34" s="1"/>
      <c r="JAO34" s="1"/>
      <c r="JAP34" s="1"/>
      <c r="JAQ34" s="1"/>
      <c r="JAR34" s="1"/>
      <c r="JAS34" s="1"/>
      <c r="JAT34" s="1"/>
      <c r="JAU34" s="1"/>
      <c r="JAV34" s="1"/>
      <c r="JAW34" s="1"/>
      <c r="JAX34" s="1"/>
      <c r="JAY34" s="1"/>
      <c r="JAZ34" s="1"/>
      <c r="JBA34" s="1"/>
      <c r="JBB34" s="1"/>
      <c r="JBC34" s="1"/>
      <c r="JBD34" s="1"/>
      <c r="JBE34" s="1"/>
      <c r="JBF34" s="1"/>
      <c r="JBG34" s="1"/>
      <c r="JBH34" s="1"/>
      <c r="JBI34" s="1"/>
      <c r="JBJ34" s="1"/>
      <c r="JBK34" s="1"/>
      <c r="JBL34" s="1"/>
      <c r="JBM34" s="1"/>
      <c r="JBN34" s="1"/>
      <c r="JBO34" s="1"/>
      <c r="JBP34" s="1"/>
      <c r="JBQ34" s="1"/>
      <c r="JBR34" s="1"/>
      <c r="JBS34" s="1"/>
      <c r="JBT34" s="1"/>
      <c r="JBU34" s="1"/>
      <c r="JBV34" s="1"/>
      <c r="JBW34" s="1"/>
      <c r="JBX34" s="1"/>
      <c r="JBY34" s="1"/>
      <c r="JBZ34" s="1"/>
      <c r="JCA34" s="1"/>
      <c r="JCB34" s="1"/>
      <c r="JCC34" s="1"/>
      <c r="JCD34" s="1"/>
      <c r="JCE34" s="1"/>
      <c r="JCF34" s="1"/>
      <c r="JCG34" s="1"/>
      <c r="JCH34" s="1"/>
      <c r="JCI34" s="1"/>
      <c r="JCJ34" s="1"/>
      <c r="JCK34" s="1"/>
      <c r="JCL34" s="1"/>
      <c r="JCM34" s="1"/>
      <c r="JCN34" s="1"/>
      <c r="JCO34" s="1"/>
      <c r="JCP34" s="1"/>
      <c r="JCQ34" s="1"/>
      <c r="JCR34" s="1"/>
      <c r="JCS34" s="1"/>
      <c r="JCT34" s="1"/>
      <c r="JCU34" s="1"/>
      <c r="JCV34" s="1"/>
      <c r="JCW34" s="1"/>
      <c r="JCX34" s="1"/>
      <c r="JCY34" s="1"/>
      <c r="JCZ34" s="1"/>
      <c r="JDA34" s="1"/>
      <c r="JDB34" s="1"/>
      <c r="JDC34" s="1"/>
      <c r="JDD34" s="1"/>
      <c r="JDE34" s="1"/>
      <c r="JDF34" s="1"/>
      <c r="JDG34" s="1"/>
      <c r="JDH34" s="1"/>
      <c r="JDI34" s="1"/>
      <c r="JDJ34" s="1"/>
      <c r="JDK34" s="1"/>
      <c r="JDL34" s="1"/>
      <c r="JDM34" s="1"/>
      <c r="JDN34" s="1"/>
      <c r="JDO34" s="1"/>
      <c r="JDP34" s="1"/>
      <c r="JDQ34" s="1"/>
      <c r="JDR34" s="1"/>
      <c r="JDS34" s="1"/>
      <c r="JDT34" s="1"/>
      <c r="JDU34" s="1"/>
      <c r="JDV34" s="1"/>
      <c r="JDW34" s="1"/>
      <c r="JDX34" s="1"/>
      <c r="JDY34" s="1"/>
      <c r="JDZ34" s="1"/>
      <c r="JEA34" s="1"/>
      <c r="JEB34" s="1"/>
      <c r="JEC34" s="1"/>
      <c r="JED34" s="1"/>
      <c r="JEE34" s="1"/>
      <c r="JEF34" s="1"/>
      <c r="JEG34" s="1"/>
      <c r="JEH34" s="1"/>
      <c r="JEI34" s="1"/>
      <c r="JEJ34" s="1"/>
      <c r="JEK34" s="1"/>
      <c r="JEL34" s="1"/>
      <c r="JEM34" s="1"/>
      <c r="JEN34" s="1"/>
      <c r="JEO34" s="1"/>
      <c r="JEP34" s="1"/>
      <c r="JEQ34" s="1"/>
      <c r="JER34" s="1"/>
      <c r="JES34" s="1"/>
      <c r="JET34" s="1"/>
      <c r="JEU34" s="1"/>
      <c r="JEV34" s="1"/>
      <c r="JEW34" s="1"/>
      <c r="JEX34" s="1"/>
      <c r="JEY34" s="1"/>
      <c r="JEZ34" s="1"/>
      <c r="JFA34" s="1"/>
      <c r="JFB34" s="1"/>
      <c r="JFC34" s="1"/>
      <c r="JFD34" s="1"/>
      <c r="JFE34" s="1"/>
      <c r="JFF34" s="1"/>
      <c r="JFG34" s="1"/>
      <c r="JFH34" s="1"/>
      <c r="JFI34" s="1"/>
      <c r="JFJ34" s="1"/>
      <c r="JFK34" s="1"/>
      <c r="JFL34" s="1"/>
      <c r="JFM34" s="1"/>
      <c r="JFN34" s="1"/>
      <c r="JFO34" s="1"/>
      <c r="JFP34" s="1"/>
      <c r="JFQ34" s="1"/>
      <c r="JFR34" s="1"/>
      <c r="JFS34" s="1"/>
      <c r="JFT34" s="1"/>
      <c r="JFU34" s="1"/>
      <c r="JFV34" s="1"/>
      <c r="JFW34" s="1"/>
      <c r="JFX34" s="1"/>
      <c r="JFY34" s="1"/>
      <c r="JFZ34" s="1"/>
      <c r="JGA34" s="1"/>
      <c r="JGB34" s="1"/>
      <c r="JGC34" s="1"/>
      <c r="JGD34" s="1"/>
      <c r="JGE34" s="1"/>
      <c r="JGF34" s="1"/>
      <c r="JGG34" s="1"/>
      <c r="JGH34" s="1"/>
      <c r="JGI34" s="1"/>
      <c r="JGJ34" s="1"/>
      <c r="JGK34" s="1"/>
      <c r="JGL34" s="1"/>
      <c r="JGM34" s="1"/>
      <c r="JGN34" s="1"/>
      <c r="JGO34" s="1"/>
      <c r="JGP34" s="1"/>
      <c r="JGQ34" s="1"/>
      <c r="JGR34" s="1"/>
      <c r="JGS34" s="1"/>
      <c r="JGT34" s="1"/>
      <c r="JGU34" s="1"/>
      <c r="JGV34" s="1"/>
      <c r="JGW34" s="1"/>
      <c r="JGX34" s="1"/>
      <c r="JGY34" s="1"/>
      <c r="JGZ34" s="1"/>
      <c r="JHA34" s="1"/>
      <c r="JHB34" s="1"/>
      <c r="JHC34" s="1"/>
      <c r="JHD34" s="1"/>
      <c r="JHE34" s="1"/>
      <c r="JHF34" s="1"/>
      <c r="JHG34" s="1"/>
      <c r="JHH34" s="1"/>
      <c r="JHI34" s="1"/>
      <c r="JHJ34" s="1"/>
      <c r="JHK34" s="1"/>
      <c r="JHL34" s="1"/>
      <c r="JHM34" s="1"/>
      <c r="JHN34" s="1"/>
      <c r="JHO34" s="1"/>
      <c r="JHP34" s="1"/>
      <c r="JHQ34" s="1"/>
      <c r="JHR34" s="1"/>
      <c r="JHS34" s="1"/>
      <c r="JHT34" s="1"/>
      <c r="JHU34" s="1"/>
      <c r="JHV34" s="1"/>
      <c r="JHW34" s="1"/>
      <c r="JHX34" s="1"/>
      <c r="JHY34" s="1"/>
      <c r="JHZ34" s="1"/>
      <c r="JIA34" s="1"/>
      <c r="JIB34" s="1"/>
      <c r="JIC34" s="1"/>
      <c r="JID34" s="1"/>
      <c r="JIE34" s="1"/>
      <c r="JIF34" s="1"/>
      <c r="JIG34" s="1"/>
      <c r="JIH34" s="1"/>
      <c r="JII34" s="1"/>
      <c r="JIJ34" s="1"/>
      <c r="JIK34" s="1"/>
      <c r="JIL34" s="1"/>
      <c r="JIM34" s="1"/>
      <c r="JIN34" s="1"/>
      <c r="JIO34" s="1"/>
      <c r="JIP34" s="1"/>
      <c r="JIQ34" s="1"/>
      <c r="JIR34" s="1"/>
      <c r="JIS34" s="1"/>
      <c r="JIT34" s="1"/>
      <c r="JIU34" s="1"/>
      <c r="JIV34" s="1"/>
      <c r="JIW34" s="1"/>
      <c r="JIX34" s="1"/>
      <c r="JIY34" s="1"/>
      <c r="JIZ34" s="1"/>
      <c r="JJA34" s="1"/>
      <c r="JJB34" s="1"/>
      <c r="JJC34" s="1"/>
      <c r="JJD34" s="1"/>
      <c r="JJE34" s="1"/>
      <c r="JJF34" s="1"/>
      <c r="JJG34" s="1"/>
      <c r="JJH34" s="1"/>
      <c r="JJI34" s="1"/>
      <c r="JJJ34" s="1"/>
      <c r="JJK34" s="1"/>
      <c r="JJL34" s="1"/>
      <c r="JJM34" s="1"/>
      <c r="JJN34" s="1"/>
      <c r="JJO34" s="1"/>
      <c r="JJP34" s="1"/>
      <c r="JJQ34" s="1"/>
      <c r="JJR34" s="1"/>
      <c r="JJS34" s="1"/>
      <c r="JJT34" s="1"/>
      <c r="JJU34" s="1"/>
      <c r="JJV34" s="1"/>
      <c r="JJW34" s="1"/>
      <c r="JJX34" s="1"/>
      <c r="JJY34" s="1"/>
      <c r="JJZ34" s="1"/>
      <c r="JKA34" s="1"/>
      <c r="JKB34" s="1"/>
      <c r="JKC34" s="1"/>
      <c r="JKD34" s="1"/>
      <c r="JKE34" s="1"/>
      <c r="JKF34" s="1"/>
      <c r="JKG34" s="1"/>
      <c r="JKH34" s="1"/>
      <c r="JKI34" s="1"/>
      <c r="JKJ34" s="1"/>
      <c r="JKK34" s="1"/>
      <c r="JKL34" s="1"/>
      <c r="JKM34" s="1"/>
      <c r="JKN34" s="1"/>
      <c r="JKO34" s="1"/>
      <c r="JKP34" s="1"/>
      <c r="JKQ34" s="1"/>
      <c r="JKR34" s="1"/>
      <c r="JKS34" s="1"/>
      <c r="JKT34" s="1"/>
      <c r="JKU34" s="1"/>
      <c r="JKV34" s="1"/>
      <c r="JKW34" s="1"/>
      <c r="JKX34" s="1"/>
      <c r="JKY34" s="1"/>
      <c r="JKZ34" s="1"/>
      <c r="JLA34" s="1"/>
      <c r="JLB34" s="1"/>
      <c r="JLC34" s="1"/>
      <c r="JLD34" s="1"/>
      <c r="JLE34" s="1"/>
      <c r="JLF34" s="1"/>
      <c r="JLG34" s="1"/>
      <c r="JLH34" s="1"/>
      <c r="JLI34" s="1"/>
      <c r="JLJ34" s="1"/>
      <c r="JLK34" s="1"/>
      <c r="JLL34" s="1"/>
      <c r="JLM34" s="1"/>
      <c r="JLN34" s="1"/>
      <c r="JLO34" s="1"/>
      <c r="JLP34" s="1"/>
      <c r="JLQ34" s="1"/>
      <c r="JLR34" s="1"/>
      <c r="JLS34" s="1"/>
      <c r="JLT34" s="1"/>
      <c r="JLU34" s="1"/>
      <c r="JLV34" s="1"/>
      <c r="JLW34" s="1"/>
      <c r="JLX34" s="1"/>
      <c r="JLY34" s="1"/>
      <c r="JLZ34" s="1"/>
      <c r="JMA34" s="1"/>
      <c r="JMB34" s="1"/>
      <c r="JMC34" s="1"/>
      <c r="JMD34" s="1"/>
      <c r="JME34" s="1"/>
      <c r="JMF34" s="1"/>
      <c r="JMG34" s="1"/>
      <c r="JMH34" s="1"/>
      <c r="JMI34" s="1"/>
      <c r="JMJ34" s="1"/>
      <c r="JMK34" s="1"/>
      <c r="JML34" s="1"/>
      <c r="JMM34" s="1"/>
      <c r="JMN34" s="1"/>
      <c r="JMO34" s="1"/>
      <c r="JMP34" s="1"/>
      <c r="JMQ34" s="1"/>
      <c r="JMR34" s="1"/>
      <c r="JMS34" s="1"/>
      <c r="JMT34" s="1"/>
      <c r="JMU34" s="1"/>
      <c r="JMV34" s="1"/>
      <c r="JMW34" s="1"/>
      <c r="JMX34" s="1"/>
      <c r="JMY34" s="1"/>
      <c r="JMZ34" s="1"/>
      <c r="JNA34" s="1"/>
      <c r="JNB34" s="1"/>
      <c r="JNC34" s="1"/>
      <c r="JND34" s="1"/>
      <c r="JNE34" s="1"/>
      <c r="JNF34" s="1"/>
      <c r="JNG34" s="1"/>
      <c r="JNH34" s="1"/>
      <c r="JNI34" s="1"/>
      <c r="JNJ34" s="1"/>
      <c r="JNK34" s="1"/>
      <c r="JNL34" s="1"/>
      <c r="JNM34" s="1"/>
      <c r="JNN34" s="1"/>
      <c r="JNO34" s="1"/>
      <c r="JNP34" s="1"/>
      <c r="JNQ34" s="1"/>
      <c r="JNR34" s="1"/>
      <c r="JNS34" s="1"/>
      <c r="JNT34" s="1"/>
      <c r="JNU34" s="1"/>
      <c r="JNV34" s="1"/>
      <c r="JNW34" s="1"/>
      <c r="JNX34" s="1"/>
      <c r="JNY34" s="1"/>
      <c r="JNZ34" s="1"/>
      <c r="JOA34" s="1"/>
      <c r="JOB34" s="1"/>
      <c r="JOC34" s="1"/>
      <c r="JOD34" s="1"/>
      <c r="JOE34" s="1"/>
      <c r="JOF34" s="1"/>
      <c r="JOG34" s="1"/>
      <c r="JOH34" s="1"/>
      <c r="JOI34" s="1"/>
      <c r="JOJ34" s="1"/>
      <c r="JOK34" s="1"/>
      <c r="JOL34" s="1"/>
      <c r="JOM34" s="1"/>
      <c r="JON34" s="1"/>
      <c r="JOO34" s="1"/>
      <c r="JOP34" s="1"/>
      <c r="JOQ34" s="1"/>
      <c r="JOR34" s="1"/>
      <c r="JOS34" s="1"/>
      <c r="JOT34" s="1"/>
      <c r="JOU34" s="1"/>
      <c r="JOV34" s="1"/>
      <c r="JOW34" s="1"/>
      <c r="JOX34" s="1"/>
      <c r="JOY34" s="1"/>
      <c r="JOZ34" s="1"/>
      <c r="JPA34" s="1"/>
      <c r="JPB34" s="1"/>
      <c r="JPC34" s="1"/>
      <c r="JPD34" s="1"/>
      <c r="JPE34" s="1"/>
      <c r="JPF34" s="1"/>
      <c r="JPG34" s="1"/>
      <c r="JPH34" s="1"/>
      <c r="JPI34" s="1"/>
      <c r="JPJ34" s="1"/>
      <c r="JPK34" s="1"/>
      <c r="JPL34" s="1"/>
      <c r="JPM34" s="1"/>
      <c r="JPN34" s="1"/>
      <c r="JPO34" s="1"/>
      <c r="JPP34" s="1"/>
      <c r="JPQ34" s="1"/>
      <c r="JPR34" s="1"/>
      <c r="JPS34" s="1"/>
      <c r="JPT34" s="1"/>
      <c r="JPU34" s="1"/>
      <c r="JPV34" s="1"/>
      <c r="JPW34" s="1"/>
      <c r="JPX34" s="1"/>
      <c r="JPY34" s="1"/>
      <c r="JPZ34" s="1"/>
      <c r="JQA34" s="1"/>
      <c r="JQB34" s="1"/>
      <c r="JQC34" s="1"/>
      <c r="JQD34" s="1"/>
      <c r="JQE34" s="1"/>
      <c r="JQF34" s="1"/>
      <c r="JQG34" s="1"/>
      <c r="JQH34" s="1"/>
      <c r="JQI34" s="1"/>
      <c r="JQJ34" s="1"/>
      <c r="JQK34" s="1"/>
      <c r="JQL34" s="1"/>
      <c r="JQM34" s="1"/>
      <c r="JQN34" s="1"/>
      <c r="JQO34" s="1"/>
      <c r="JQP34" s="1"/>
      <c r="JQQ34" s="1"/>
      <c r="JQR34" s="1"/>
      <c r="JQS34" s="1"/>
      <c r="JQT34" s="1"/>
      <c r="JQU34" s="1"/>
      <c r="JQV34" s="1"/>
      <c r="JQW34" s="1"/>
      <c r="JQX34" s="1"/>
      <c r="JQY34" s="1"/>
      <c r="JQZ34" s="1"/>
      <c r="JRA34" s="1"/>
      <c r="JRB34" s="1"/>
      <c r="JRC34" s="1"/>
      <c r="JRD34" s="1"/>
      <c r="JRE34" s="1"/>
      <c r="JRF34" s="1"/>
      <c r="JRG34" s="1"/>
      <c r="JRH34" s="1"/>
      <c r="JRI34" s="1"/>
      <c r="JRJ34" s="1"/>
      <c r="JRK34" s="1"/>
      <c r="JRL34" s="1"/>
      <c r="JRM34" s="1"/>
      <c r="JRN34" s="1"/>
      <c r="JRO34" s="1"/>
      <c r="JRP34" s="1"/>
      <c r="JRQ34" s="1"/>
      <c r="JRR34" s="1"/>
      <c r="JRS34" s="1"/>
      <c r="JRT34" s="1"/>
      <c r="JRU34" s="1"/>
      <c r="JRV34" s="1"/>
      <c r="JRW34" s="1"/>
      <c r="JRX34" s="1"/>
      <c r="JRY34" s="1"/>
      <c r="JRZ34" s="1"/>
      <c r="JSA34" s="1"/>
      <c r="JSB34" s="1"/>
      <c r="JSC34" s="1"/>
      <c r="JSD34" s="1"/>
      <c r="JSE34" s="1"/>
      <c r="JSF34" s="1"/>
      <c r="JSG34" s="1"/>
      <c r="JSH34" s="1"/>
      <c r="JSI34" s="1"/>
      <c r="JSJ34" s="1"/>
      <c r="JSK34" s="1"/>
      <c r="JSL34" s="1"/>
      <c r="JSM34" s="1"/>
      <c r="JSN34" s="1"/>
      <c r="JSO34" s="1"/>
      <c r="JSP34" s="1"/>
      <c r="JSQ34" s="1"/>
      <c r="JSR34" s="1"/>
      <c r="JSS34" s="1"/>
      <c r="JST34" s="1"/>
      <c r="JSU34" s="1"/>
      <c r="JSV34" s="1"/>
      <c r="JSW34" s="1"/>
      <c r="JSX34" s="1"/>
      <c r="JSY34" s="1"/>
      <c r="JSZ34" s="1"/>
      <c r="JTA34" s="1"/>
      <c r="JTB34" s="1"/>
      <c r="JTC34" s="1"/>
      <c r="JTD34" s="1"/>
      <c r="JTE34" s="1"/>
      <c r="JTF34" s="1"/>
      <c r="JTG34" s="1"/>
      <c r="JTH34" s="1"/>
      <c r="JTI34" s="1"/>
      <c r="JTJ34" s="1"/>
      <c r="JTK34" s="1"/>
      <c r="JTL34" s="1"/>
      <c r="JTM34" s="1"/>
      <c r="JTN34" s="1"/>
      <c r="JTO34" s="1"/>
      <c r="JTP34" s="1"/>
      <c r="JTQ34" s="1"/>
      <c r="JTR34" s="1"/>
      <c r="JTS34" s="1"/>
      <c r="JTT34" s="1"/>
      <c r="JTU34" s="1"/>
      <c r="JTV34" s="1"/>
      <c r="JTW34" s="1"/>
      <c r="JTX34" s="1"/>
      <c r="JTY34" s="1"/>
      <c r="JTZ34" s="1"/>
      <c r="JUA34" s="1"/>
      <c r="JUB34" s="1"/>
      <c r="JUC34" s="1"/>
      <c r="JUD34" s="1"/>
      <c r="JUE34" s="1"/>
      <c r="JUF34" s="1"/>
      <c r="JUG34" s="1"/>
      <c r="JUH34" s="1"/>
      <c r="JUI34" s="1"/>
      <c r="JUJ34" s="1"/>
      <c r="JUK34" s="1"/>
      <c r="JUL34" s="1"/>
      <c r="JUM34" s="1"/>
      <c r="JUN34" s="1"/>
      <c r="JUO34" s="1"/>
      <c r="JUP34" s="1"/>
      <c r="JUQ34" s="1"/>
      <c r="JUR34" s="1"/>
      <c r="JUS34" s="1"/>
      <c r="JUT34" s="1"/>
      <c r="JUU34" s="1"/>
      <c r="JUV34" s="1"/>
      <c r="JUW34" s="1"/>
      <c r="JUX34" s="1"/>
      <c r="JUY34" s="1"/>
      <c r="JUZ34" s="1"/>
      <c r="JVA34" s="1"/>
      <c r="JVB34" s="1"/>
      <c r="JVC34" s="1"/>
      <c r="JVD34" s="1"/>
      <c r="JVE34" s="1"/>
      <c r="JVF34" s="1"/>
      <c r="JVG34" s="1"/>
      <c r="JVH34" s="1"/>
      <c r="JVI34" s="1"/>
      <c r="JVJ34" s="1"/>
      <c r="JVK34" s="1"/>
      <c r="JVL34" s="1"/>
      <c r="JVM34" s="1"/>
      <c r="JVN34" s="1"/>
      <c r="JVO34" s="1"/>
      <c r="JVP34" s="1"/>
      <c r="JVQ34" s="1"/>
      <c r="JVR34" s="1"/>
      <c r="JVS34" s="1"/>
      <c r="JVT34" s="1"/>
      <c r="JVU34" s="1"/>
      <c r="JVV34" s="1"/>
      <c r="JVW34" s="1"/>
      <c r="JVX34" s="1"/>
      <c r="JVY34" s="1"/>
      <c r="JVZ34" s="1"/>
      <c r="JWA34" s="1"/>
      <c r="JWB34" s="1"/>
      <c r="JWC34" s="1"/>
      <c r="JWD34" s="1"/>
      <c r="JWE34" s="1"/>
      <c r="JWF34" s="1"/>
      <c r="JWG34" s="1"/>
      <c r="JWH34" s="1"/>
      <c r="JWI34" s="1"/>
      <c r="JWJ34" s="1"/>
      <c r="JWK34" s="1"/>
      <c r="JWL34" s="1"/>
      <c r="JWM34" s="1"/>
      <c r="JWN34" s="1"/>
      <c r="JWO34" s="1"/>
      <c r="JWP34" s="1"/>
      <c r="JWQ34" s="1"/>
      <c r="JWR34" s="1"/>
      <c r="JWS34" s="1"/>
      <c r="JWT34" s="1"/>
      <c r="JWU34" s="1"/>
      <c r="JWV34" s="1"/>
      <c r="JWW34" s="1"/>
      <c r="JWX34" s="1"/>
      <c r="JWY34" s="1"/>
      <c r="JWZ34" s="1"/>
      <c r="JXA34" s="1"/>
      <c r="JXB34" s="1"/>
      <c r="JXC34" s="1"/>
      <c r="JXD34" s="1"/>
      <c r="JXE34" s="1"/>
      <c r="JXF34" s="1"/>
      <c r="JXG34" s="1"/>
      <c r="JXH34" s="1"/>
      <c r="JXI34" s="1"/>
      <c r="JXJ34" s="1"/>
      <c r="JXK34" s="1"/>
      <c r="JXL34" s="1"/>
      <c r="JXM34" s="1"/>
      <c r="JXN34" s="1"/>
      <c r="JXO34" s="1"/>
      <c r="JXP34" s="1"/>
      <c r="JXQ34" s="1"/>
      <c r="JXR34" s="1"/>
      <c r="JXS34" s="1"/>
      <c r="JXT34" s="1"/>
      <c r="JXU34" s="1"/>
      <c r="JXV34" s="1"/>
      <c r="JXW34" s="1"/>
      <c r="JXX34" s="1"/>
      <c r="JXY34" s="1"/>
      <c r="JXZ34" s="1"/>
      <c r="JYA34" s="1"/>
      <c r="JYB34" s="1"/>
      <c r="JYC34" s="1"/>
      <c r="JYD34" s="1"/>
      <c r="JYE34" s="1"/>
      <c r="JYF34" s="1"/>
      <c r="JYG34" s="1"/>
      <c r="JYH34" s="1"/>
      <c r="JYI34" s="1"/>
      <c r="JYJ34" s="1"/>
      <c r="JYK34" s="1"/>
      <c r="JYL34" s="1"/>
      <c r="JYM34" s="1"/>
      <c r="JYN34" s="1"/>
      <c r="JYO34" s="1"/>
      <c r="JYP34" s="1"/>
      <c r="JYQ34" s="1"/>
      <c r="JYR34" s="1"/>
      <c r="JYS34" s="1"/>
      <c r="JYT34" s="1"/>
      <c r="JYU34" s="1"/>
      <c r="JYV34" s="1"/>
      <c r="JYW34" s="1"/>
      <c r="JYX34" s="1"/>
      <c r="JYY34" s="1"/>
      <c r="JYZ34" s="1"/>
      <c r="JZA34" s="1"/>
      <c r="JZB34" s="1"/>
      <c r="JZC34" s="1"/>
      <c r="JZD34" s="1"/>
      <c r="JZE34" s="1"/>
      <c r="JZF34" s="1"/>
      <c r="JZG34" s="1"/>
      <c r="JZH34" s="1"/>
      <c r="JZI34" s="1"/>
      <c r="JZJ34" s="1"/>
      <c r="JZK34" s="1"/>
      <c r="JZL34" s="1"/>
      <c r="JZM34" s="1"/>
      <c r="JZN34" s="1"/>
      <c r="JZO34" s="1"/>
      <c r="JZP34" s="1"/>
      <c r="JZQ34" s="1"/>
      <c r="JZR34" s="1"/>
      <c r="JZS34" s="1"/>
      <c r="JZT34" s="1"/>
      <c r="JZU34" s="1"/>
      <c r="JZV34" s="1"/>
      <c r="JZW34" s="1"/>
      <c r="JZX34" s="1"/>
      <c r="JZY34" s="1"/>
      <c r="JZZ34" s="1"/>
      <c r="KAA34" s="1"/>
      <c r="KAB34" s="1"/>
      <c r="KAC34" s="1"/>
      <c r="KAD34" s="1"/>
      <c r="KAE34" s="1"/>
      <c r="KAF34" s="1"/>
      <c r="KAG34" s="1"/>
      <c r="KAH34" s="1"/>
      <c r="KAI34" s="1"/>
      <c r="KAJ34" s="1"/>
      <c r="KAK34" s="1"/>
      <c r="KAL34" s="1"/>
      <c r="KAM34" s="1"/>
      <c r="KAN34" s="1"/>
      <c r="KAO34" s="1"/>
      <c r="KAP34" s="1"/>
      <c r="KAQ34" s="1"/>
      <c r="KAR34" s="1"/>
      <c r="KAS34" s="1"/>
      <c r="KAT34" s="1"/>
      <c r="KAU34" s="1"/>
      <c r="KAV34" s="1"/>
      <c r="KAW34" s="1"/>
      <c r="KAX34" s="1"/>
      <c r="KAY34" s="1"/>
      <c r="KAZ34" s="1"/>
      <c r="KBA34" s="1"/>
      <c r="KBB34" s="1"/>
      <c r="KBC34" s="1"/>
      <c r="KBD34" s="1"/>
      <c r="KBE34" s="1"/>
      <c r="KBF34" s="1"/>
      <c r="KBG34" s="1"/>
      <c r="KBH34" s="1"/>
      <c r="KBI34" s="1"/>
      <c r="KBJ34" s="1"/>
      <c r="KBK34" s="1"/>
      <c r="KBL34" s="1"/>
      <c r="KBM34" s="1"/>
      <c r="KBN34" s="1"/>
      <c r="KBO34" s="1"/>
      <c r="KBP34" s="1"/>
      <c r="KBQ34" s="1"/>
      <c r="KBR34" s="1"/>
      <c r="KBS34" s="1"/>
      <c r="KBT34" s="1"/>
      <c r="KBU34" s="1"/>
      <c r="KBV34" s="1"/>
      <c r="KBW34" s="1"/>
      <c r="KBX34" s="1"/>
      <c r="KBY34" s="1"/>
      <c r="KBZ34" s="1"/>
      <c r="KCA34" s="1"/>
      <c r="KCB34" s="1"/>
      <c r="KCC34" s="1"/>
      <c r="KCD34" s="1"/>
      <c r="KCE34" s="1"/>
      <c r="KCF34" s="1"/>
      <c r="KCG34" s="1"/>
      <c r="KCH34" s="1"/>
      <c r="KCI34" s="1"/>
      <c r="KCJ34" s="1"/>
      <c r="KCK34" s="1"/>
      <c r="KCL34" s="1"/>
      <c r="KCM34" s="1"/>
      <c r="KCN34" s="1"/>
      <c r="KCO34" s="1"/>
      <c r="KCP34" s="1"/>
      <c r="KCQ34" s="1"/>
      <c r="KCR34" s="1"/>
      <c r="KCS34" s="1"/>
      <c r="KCT34" s="1"/>
      <c r="KCU34" s="1"/>
      <c r="KCV34" s="1"/>
      <c r="KCW34" s="1"/>
      <c r="KCX34" s="1"/>
      <c r="KCY34" s="1"/>
      <c r="KCZ34" s="1"/>
      <c r="KDA34" s="1"/>
      <c r="KDB34" s="1"/>
      <c r="KDC34" s="1"/>
      <c r="KDD34" s="1"/>
      <c r="KDE34" s="1"/>
      <c r="KDF34" s="1"/>
      <c r="KDG34" s="1"/>
      <c r="KDH34" s="1"/>
      <c r="KDI34" s="1"/>
      <c r="KDJ34" s="1"/>
      <c r="KDK34" s="1"/>
      <c r="KDL34" s="1"/>
      <c r="KDM34" s="1"/>
      <c r="KDN34" s="1"/>
      <c r="KDO34" s="1"/>
      <c r="KDP34" s="1"/>
      <c r="KDQ34" s="1"/>
      <c r="KDR34" s="1"/>
      <c r="KDS34" s="1"/>
      <c r="KDT34" s="1"/>
      <c r="KDU34" s="1"/>
      <c r="KDV34" s="1"/>
      <c r="KDW34" s="1"/>
      <c r="KDX34" s="1"/>
      <c r="KDY34" s="1"/>
      <c r="KDZ34" s="1"/>
      <c r="KEA34" s="1"/>
      <c r="KEB34" s="1"/>
      <c r="KEC34" s="1"/>
      <c r="KED34" s="1"/>
      <c r="KEE34" s="1"/>
      <c r="KEF34" s="1"/>
      <c r="KEG34" s="1"/>
      <c r="KEH34" s="1"/>
      <c r="KEI34" s="1"/>
      <c r="KEJ34" s="1"/>
      <c r="KEK34" s="1"/>
      <c r="KEL34" s="1"/>
      <c r="KEM34" s="1"/>
      <c r="KEN34" s="1"/>
      <c r="KEO34" s="1"/>
      <c r="KEP34" s="1"/>
      <c r="KEQ34" s="1"/>
      <c r="KER34" s="1"/>
      <c r="KES34" s="1"/>
      <c r="KET34" s="1"/>
      <c r="KEU34" s="1"/>
      <c r="KEV34" s="1"/>
      <c r="KEW34" s="1"/>
      <c r="KEX34" s="1"/>
      <c r="KEY34" s="1"/>
      <c r="KEZ34" s="1"/>
      <c r="KFA34" s="1"/>
      <c r="KFB34" s="1"/>
      <c r="KFC34" s="1"/>
      <c r="KFD34" s="1"/>
      <c r="KFE34" s="1"/>
      <c r="KFF34" s="1"/>
      <c r="KFG34" s="1"/>
      <c r="KFH34" s="1"/>
      <c r="KFI34" s="1"/>
      <c r="KFJ34" s="1"/>
      <c r="KFK34" s="1"/>
      <c r="KFL34" s="1"/>
      <c r="KFM34" s="1"/>
      <c r="KFN34" s="1"/>
      <c r="KFO34" s="1"/>
      <c r="KFP34" s="1"/>
      <c r="KFQ34" s="1"/>
      <c r="KFR34" s="1"/>
      <c r="KFS34" s="1"/>
      <c r="KFT34" s="1"/>
      <c r="KFU34" s="1"/>
      <c r="KFV34" s="1"/>
      <c r="KFW34" s="1"/>
      <c r="KFX34" s="1"/>
      <c r="KFY34" s="1"/>
      <c r="KFZ34" s="1"/>
      <c r="KGA34" s="1"/>
      <c r="KGB34" s="1"/>
      <c r="KGC34" s="1"/>
      <c r="KGD34" s="1"/>
      <c r="KGE34" s="1"/>
      <c r="KGF34" s="1"/>
      <c r="KGG34" s="1"/>
      <c r="KGH34" s="1"/>
      <c r="KGI34" s="1"/>
      <c r="KGJ34" s="1"/>
      <c r="KGK34" s="1"/>
      <c r="KGL34" s="1"/>
      <c r="KGM34" s="1"/>
      <c r="KGN34" s="1"/>
      <c r="KGO34" s="1"/>
      <c r="KGP34" s="1"/>
      <c r="KGQ34" s="1"/>
      <c r="KGR34" s="1"/>
      <c r="KGS34" s="1"/>
      <c r="KGT34" s="1"/>
      <c r="KGU34" s="1"/>
      <c r="KGV34" s="1"/>
      <c r="KGW34" s="1"/>
      <c r="KGX34" s="1"/>
      <c r="KGY34" s="1"/>
      <c r="KGZ34" s="1"/>
      <c r="KHA34" s="1"/>
      <c r="KHB34" s="1"/>
      <c r="KHC34" s="1"/>
      <c r="KHD34" s="1"/>
      <c r="KHE34" s="1"/>
      <c r="KHF34" s="1"/>
      <c r="KHG34" s="1"/>
      <c r="KHH34" s="1"/>
      <c r="KHI34" s="1"/>
      <c r="KHJ34" s="1"/>
      <c r="KHK34" s="1"/>
      <c r="KHL34" s="1"/>
      <c r="KHM34" s="1"/>
      <c r="KHN34" s="1"/>
      <c r="KHO34" s="1"/>
      <c r="KHP34" s="1"/>
      <c r="KHQ34" s="1"/>
      <c r="KHR34" s="1"/>
      <c r="KHS34" s="1"/>
      <c r="KHT34" s="1"/>
      <c r="KHU34" s="1"/>
      <c r="KHV34" s="1"/>
      <c r="KHW34" s="1"/>
      <c r="KHX34" s="1"/>
      <c r="KHY34" s="1"/>
      <c r="KHZ34" s="1"/>
      <c r="KIA34" s="1"/>
      <c r="KIB34" s="1"/>
      <c r="KIC34" s="1"/>
      <c r="KID34" s="1"/>
      <c r="KIE34" s="1"/>
      <c r="KIF34" s="1"/>
      <c r="KIG34" s="1"/>
      <c r="KIH34" s="1"/>
      <c r="KII34" s="1"/>
      <c r="KIJ34" s="1"/>
      <c r="KIK34" s="1"/>
      <c r="KIL34" s="1"/>
      <c r="KIM34" s="1"/>
      <c r="KIN34" s="1"/>
      <c r="KIO34" s="1"/>
      <c r="KIP34" s="1"/>
      <c r="KIQ34" s="1"/>
      <c r="KIR34" s="1"/>
      <c r="KIS34" s="1"/>
      <c r="KIT34" s="1"/>
      <c r="KIU34" s="1"/>
      <c r="KIV34" s="1"/>
      <c r="KIW34" s="1"/>
      <c r="KIX34" s="1"/>
      <c r="KIY34" s="1"/>
      <c r="KIZ34" s="1"/>
      <c r="KJA34" s="1"/>
      <c r="KJB34" s="1"/>
      <c r="KJC34" s="1"/>
      <c r="KJD34" s="1"/>
      <c r="KJE34" s="1"/>
      <c r="KJF34" s="1"/>
      <c r="KJG34" s="1"/>
      <c r="KJH34" s="1"/>
      <c r="KJI34" s="1"/>
      <c r="KJJ34" s="1"/>
      <c r="KJK34" s="1"/>
      <c r="KJL34" s="1"/>
      <c r="KJM34" s="1"/>
      <c r="KJN34" s="1"/>
      <c r="KJO34" s="1"/>
      <c r="KJP34" s="1"/>
      <c r="KJQ34" s="1"/>
      <c r="KJR34" s="1"/>
      <c r="KJS34" s="1"/>
      <c r="KJT34" s="1"/>
      <c r="KJU34" s="1"/>
      <c r="KJV34" s="1"/>
      <c r="KJW34" s="1"/>
      <c r="KJX34" s="1"/>
      <c r="KJY34" s="1"/>
      <c r="KJZ34" s="1"/>
      <c r="KKA34" s="1"/>
      <c r="KKB34" s="1"/>
      <c r="KKC34" s="1"/>
      <c r="KKD34" s="1"/>
      <c r="KKE34" s="1"/>
      <c r="KKF34" s="1"/>
      <c r="KKG34" s="1"/>
      <c r="KKH34" s="1"/>
      <c r="KKI34" s="1"/>
      <c r="KKJ34" s="1"/>
      <c r="KKK34" s="1"/>
      <c r="KKL34" s="1"/>
      <c r="KKM34" s="1"/>
      <c r="KKN34" s="1"/>
      <c r="KKO34" s="1"/>
      <c r="KKP34" s="1"/>
      <c r="KKQ34" s="1"/>
      <c r="KKR34" s="1"/>
      <c r="KKS34" s="1"/>
      <c r="KKT34" s="1"/>
      <c r="KKU34" s="1"/>
      <c r="KKV34" s="1"/>
      <c r="KKW34" s="1"/>
      <c r="KKX34" s="1"/>
      <c r="KKY34" s="1"/>
      <c r="KKZ34" s="1"/>
      <c r="KLA34" s="1"/>
      <c r="KLB34" s="1"/>
      <c r="KLC34" s="1"/>
      <c r="KLD34" s="1"/>
      <c r="KLE34" s="1"/>
      <c r="KLF34" s="1"/>
      <c r="KLG34" s="1"/>
      <c r="KLH34" s="1"/>
      <c r="KLI34" s="1"/>
      <c r="KLJ34" s="1"/>
      <c r="KLK34" s="1"/>
      <c r="KLL34" s="1"/>
      <c r="KLM34" s="1"/>
      <c r="KLN34" s="1"/>
      <c r="KLO34" s="1"/>
      <c r="KLP34" s="1"/>
      <c r="KLQ34" s="1"/>
      <c r="KLR34" s="1"/>
      <c r="KLS34" s="1"/>
      <c r="KLT34" s="1"/>
      <c r="KLU34" s="1"/>
      <c r="KLV34" s="1"/>
      <c r="KLW34" s="1"/>
      <c r="KLX34" s="1"/>
      <c r="KLY34" s="1"/>
      <c r="KLZ34" s="1"/>
      <c r="KMA34" s="1"/>
      <c r="KMB34" s="1"/>
      <c r="KMC34" s="1"/>
      <c r="KMD34" s="1"/>
      <c r="KME34" s="1"/>
      <c r="KMF34" s="1"/>
      <c r="KMG34" s="1"/>
      <c r="KMH34" s="1"/>
      <c r="KMI34" s="1"/>
      <c r="KMJ34" s="1"/>
      <c r="KMK34" s="1"/>
      <c r="KML34" s="1"/>
      <c r="KMM34" s="1"/>
      <c r="KMN34" s="1"/>
      <c r="KMO34" s="1"/>
      <c r="KMP34" s="1"/>
      <c r="KMQ34" s="1"/>
      <c r="KMR34" s="1"/>
      <c r="KMS34" s="1"/>
      <c r="KMT34" s="1"/>
      <c r="KMU34" s="1"/>
      <c r="KMV34" s="1"/>
      <c r="KMW34" s="1"/>
      <c r="KMX34" s="1"/>
      <c r="KMY34" s="1"/>
      <c r="KMZ34" s="1"/>
      <c r="KNA34" s="1"/>
      <c r="KNB34" s="1"/>
      <c r="KNC34" s="1"/>
      <c r="KND34" s="1"/>
      <c r="KNE34" s="1"/>
      <c r="KNF34" s="1"/>
      <c r="KNG34" s="1"/>
      <c r="KNH34" s="1"/>
      <c r="KNI34" s="1"/>
      <c r="KNJ34" s="1"/>
      <c r="KNK34" s="1"/>
      <c r="KNL34" s="1"/>
      <c r="KNM34" s="1"/>
      <c r="KNN34" s="1"/>
      <c r="KNO34" s="1"/>
      <c r="KNP34" s="1"/>
      <c r="KNQ34" s="1"/>
      <c r="KNR34" s="1"/>
      <c r="KNS34" s="1"/>
      <c r="KNT34" s="1"/>
      <c r="KNU34" s="1"/>
      <c r="KNV34" s="1"/>
      <c r="KNW34" s="1"/>
      <c r="KNX34" s="1"/>
      <c r="KNY34" s="1"/>
      <c r="KNZ34" s="1"/>
      <c r="KOA34" s="1"/>
      <c r="KOB34" s="1"/>
      <c r="KOC34" s="1"/>
      <c r="KOD34" s="1"/>
      <c r="KOE34" s="1"/>
      <c r="KOF34" s="1"/>
      <c r="KOG34" s="1"/>
      <c r="KOH34" s="1"/>
      <c r="KOI34" s="1"/>
      <c r="KOJ34" s="1"/>
      <c r="KOK34" s="1"/>
      <c r="KOL34" s="1"/>
      <c r="KOM34" s="1"/>
      <c r="KON34" s="1"/>
      <c r="KOO34" s="1"/>
      <c r="KOP34" s="1"/>
      <c r="KOQ34" s="1"/>
      <c r="KOR34" s="1"/>
      <c r="KOS34" s="1"/>
      <c r="KOT34" s="1"/>
      <c r="KOU34" s="1"/>
      <c r="KOV34" s="1"/>
      <c r="KOW34" s="1"/>
      <c r="KOX34" s="1"/>
      <c r="KOY34" s="1"/>
      <c r="KOZ34" s="1"/>
      <c r="KPA34" s="1"/>
      <c r="KPB34" s="1"/>
      <c r="KPC34" s="1"/>
      <c r="KPD34" s="1"/>
      <c r="KPE34" s="1"/>
      <c r="KPF34" s="1"/>
      <c r="KPG34" s="1"/>
      <c r="KPH34" s="1"/>
      <c r="KPI34" s="1"/>
      <c r="KPJ34" s="1"/>
      <c r="KPK34" s="1"/>
      <c r="KPL34" s="1"/>
      <c r="KPM34" s="1"/>
      <c r="KPN34" s="1"/>
      <c r="KPO34" s="1"/>
      <c r="KPP34" s="1"/>
      <c r="KPQ34" s="1"/>
      <c r="KPR34" s="1"/>
      <c r="KPS34" s="1"/>
      <c r="KPT34" s="1"/>
      <c r="KPU34" s="1"/>
      <c r="KPV34" s="1"/>
      <c r="KPW34" s="1"/>
      <c r="KPX34" s="1"/>
      <c r="KPY34" s="1"/>
      <c r="KPZ34" s="1"/>
      <c r="KQA34" s="1"/>
      <c r="KQB34" s="1"/>
      <c r="KQC34" s="1"/>
      <c r="KQD34" s="1"/>
      <c r="KQE34" s="1"/>
      <c r="KQF34" s="1"/>
      <c r="KQG34" s="1"/>
      <c r="KQH34" s="1"/>
      <c r="KQI34" s="1"/>
      <c r="KQJ34" s="1"/>
      <c r="KQK34" s="1"/>
      <c r="KQL34" s="1"/>
      <c r="KQM34" s="1"/>
      <c r="KQN34" s="1"/>
      <c r="KQO34" s="1"/>
      <c r="KQP34" s="1"/>
      <c r="KQQ34" s="1"/>
      <c r="KQR34" s="1"/>
      <c r="KQS34" s="1"/>
      <c r="KQT34" s="1"/>
      <c r="KQU34" s="1"/>
      <c r="KQV34" s="1"/>
      <c r="KQW34" s="1"/>
      <c r="KQX34" s="1"/>
      <c r="KQY34" s="1"/>
      <c r="KQZ34" s="1"/>
      <c r="KRA34" s="1"/>
      <c r="KRB34" s="1"/>
      <c r="KRC34" s="1"/>
      <c r="KRD34" s="1"/>
      <c r="KRE34" s="1"/>
      <c r="KRF34" s="1"/>
      <c r="KRG34" s="1"/>
      <c r="KRH34" s="1"/>
      <c r="KRI34" s="1"/>
      <c r="KRJ34" s="1"/>
      <c r="KRK34" s="1"/>
      <c r="KRL34" s="1"/>
      <c r="KRM34" s="1"/>
      <c r="KRN34" s="1"/>
      <c r="KRO34" s="1"/>
      <c r="KRP34" s="1"/>
      <c r="KRQ34" s="1"/>
      <c r="KRR34" s="1"/>
      <c r="KRS34" s="1"/>
      <c r="KRT34" s="1"/>
      <c r="KRU34" s="1"/>
      <c r="KRV34" s="1"/>
      <c r="KRW34" s="1"/>
      <c r="KRX34" s="1"/>
      <c r="KRY34" s="1"/>
      <c r="KRZ34" s="1"/>
      <c r="KSA34" s="1"/>
      <c r="KSB34" s="1"/>
      <c r="KSC34" s="1"/>
      <c r="KSD34" s="1"/>
      <c r="KSE34" s="1"/>
      <c r="KSF34" s="1"/>
      <c r="KSG34" s="1"/>
      <c r="KSH34" s="1"/>
      <c r="KSI34" s="1"/>
      <c r="KSJ34" s="1"/>
      <c r="KSK34" s="1"/>
      <c r="KSL34" s="1"/>
      <c r="KSM34" s="1"/>
      <c r="KSN34" s="1"/>
      <c r="KSO34" s="1"/>
      <c r="KSP34" s="1"/>
      <c r="KSQ34" s="1"/>
      <c r="KSR34" s="1"/>
      <c r="KSS34" s="1"/>
      <c r="KST34" s="1"/>
      <c r="KSU34" s="1"/>
      <c r="KSV34" s="1"/>
      <c r="KSW34" s="1"/>
      <c r="KSX34" s="1"/>
      <c r="KSY34" s="1"/>
      <c r="KSZ34" s="1"/>
      <c r="KTA34" s="1"/>
      <c r="KTB34" s="1"/>
      <c r="KTC34" s="1"/>
      <c r="KTD34" s="1"/>
      <c r="KTE34" s="1"/>
      <c r="KTF34" s="1"/>
      <c r="KTG34" s="1"/>
      <c r="KTH34" s="1"/>
      <c r="KTI34" s="1"/>
      <c r="KTJ34" s="1"/>
      <c r="KTK34" s="1"/>
      <c r="KTL34" s="1"/>
      <c r="KTM34" s="1"/>
      <c r="KTN34" s="1"/>
      <c r="KTO34" s="1"/>
      <c r="KTP34" s="1"/>
      <c r="KTQ34" s="1"/>
      <c r="KTR34" s="1"/>
      <c r="KTS34" s="1"/>
      <c r="KTT34" s="1"/>
      <c r="KTU34" s="1"/>
      <c r="KTV34" s="1"/>
      <c r="KTW34" s="1"/>
      <c r="KTX34" s="1"/>
      <c r="KTY34" s="1"/>
      <c r="KTZ34" s="1"/>
      <c r="KUA34" s="1"/>
      <c r="KUB34" s="1"/>
      <c r="KUC34" s="1"/>
      <c r="KUD34" s="1"/>
      <c r="KUE34" s="1"/>
      <c r="KUF34" s="1"/>
      <c r="KUG34" s="1"/>
      <c r="KUH34" s="1"/>
      <c r="KUI34" s="1"/>
      <c r="KUJ34" s="1"/>
      <c r="KUK34" s="1"/>
      <c r="KUL34" s="1"/>
      <c r="KUM34" s="1"/>
      <c r="KUN34" s="1"/>
      <c r="KUO34" s="1"/>
      <c r="KUP34" s="1"/>
      <c r="KUQ34" s="1"/>
      <c r="KUR34" s="1"/>
      <c r="KUS34" s="1"/>
      <c r="KUT34" s="1"/>
      <c r="KUU34" s="1"/>
      <c r="KUV34" s="1"/>
      <c r="KUW34" s="1"/>
      <c r="KUX34" s="1"/>
      <c r="KUY34" s="1"/>
      <c r="KUZ34" s="1"/>
      <c r="KVA34" s="1"/>
      <c r="KVB34" s="1"/>
      <c r="KVC34" s="1"/>
      <c r="KVD34" s="1"/>
      <c r="KVE34" s="1"/>
      <c r="KVF34" s="1"/>
      <c r="KVG34" s="1"/>
      <c r="KVH34" s="1"/>
      <c r="KVI34" s="1"/>
      <c r="KVJ34" s="1"/>
      <c r="KVK34" s="1"/>
      <c r="KVL34" s="1"/>
      <c r="KVM34" s="1"/>
      <c r="KVN34" s="1"/>
      <c r="KVO34" s="1"/>
      <c r="KVP34" s="1"/>
      <c r="KVQ34" s="1"/>
      <c r="KVR34" s="1"/>
      <c r="KVS34" s="1"/>
      <c r="KVT34" s="1"/>
      <c r="KVU34" s="1"/>
      <c r="KVV34" s="1"/>
      <c r="KVW34" s="1"/>
      <c r="KVX34" s="1"/>
      <c r="KVY34" s="1"/>
      <c r="KVZ34" s="1"/>
      <c r="KWA34" s="1"/>
      <c r="KWB34" s="1"/>
      <c r="KWC34" s="1"/>
      <c r="KWD34" s="1"/>
      <c r="KWE34" s="1"/>
      <c r="KWF34" s="1"/>
      <c r="KWG34" s="1"/>
      <c r="KWH34" s="1"/>
      <c r="KWI34" s="1"/>
      <c r="KWJ34" s="1"/>
      <c r="KWK34" s="1"/>
      <c r="KWL34" s="1"/>
      <c r="KWM34" s="1"/>
      <c r="KWN34" s="1"/>
      <c r="KWO34" s="1"/>
      <c r="KWP34" s="1"/>
      <c r="KWQ34" s="1"/>
      <c r="KWR34" s="1"/>
      <c r="KWS34" s="1"/>
      <c r="KWT34" s="1"/>
      <c r="KWU34" s="1"/>
      <c r="KWV34" s="1"/>
      <c r="KWW34" s="1"/>
      <c r="KWX34" s="1"/>
      <c r="KWY34" s="1"/>
      <c r="KWZ34" s="1"/>
      <c r="KXA34" s="1"/>
      <c r="KXB34" s="1"/>
      <c r="KXC34" s="1"/>
      <c r="KXD34" s="1"/>
      <c r="KXE34" s="1"/>
      <c r="KXF34" s="1"/>
      <c r="KXG34" s="1"/>
      <c r="KXH34" s="1"/>
      <c r="KXI34" s="1"/>
      <c r="KXJ34" s="1"/>
      <c r="KXK34" s="1"/>
      <c r="KXL34" s="1"/>
      <c r="KXM34" s="1"/>
      <c r="KXN34" s="1"/>
      <c r="KXO34" s="1"/>
      <c r="KXP34" s="1"/>
      <c r="KXQ34" s="1"/>
      <c r="KXR34" s="1"/>
      <c r="KXS34" s="1"/>
      <c r="KXT34" s="1"/>
      <c r="KXU34" s="1"/>
      <c r="KXV34" s="1"/>
      <c r="KXW34" s="1"/>
      <c r="KXX34" s="1"/>
      <c r="KXY34" s="1"/>
      <c r="KXZ34" s="1"/>
      <c r="KYA34" s="1"/>
      <c r="KYB34" s="1"/>
      <c r="KYC34" s="1"/>
      <c r="KYD34" s="1"/>
      <c r="KYE34" s="1"/>
      <c r="KYF34" s="1"/>
      <c r="KYG34" s="1"/>
      <c r="KYH34" s="1"/>
      <c r="KYI34" s="1"/>
      <c r="KYJ34" s="1"/>
      <c r="KYK34" s="1"/>
      <c r="KYL34" s="1"/>
      <c r="KYM34" s="1"/>
      <c r="KYN34" s="1"/>
      <c r="KYO34" s="1"/>
      <c r="KYP34" s="1"/>
      <c r="KYQ34" s="1"/>
      <c r="KYR34" s="1"/>
      <c r="KYS34" s="1"/>
      <c r="KYT34" s="1"/>
      <c r="KYU34" s="1"/>
      <c r="KYV34" s="1"/>
      <c r="KYW34" s="1"/>
      <c r="KYX34" s="1"/>
      <c r="KYY34" s="1"/>
      <c r="KYZ34" s="1"/>
      <c r="KZA34" s="1"/>
      <c r="KZB34" s="1"/>
      <c r="KZC34" s="1"/>
      <c r="KZD34" s="1"/>
      <c r="KZE34" s="1"/>
      <c r="KZF34" s="1"/>
      <c r="KZG34" s="1"/>
      <c r="KZH34" s="1"/>
      <c r="KZI34" s="1"/>
      <c r="KZJ34" s="1"/>
      <c r="KZK34" s="1"/>
      <c r="KZL34" s="1"/>
      <c r="KZM34" s="1"/>
      <c r="KZN34" s="1"/>
      <c r="KZO34" s="1"/>
      <c r="KZP34" s="1"/>
      <c r="KZQ34" s="1"/>
      <c r="KZR34" s="1"/>
      <c r="KZS34" s="1"/>
      <c r="KZT34" s="1"/>
      <c r="KZU34" s="1"/>
      <c r="KZV34" s="1"/>
      <c r="KZW34" s="1"/>
      <c r="KZX34" s="1"/>
      <c r="KZY34" s="1"/>
      <c r="KZZ34" s="1"/>
      <c r="LAA34" s="1"/>
      <c r="LAB34" s="1"/>
      <c r="LAC34" s="1"/>
      <c r="LAD34" s="1"/>
      <c r="LAE34" s="1"/>
      <c r="LAF34" s="1"/>
      <c r="LAG34" s="1"/>
      <c r="LAH34" s="1"/>
      <c r="LAI34" s="1"/>
      <c r="LAJ34" s="1"/>
      <c r="LAK34" s="1"/>
      <c r="LAL34" s="1"/>
      <c r="LAM34" s="1"/>
      <c r="LAN34" s="1"/>
      <c r="LAO34" s="1"/>
      <c r="LAP34" s="1"/>
      <c r="LAQ34" s="1"/>
      <c r="LAR34" s="1"/>
      <c r="LAS34" s="1"/>
      <c r="LAT34" s="1"/>
      <c r="LAU34" s="1"/>
      <c r="LAV34" s="1"/>
      <c r="LAW34" s="1"/>
      <c r="LAX34" s="1"/>
      <c r="LAY34" s="1"/>
      <c r="LAZ34" s="1"/>
      <c r="LBA34" s="1"/>
      <c r="LBB34" s="1"/>
      <c r="LBC34" s="1"/>
      <c r="LBD34" s="1"/>
      <c r="LBE34" s="1"/>
      <c r="LBF34" s="1"/>
      <c r="LBG34" s="1"/>
      <c r="LBH34" s="1"/>
      <c r="LBI34" s="1"/>
      <c r="LBJ34" s="1"/>
      <c r="LBK34" s="1"/>
      <c r="LBL34" s="1"/>
      <c r="LBM34" s="1"/>
      <c r="LBN34" s="1"/>
      <c r="LBO34" s="1"/>
      <c r="LBP34" s="1"/>
      <c r="LBQ34" s="1"/>
      <c r="LBR34" s="1"/>
      <c r="LBS34" s="1"/>
      <c r="LBT34" s="1"/>
      <c r="LBU34" s="1"/>
      <c r="LBV34" s="1"/>
      <c r="LBW34" s="1"/>
      <c r="LBX34" s="1"/>
      <c r="LBY34" s="1"/>
      <c r="LBZ34" s="1"/>
      <c r="LCA34" s="1"/>
      <c r="LCB34" s="1"/>
      <c r="LCC34" s="1"/>
      <c r="LCD34" s="1"/>
      <c r="LCE34" s="1"/>
      <c r="LCF34" s="1"/>
      <c r="LCG34" s="1"/>
      <c r="LCH34" s="1"/>
      <c r="LCI34" s="1"/>
      <c r="LCJ34" s="1"/>
      <c r="LCK34" s="1"/>
      <c r="LCL34" s="1"/>
      <c r="LCM34" s="1"/>
      <c r="LCN34" s="1"/>
      <c r="LCO34" s="1"/>
      <c r="LCP34" s="1"/>
      <c r="LCQ34" s="1"/>
      <c r="LCR34" s="1"/>
      <c r="LCS34" s="1"/>
      <c r="LCT34" s="1"/>
      <c r="LCU34" s="1"/>
      <c r="LCV34" s="1"/>
      <c r="LCW34" s="1"/>
      <c r="LCX34" s="1"/>
      <c r="LCY34" s="1"/>
      <c r="LCZ34" s="1"/>
      <c r="LDA34" s="1"/>
      <c r="LDB34" s="1"/>
      <c r="LDC34" s="1"/>
      <c r="LDD34" s="1"/>
      <c r="LDE34" s="1"/>
      <c r="LDF34" s="1"/>
      <c r="LDG34" s="1"/>
      <c r="LDH34" s="1"/>
      <c r="LDI34" s="1"/>
      <c r="LDJ34" s="1"/>
      <c r="LDK34" s="1"/>
      <c r="LDL34" s="1"/>
      <c r="LDM34" s="1"/>
      <c r="LDN34" s="1"/>
      <c r="LDO34" s="1"/>
      <c r="LDP34" s="1"/>
      <c r="LDQ34" s="1"/>
      <c r="LDR34" s="1"/>
      <c r="LDS34" s="1"/>
      <c r="LDT34" s="1"/>
      <c r="LDU34" s="1"/>
      <c r="LDV34" s="1"/>
      <c r="LDW34" s="1"/>
      <c r="LDX34" s="1"/>
      <c r="LDY34" s="1"/>
      <c r="LDZ34" s="1"/>
      <c r="LEA34" s="1"/>
      <c r="LEB34" s="1"/>
      <c r="LEC34" s="1"/>
      <c r="LED34" s="1"/>
      <c r="LEE34" s="1"/>
      <c r="LEF34" s="1"/>
      <c r="LEG34" s="1"/>
      <c r="LEH34" s="1"/>
      <c r="LEI34" s="1"/>
      <c r="LEJ34" s="1"/>
      <c r="LEK34" s="1"/>
      <c r="LEL34" s="1"/>
      <c r="LEM34" s="1"/>
      <c r="LEN34" s="1"/>
      <c r="LEO34" s="1"/>
      <c r="LEP34" s="1"/>
      <c r="LEQ34" s="1"/>
      <c r="LER34" s="1"/>
      <c r="LES34" s="1"/>
      <c r="LET34" s="1"/>
      <c r="LEU34" s="1"/>
      <c r="LEV34" s="1"/>
      <c r="LEW34" s="1"/>
      <c r="LEX34" s="1"/>
      <c r="LEY34" s="1"/>
      <c r="LEZ34" s="1"/>
      <c r="LFA34" s="1"/>
      <c r="LFB34" s="1"/>
      <c r="LFC34" s="1"/>
      <c r="LFD34" s="1"/>
      <c r="LFE34" s="1"/>
      <c r="LFF34" s="1"/>
      <c r="LFG34" s="1"/>
      <c r="LFH34" s="1"/>
      <c r="LFI34" s="1"/>
      <c r="LFJ34" s="1"/>
      <c r="LFK34" s="1"/>
      <c r="LFL34" s="1"/>
      <c r="LFM34" s="1"/>
      <c r="LFN34" s="1"/>
      <c r="LFO34" s="1"/>
      <c r="LFP34" s="1"/>
      <c r="LFQ34" s="1"/>
      <c r="LFR34" s="1"/>
      <c r="LFS34" s="1"/>
      <c r="LFT34" s="1"/>
      <c r="LFU34" s="1"/>
      <c r="LFV34" s="1"/>
      <c r="LFW34" s="1"/>
      <c r="LFX34" s="1"/>
      <c r="LFY34" s="1"/>
      <c r="LFZ34" s="1"/>
      <c r="LGA34" s="1"/>
      <c r="LGB34" s="1"/>
      <c r="LGC34" s="1"/>
      <c r="LGD34" s="1"/>
      <c r="LGE34" s="1"/>
      <c r="LGF34" s="1"/>
      <c r="LGG34" s="1"/>
      <c r="LGH34" s="1"/>
      <c r="LGI34" s="1"/>
      <c r="LGJ34" s="1"/>
      <c r="LGK34" s="1"/>
      <c r="LGL34" s="1"/>
      <c r="LGM34" s="1"/>
      <c r="LGN34" s="1"/>
      <c r="LGO34" s="1"/>
      <c r="LGP34" s="1"/>
      <c r="LGQ34" s="1"/>
      <c r="LGR34" s="1"/>
      <c r="LGS34" s="1"/>
      <c r="LGT34" s="1"/>
      <c r="LGU34" s="1"/>
      <c r="LGV34" s="1"/>
      <c r="LGW34" s="1"/>
      <c r="LGX34" s="1"/>
      <c r="LGY34" s="1"/>
      <c r="LGZ34" s="1"/>
      <c r="LHA34" s="1"/>
      <c r="LHB34" s="1"/>
      <c r="LHC34" s="1"/>
      <c r="LHD34" s="1"/>
      <c r="LHE34" s="1"/>
      <c r="LHF34" s="1"/>
      <c r="LHG34" s="1"/>
      <c r="LHH34" s="1"/>
      <c r="LHI34" s="1"/>
      <c r="LHJ34" s="1"/>
      <c r="LHK34" s="1"/>
      <c r="LHL34" s="1"/>
      <c r="LHM34" s="1"/>
      <c r="LHN34" s="1"/>
      <c r="LHO34" s="1"/>
      <c r="LHP34" s="1"/>
      <c r="LHQ34" s="1"/>
      <c r="LHR34" s="1"/>
      <c r="LHS34" s="1"/>
      <c r="LHT34" s="1"/>
      <c r="LHU34" s="1"/>
      <c r="LHV34" s="1"/>
      <c r="LHW34" s="1"/>
      <c r="LHX34" s="1"/>
      <c r="LHY34" s="1"/>
      <c r="LHZ34" s="1"/>
      <c r="LIA34" s="1"/>
      <c r="LIB34" s="1"/>
      <c r="LIC34" s="1"/>
      <c r="LID34" s="1"/>
      <c r="LIE34" s="1"/>
      <c r="LIF34" s="1"/>
      <c r="LIG34" s="1"/>
      <c r="LIH34" s="1"/>
      <c r="LII34" s="1"/>
      <c r="LIJ34" s="1"/>
      <c r="LIK34" s="1"/>
      <c r="LIL34" s="1"/>
      <c r="LIM34" s="1"/>
      <c r="LIN34" s="1"/>
      <c r="LIO34" s="1"/>
      <c r="LIP34" s="1"/>
      <c r="LIQ34" s="1"/>
      <c r="LIR34" s="1"/>
      <c r="LIS34" s="1"/>
      <c r="LIT34" s="1"/>
      <c r="LIU34" s="1"/>
      <c r="LIV34" s="1"/>
      <c r="LIW34" s="1"/>
      <c r="LIX34" s="1"/>
      <c r="LIY34" s="1"/>
      <c r="LIZ34" s="1"/>
      <c r="LJA34" s="1"/>
      <c r="LJB34" s="1"/>
      <c r="LJC34" s="1"/>
      <c r="LJD34" s="1"/>
      <c r="LJE34" s="1"/>
      <c r="LJF34" s="1"/>
      <c r="LJG34" s="1"/>
      <c r="LJH34" s="1"/>
      <c r="LJI34" s="1"/>
      <c r="LJJ34" s="1"/>
      <c r="LJK34" s="1"/>
      <c r="LJL34" s="1"/>
      <c r="LJM34" s="1"/>
      <c r="LJN34" s="1"/>
      <c r="LJO34" s="1"/>
      <c r="LJP34" s="1"/>
      <c r="LJQ34" s="1"/>
      <c r="LJR34" s="1"/>
      <c r="LJS34" s="1"/>
      <c r="LJT34" s="1"/>
      <c r="LJU34" s="1"/>
      <c r="LJV34" s="1"/>
      <c r="LJW34" s="1"/>
      <c r="LJX34" s="1"/>
      <c r="LJY34" s="1"/>
      <c r="LJZ34" s="1"/>
      <c r="LKA34" s="1"/>
      <c r="LKB34" s="1"/>
      <c r="LKC34" s="1"/>
      <c r="LKD34" s="1"/>
      <c r="LKE34" s="1"/>
      <c r="LKF34" s="1"/>
      <c r="LKG34" s="1"/>
      <c r="LKH34" s="1"/>
      <c r="LKI34" s="1"/>
      <c r="LKJ34" s="1"/>
      <c r="LKK34" s="1"/>
      <c r="LKL34" s="1"/>
      <c r="LKM34" s="1"/>
      <c r="LKN34" s="1"/>
      <c r="LKO34" s="1"/>
      <c r="LKP34" s="1"/>
      <c r="LKQ34" s="1"/>
      <c r="LKR34" s="1"/>
      <c r="LKS34" s="1"/>
      <c r="LKT34" s="1"/>
      <c r="LKU34" s="1"/>
      <c r="LKV34" s="1"/>
      <c r="LKW34" s="1"/>
      <c r="LKX34" s="1"/>
      <c r="LKY34" s="1"/>
      <c r="LKZ34" s="1"/>
      <c r="LLA34" s="1"/>
      <c r="LLB34" s="1"/>
      <c r="LLC34" s="1"/>
      <c r="LLD34" s="1"/>
      <c r="LLE34" s="1"/>
      <c r="LLF34" s="1"/>
      <c r="LLG34" s="1"/>
      <c r="LLH34" s="1"/>
      <c r="LLI34" s="1"/>
      <c r="LLJ34" s="1"/>
      <c r="LLK34" s="1"/>
      <c r="LLL34" s="1"/>
      <c r="LLM34" s="1"/>
      <c r="LLN34" s="1"/>
      <c r="LLO34" s="1"/>
      <c r="LLP34" s="1"/>
      <c r="LLQ34" s="1"/>
      <c r="LLR34" s="1"/>
      <c r="LLS34" s="1"/>
      <c r="LLT34" s="1"/>
      <c r="LLU34" s="1"/>
      <c r="LLV34" s="1"/>
      <c r="LLW34" s="1"/>
      <c r="LLX34" s="1"/>
      <c r="LLY34" s="1"/>
      <c r="LLZ34" s="1"/>
      <c r="LMA34" s="1"/>
      <c r="LMB34" s="1"/>
      <c r="LMC34" s="1"/>
      <c r="LMD34" s="1"/>
      <c r="LME34" s="1"/>
      <c r="LMF34" s="1"/>
      <c r="LMG34" s="1"/>
      <c r="LMH34" s="1"/>
      <c r="LMI34" s="1"/>
      <c r="LMJ34" s="1"/>
      <c r="LMK34" s="1"/>
      <c r="LML34" s="1"/>
      <c r="LMM34" s="1"/>
      <c r="LMN34" s="1"/>
      <c r="LMO34" s="1"/>
      <c r="LMP34" s="1"/>
      <c r="LMQ34" s="1"/>
      <c r="LMR34" s="1"/>
      <c r="LMS34" s="1"/>
      <c r="LMT34" s="1"/>
      <c r="LMU34" s="1"/>
      <c r="LMV34" s="1"/>
      <c r="LMW34" s="1"/>
      <c r="LMX34" s="1"/>
      <c r="LMY34" s="1"/>
      <c r="LMZ34" s="1"/>
      <c r="LNA34" s="1"/>
      <c r="LNB34" s="1"/>
      <c r="LNC34" s="1"/>
      <c r="LND34" s="1"/>
      <c r="LNE34" s="1"/>
      <c r="LNF34" s="1"/>
      <c r="LNG34" s="1"/>
      <c r="LNH34" s="1"/>
      <c r="LNI34" s="1"/>
      <c r="LNJ34" s="1"/>
      <c r="LNK34" s="1"/>
      <c r="LNL34" s="1"/>
      <c r="LNM34" s="1"/>
      <c r="LNN34" s="1"/>
      <c r="LNO34" s="1"/>
      <c r="LNP34" s="1"/>
      <c r="LNQ34" s="1"/>
      <c r="LNR34" s="1"/>
      <c r="LNS34" s="1"/>
      <c r="LNT34" s="1"/>
      <c r="LNU34" s="1"/>
      <c r="LNV34" s="1"/>
      <c r="LNW34" s="1"/>
      <c r="LNX34" s="1"/>
      <c r="LNY34" s="1"/>
      <c r="LNZ34" s="1"/>
      <c r="LOA34" s="1"/>
      <c r="LOB34" s="1"/>
      <c r="LOC34" s="1"/>
      <c r="LOD34" s="1"/>
      <c r="LOE34" s="1"/>
      <c r="LOF34" s="1"/>
      <c r="LOG34" s="1"/>
      <c r="LOH34" s="1"/>
      <c r="LOI34" s="1"/>
      <c r="LOJ34" s="1"/>
      <c r="LOK34" s="1"/>
      <c r="LOL34" s="1"/>
      <c r="LOM34" s="1"/>
      <c r="LON34" s="1"/>
      <c r="LOO34" s="1"/>
      <c r="LOP34" s="1"/>
      <c r="LOQ34" s="1"/>
      <c r="LOR34" s="1"/>
      <c r="LOS34" s="1"/>
      <c r="LOT34" s="1"/>
      <c r="LOU34" s="1"/>
      <c r="LOV34" s="1"/>
      <c r="LOW34" s="1"/>
      <c r="LOX34" s="1"/>
      <c r="LOY34" s="1"/>
      <c r="LOZ34" s="1"/>
      <c r="LPA34" s="1"/>
      <c r="LPB34" s="1"/>
      <c r="LPC34" s="1"/>
      <c r="LPD34" s="1"/>
      <c r="LPE34" s="1"/>
      <c r="LPF34" s="1"/>
      <c r="LPG34" s="1"/>
      <c r="LPH34" s="1"/>
      <c r="LPI34" s="1"/>
      <c r="LPJ34" s="1"/>
      <c r="LPK34" s="1"/>
      <c r="LPL34" s="1"/>
      <c r="LPM34" s="1"/>
      <c r="LPN34" s="1"/>
      <c r="LPO34" s="1"/>
      <c r="LPP34" s="1"/>
      <c r="LPQ34" s="1"/>
      <c r="LPR34" s="1"/>
      <c r="LPS34" s="1"/>
      <c r="LPT34" s="1"/>
      <c r="LPU34" s="1"/>
      <c r="LPV34" s="1"/>
      <c r="LPW34" s="1"/>
      <c r="LPX34" s="1"/>
      <c r="LPY34" s="1"/>
      <c r="LPZ34" s="1"/>
      <c r="LQA34" s="1"/>
      <c r="LQB34" s="1"/>
      <c r="LQC34" s="1"/>
      <c r="LQD34" s="1"/>
      <c r="LQE34" s="1"/>
      <c r="LQF34" s="1"/>
      <c r="LQG34" s="1"/>
      <c r="LQH34" s="1"/>
      <c r="LQI34" s="1"/>
      <c r="LQJ34" s="1"/>
      <c r="LQK34" s="1"/>
      <c r="LQL34" s="1"/>
      <c r="LQM34" s="1"/>
      <c r="LQN34" s="1"/>
      <c r="LQO34" s="1"/>
      <c r="LQP34" s="1"/>
      <c r="LQQ34" s="1"/>
      <c r="LQR34" s="1"/>
      <c r="LQS34" s="1"/>
      <c r="LQT34" s="1"/>
      <c r="LQU34" s="1"/>
      <c r="LQV34" s="1"/>
      <c r="LQW34" s="1"/>
      <c r="LQX34" s="1"/>
      <c r="LQY34" s="1"/>
      <c r="LQZ34" s="1"/>
      <c r="LRA34" s="1"/>
      <c r="LRB34" s="1"/>
      <c r="LRC34" s="1"/>
      <c r="LRD34" s="1"/>
      <c r="LRE34" s="1"/>
      <c r="LRF34" s="1"/>
      <c r="LRG34" s="1"/>
      <c r="LRH34" s="1"/>
      <c r="LRI34" s="1"/>
      <c r="LRJ34" s="1"/>
      <c r="LRK34" s="1"/>
      <c r="LRL34" s="1"/>
      <c r="LRM34" s="1"/>
      <c r="LRN34" s="1"/>
      <c r="LRO34" s="1"/>
      <c r="LRP34" s="1"/>
      <c r="LRQ34" s="1"/>
      <c r="LRR34" s="1"/>
      <c r="LRS34" s="1"/>
      <c r="LRT34" s="1"/>
      <c r="LRU34" s="1"/>
      <c r="LRV34" s="1"/>
      <c r="LRW34" s="1"/>
      <c r="LRX34" s="1"/>
      <c r="LRY34" s="1"/>
      <c r="LRZ34" s="1"/>
      <c r="LSA34" s="1"/>
      <c r="LSB34" s="1"/>
      <c r="LSC34" s="1"/>
      <c r="LSD34" s="1"/>
      <c r="LSE34" s="1"/>
      <c r="LSF34" s="1"/>
      <c r="LSG34" s="1"/>
      <c r="LSH34" s="1"/>
      <c r="LSI34" s="1"/>
      <c r="LSJ34" s="1"/>
      <c r="LSK34" s="1"/>
      <c r="LSL34" s="1"/>
      <c r="LSM34" s="1"/>
      <c r="LSN34" s="1"/>
      <c r="LSO34" s="1"/>
      <c r="LSP34" s="1"/>
      <c r="LSQ34" s="1"/>
      <c r="LSR34" s="1"/>
      <c r="LSS34" s="1"/>
      <c r="LST34" s="1"/>
      <c r="LSU34" s="1"/>
      <c r="LSV34" s="1"/>
      <c r="LSW34" s="1"/>
      <c r="LSX34" s="1"/>
      <c r="LSY34" s="1"/>
      <c r="LSZ34" s="1"/>
      <c r="LTA34" s="1"/>
      <c r="LTB34" s="1"/>
      <c r="LTC34" s="1"/>
      <c r="LTD34" s="1"/>
      <c r="LTE34" s="1"/>
      <c r="LTF34" s="1"/>
      <c r="LTG34" s="1"/>
      <c r="LTH34" s="1"/>
      <c r="LTI34" s="1"/>
      <c r="LTJ34" s="1"/>
      <c r="LTK34" s="1"/>
      <c r="LTL34" s="1"/>
      <c r="LTM34" s="1"/>
      <c r="LTN34" s="1"/>
      <c r="LTO34" s="1"/>
      <c r="LTP34" s="1"/>
      <c r="LTQ34" s="1"/>
      <c r="LTR34" s="1"/>
      <c r="LTS34" s="1"/>
      <c r="LTT34" s="1"/>
      <c r="LTU34" s="1"/>
      <c r="LTV34" s="1"/>
      <c r="LTW34" s="1"/>
      <c r="LTX34" s="1"/>
      <c r="LTY34" s="1"/>
      <c r="LTZ34" s="1"/>
      <c r="LUA34" s="1"/>
      <c r="LUB34" s="1"/>
      <c r="LUC34" s="1"/>
      <c r="LUD34" s="1"/>
      <c r="LUE34" s="1"/>
      <c r="LUF34" s="1"/>
      <c r="LUG34" s="1"/>
      <c r="LUH34" s="1"/>
      <c r="LUI34" s="1"/>
      <c r="LUJ34" s="1"/>
      <c r="LUK34" s="1"/>
      <c r="LUL34" s="1"/>
      <c r="LUM34" s="1"/>
      <c r="LUN34" s="1"/>
      <c r="LUO34" s="1"/>
      <c r="LUP34" s="1"/>
      <c r="LUQ34" s="1"/>
      <c r="LUR34" s="1"/>
      <c r="LUS34" s="1"/>
      <c r="LUT34" s="1"/>
      <c r="LUU34" s="1"/>
      <c r="LUV34" s="1"/>
      <c r="LUW34" s="1"/>
      <c r="LUX34" s="1"/>
      <c r="LUY34" s="1"/>
      <c r="LUZ34" s="1"/>
      <c r="LVA34" s="1"/>
      <c r="LVB34" s="1"/>
      <c r="LVC34" s="1"/>
      <c r="LVD34" s="1"/>
      <c r="LVE34" s="1"/>
      <c r="LVF34" s="1"/>
      <c r="LVG34" s="1"/>
      <c r="LVH34" s="1"/>
      <c r="LVI34" s="1"/>
      <c r="LVJ34" s="1"/>
      <c r="LVK34" s="1"/>
      <c r="LVL34" s="1"/>
      <c r="LVM34" s="1"/>
      <c r="LVN34" s="1"/>
      <c r="LVO34" s="1"/>
      <c r="LVP34" s="1"/>
      <c r="LVQ34" s="1"/>
      <c r="LVR34" s="1"/>
      <c r="LVS34" s="1"/>
      <c r="LVT34" s="1"/>
      <c r="LVU34" s="1"/>
      <c r="LVV34" s="1"/>
      <c r="LVW34" s="1"/>
      <c r="LVX34" s="1"/>
      <c r="LVY34" s="1"/>
      <c r="LVZ34" s="1"/>
      <c r="LWA34" s="1"/>
      <c r="LWB34" s="1"/>
      <c r="LWC34" s="1"/>
      <c r="LWD34" s="1"/>
      <c r="LWE34" s="1"/>
      <c r="LWF34" s="1"/>
      <c r="LWG34" s="1"/>
      <c r="LWH34" s="1"/>
      <c r="LWI34" s="1"/>
      <c r="LWJ34" s="1"/>
      <c r="LWK34" s="1"/>
      <c r="LWL34" s="1"/>
      <c r="LWM34" s="1"/>
      <c r="LWN34" s="1"/>
      <c r="LWO34" s="1"/>
      <c r="LWP34" s="1"/>
      <c r="LWQ34" s="1"/>
      <c r="LWR34" s="1"/>
      <c r="LWS34" s="1"/>
      <c r="LWT34" s="1"/>
      <c r="LWU34" s="1"/>
      <c r="LWV34" s="1"/>
      <c r="LWW34" s="1"/>
      <c r="LWX34" s="1"/>
      <c r="LWY34" s="1"/>
      <c r="LWZ34" s="1"/>
      <c r="LXA34" s="1"/>
      <c r="LXB34" s="1"/>
      <c r="LXC34" s="1"/>
      <c r="LXD34" s="1"/>
      <c r="LXE34" s="1"/>
      <c r="LXF34" s="1"/>
      <c r="LXG34" s="1"/>
      <c r="LXH34" s="1"/>
      <c r="LXI34" s="1"/>
      <c r="LXJ34" s="1"/>
      <c r="LXK34" s="1"/>
      <c r="LXL34" s="1"/>
      <c r="LXM34" s="1"/>
      <c r="LXN34" s="1"/>
      <c r="LXO34" s="1"/>
      <c r="LXP34" s="1"/>
      <c r="LXQ34" s="1"/>
      <c r="LXR34" s="1"/>
      <c r="LXS34" s="1"/>
      <c r="LXT34" s="1"/>
      <c r="LXU34" s="1"/>
      <c r="LXV34" s="1"/>
      <c r="LXW34" s="1"/>
      <c r="LXX34" s="1"/>
      <c r="LXY34" s="1"/>
      <c r="LXZ34" s="1"/>
      <c r="LYA34" s="1"/>
      <c r="LYB34" s="1"/>
      <c r="LYC34" s="1"/>
      <c r="LYD34" s="1"/>
      <c r="LYE34" s="1"/>
      <c r="LYF34" s="1"/>
      <c r="LYG34" s="1"/>
      <c r="LYH34" s="1"/>
      <c r="LYI34" s="1"/>
      <c r="LYJ34" s="1"/>
      <c r="LYK34" s="1"/>
      <c r="LYL34" s="1"/>
      <c r="LYM34" s="1"/>
      <c r="LYN34" s="1"/>
      <c r="LYO34" s="1"/>
      <c r="LYP34" s="1"/>
      <c r="LYQ34" s="1"/>
      <c r="LYR34" s="1"/>
      <c r="LYS34" s="1"/>
      <c r="LYT34" s="1"/>
      <c r="LYU34" s="1"/>
      <c r="LYV34" s="1"/>
      <c r="LYW34" s="1"/>
      <c r="LYX34" s="1"/>
      <c r="LYY34" s="1"/>
      <c r="LYZ34" s="1"/>
      <c r="LZA34" s="1"/>
      <c r="LZB34" s="1"/>
      <c r="LZC34" s="1"/>
      <c r="LZD34" s="1"/>
      <c r="LZE34" s="1"/>
      <c r="LZF34" s="1"/>
      <c r="LZG34" s="1"/>
      <c r="LZH34" s="1"/>
      <c r="LZI34" s="1"/>
      <c r="LZJ34" s="1"/>
      <c r="LZK34" s="1"/>
      <c r="LZL34" s="1"/>
      <c r="LZM34" s="1"/>
      <c r="LZN34" s="1"/>
      <c r="LZO34" s="1"/>
      <c r="LZP34" s="1"/>
      <c r="LZQ34" s="1"/>
      <c r="LZR34" s="1"/>
      <c r="LZS34" s="1"/>
      <c r="LZT34" s="1"/>
      <c r="LZU34" s="1"/>
      <c r="LZV34" s="1"/>
      <c r="LZW34" s="1"/>
      <c r="LZX34" s="1"/>
      <c r="LZY34" s="1"/>
      <c r="LZZ34" s="1"/>
      <c r="MAA34" s="1"/>
      <c r="MAB34" s="1"/>
      <c r="MAC34" s="1"/>
    </row>
    <row r="35" spans="1:8817" ht="16" thickBot="1" x14ac:dyDescent="0.25">
      <c r="Q35" s="1"/>
      <c r="R35" s="1"/>
      <c r="S35" s="1"/>
      <c r="T35" s="1"/>
      <c r="U35" s="1"/>
      <c r="V35" s="1"/>
      <c r="W35" s="1"/>
      <c r="X35" s="1"/>
      <c r="Y35" s="1"/>
      <c r="Z35" s="1"/>
      <c r="AA35" s="1"/>
      <c r="AB35" s="1"/>
      <c r="AC35" s="1"/>
      <c r="AD35" s="1"/>
      <c r="AE35" s="1"/>
      <c r="AF35" s="1"/>
      <c r="AL35" s="423"/>
    </row>
    <row r="36" spans="1:8817" ht="17" thickBot="1" x14ac:dyDescent="0.25">
      <c r="A36" s="191" t="s">
        <v>522</v>
      </c>
      <c r="B36" s="439" t="s">
        <v>123</v>
      </c>
      <c r="C36" s="440" t="s">
        <v>727</v>
      </c>
      <c r="D36" s="439" t="s">
        <v>728</v>
      </c>
      <c r="E36" s="439" t="s">
        <v>729</v>
      </c>
      <c r="F36" s="439" t="s">
        <v>730</v>
      </c>
      <c r="G36" s="439" t="s">
        <v>731</v>
      </c>
      <c r="H36" s="34" t="s">
        <v>732</v>
      </c>
      <c r="I36" s="34" t="s">
        <v>733</v>
      </c>
      <c r="J36" s="34" t="s">
        <v>734</v>
      </c>
      <c r="K36" s="34" t="s">
        <v>735</v>
      </c>
      <c r="L36" s="34" t="s">
        <v>736</v>
      </c>
      <c r="M36" s="34" t="s">
        <v>737</v>
      </c>
      <c r="N36" s="189" t="s">
        <v>13</v>
      </c>
      <c r="O36" s="189" t="s">
        <v>14</v>
      </c>
      <c r="P36" s="189" t="s">
        <v>15</v>
      </c>
      <c r="Q36" s="189" t="s">
        <v>16</v>
      </c>
      <c r="R36" s="189" t="s">
        <v>17</v>
      </c>
      <c r="S36" s="439" t="s">
        <v>326</v>
      </c>
      <c r="T36" s="189" t="s">
        <v>19</v>
      </c>
      <c r="U36" s="189" t="s">
        <v>20</v>
      </c>
      <c r="V36" s="189" t="s">
        <v>21</v>
      </c>
      <c r="W36" s="189" t="s">
        <v>22</v>
      </c>
      <c r="X36" s="189" t="s">
        <v>23</v>
      </c>
      <c r="Y36" s="439" t="s">
        <v>327</v>
      </c>
      <c r="Z36" s="189" t="s">
        <v>25</v>
      </c>
      <c r="AA36" s="189" t="s">
        <v>26</v>
      </c>
      <c r="AB36" s="189" t="s">
        <v>27</v>
      </c>
      <c r="AC36" s="189" t="s">
        <v>238</v>
      </c>
      <c r="AD36" s="189" t="s">
        <v>29</v>
      </c>
      <c r="AE36" s="439" t="s">
        <v>328</v>
      </c>
      <c r="AH36" s="610" t="s">
        <v>17836</v>
      </c>
      <c r="AL36" s="609"/>
    </row>
    <row r="37" spans="1:8817" ht="32" x14ac:dyDescent="0.2">
      <c r="A37" s="192" t="s">
        <v>738</v>
      </c>
      <c r="G37" s="439"/>
      <c r="H37" s="35" t="s">
        <v>739</v>
      </c>
      <c r="I37" s="35">
        <v>0</v>
      </c>
      <c r="J37" s="424">
        <v>3</v>
      </c>
      <c r="K37" s="424">
        <v>0</v>
      </c>
      <c r="L37" s="424">
        <v>4</v>
      </c>
      <c r="M37" s="215">
        <v>3</v>
      </c>
      <c r="N37" s="613" t="s">
        <v>740</v>
      </c>
      <c r="O37" s="613">
        <v>0</v>
      </c>
      <c r="P37" s="613">
        <v>1</v>
      </c>
      <c r="Q37" s="613">
        <v>0</v>
      </c>
      <c r="R37" s="613">
        <v>1</v>
      </c>
      <c r="T37" s="439">
        <v>0</v>
      </c>
      <c r="U37" s="439">
        <v>0</v>
      </c>
      <c r="W37" s="613"/>
      <c r="X37" s="439">
        <v>0</v>
      </c>
      <c r="AL37" s="423"/>
    </row>
    <row r="38" spans="1:8817" ht="32" x14ac:dyDescent="0.2">
      <c r="A38" s="194" t="s">
        <v>741</v>
      </c>
      <c r="G38" s="439"/>
      <c r="H38" s="36" t="s">
        <v>739</v>
      </c>
      <c r="I38" s="36">
        <v>0</v>
      </c>
      <c r="J38" s="36">
        <v>1</v>
      </c>
      <c r="K38" s="36">
        <v>0</v>
      </c>
      <c r="L38" s="425">
        <v>4</v>
      </c>
      <c r="M38" s="216">
        <f>SUM(I38:K38)</f>
        <v>1</v>
      </c>
      <c r="N38" s="613" t="s">
        <v>739</v>
      </c>
      <c r="O38" s="613">
        <v>0</v>
      </c>
      <c r="P38" s="613">
        <v>0</v>
      </c>
      <c r="Q38" s="613">
        <v>0</v>
      </c>
      <c r="R38" s="613">
        <v>1</v>
      </c>
      <c r="T38" s="439">
        <v>0</v>
      </c>
      <c r="U38" s="439">
        <v>1</v>
      </c>
      <c r="W38" s="613"/>
      <c r="X38" s="439">
        <v>0</v>
      </c>
      <c r="AL38" s="609"/>
    </row>
    <row r="39" spans="1:8817" ht="32" x14ac:dyDescent="0.2">
      <c r="A39" s="192" t="s">
        <v>742</v>
      </c>
      <c r="G39" s="439"/>
      <c r="H39" s="35" t="s">
        <v>739</v>
      </c>
      <c r="I39" s="35">
        <v>0</v>
      </c>
      <c r="J39" s="35">
        <v>0</v>
      </c>
      <c r="K39" s="35">
        <v>0</v>
      </c>
      <c r="L39" s="424">
        <v>0</v>
      </c>
      <c r="M39" s="56">
        <v>0</v>
      </c>
      <c r="N39" s="613" t="s">
        <v>739</v>
      </c>
      <c r="O39" s="613">
        <v>0</v>
      </c>
      <c r="P39" s="613">
        <v>0</v>
      </c>
      <c r="Q39" s="613">
        <v>0</v>
      </c>
      <c r="R39" s="613">
        <v>1</v>
      </c>
      <c r="T39" s="439">
        <v>0</v>
      </c>
      <c r="W39" s="613"/>
      <c r="X39" s="439">
        <v>0</v>
      </c>
      <c r="AL39" s="423"/>
    </row>
    <row r="40" spans="1:8817" ht="32" x14ac:dyDescent="0.2">
      <c r="A40" s="194" t="s">
        <v>743</v>
      </c>
      <c r="G40" s="439"/>
      <c r="H40" s="36" t="s">
        <v>739</v>
      </c>
      <c r="I40" s="36">
        <v>0</v>
      </c>
      <c r="J40" s="36">
        <v>0</v>
      </c>
      <c r="K40" s="36">
        <v>0</v>
      </c>
      <c r="L40" s="425">
        <v>0</v>
      </c>
      <c r="M40" s="217">
        <f>SUM(I40:K40)</f>
        <v>0</v>
      </c>
      <c r="N40" s="613" t="s">
        <v>739</v>
      </c>
      <c r="O40" s="613">
        <v>0</v>
      </c>
      <c r="P40" s="613">
        <v>0</v>
      </c>
      <c r="Q40" s="613">
        <v>0</v>
      </c>
      <c r="R40" s="613">
        <v>1</v>
      </c>
      <c r="T40" s="439">
        <v>0</v>
      </c>
      <c r="W40" s="613"/>
      <c r="X40" s="439">
        <v>0</v>
      </c>
      <c r="AL40" s="423"/>
    </row>
  </sheetData>
  <mergeCells count="1">
    <mergeCell ref="A1:F1"/>
  </mergeCells>
  <pageMargins left="0.7" right="0.7" top="0.75" bottom="0.75" header="0.3" footer="0.3"/>
  <legacyDrawing r:id="rId1"/>
  <tableParts count="6">
    <tablePart r:id="rId2"/>
    <tablePart r:id="rId3"/>
    <tablePart r:id="rId4"/>
    <tablePart r:id="rId5"/>
    <tablePart r:id="rId6"/>
    <tablePart r:id="rId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3"/>
  <sheetViews>
    <sheetView workbookViewId="0">
      <selection activeCell="D11" sqref="D11"/>
    </sheetView>
  </sheetViews>
  <sheetFormatPr baseColWidth="10" defaultColWidth="8.5" defaultRowHeight="15" x14ac:dyDescent="0.2"/>
  <cols>
    <col min="1" max="1" width="50" style="446" customWidth="1"/>
    <col min="2" max="2" width="75.5" style="431" customWidth="1"/>
    <col min="3" max="3" width="8.5" style="423"/>
    <col min="4" max="4" width="82.5" style="423" customWidth="1"/>
    <col min="5" max="16384" width="8.5" style="423"/>
  </cols>
  <sheetData>
    <row r="1" spans="1:4" ht="16" thickBot="1" x14ac:dyDescent="0.25">
      <c r="A1" s="753" t="s">
        <v>522</v>
      </c>
      <c r="B1" s="753"/>
    </row>
    <row r="2" spans="1:4" ht="17" thickBot="1" x14ac:dyDescent="0.25">
      <c r="A2" s="218" t="s">
        <v>639</v>
      </c>
      <c r="B2" s="219" t="s">
        <v>385</v>
      </c>
    </row>
    <row r="3" spans="1:4" x14ac:dyDescent="0.2">
      <c r="A3" s="275"/>
      <c r="D3" s="145"/>
    </row>
    <row r="4" spans="1:4" x14ac:dyDescent="0.2">
      <c r="A4" s="452"/>
      <c r="B4" s="203"/>
    </row>
    <row r="5" spans="1:4" x14ac:dyDescent="0.2">
      <c r="A5" s="449"/>
      <c r="B5" s="203"/>
    </row>
    <row r="6" spans="1:4" x14ac:dyDescent="0.2">
      <c r="A6" s="449"/>
      <c r="B6" s="220"/>
    </row>
    <row r="7" spans="1:4" x14ac:dyDescent="0.2">
      <c r="A7" s="449"/>
      <c r="B7" s="595"/>
    </row>
    <row r="8" spans="1:4" x14ac:dyDescent="0.2">
      <c r="A8" s="449"/>
      <c r="B8" s="595"/>
    </row>
    <row r="9" spans="1:4" x14ac:dyDescent="0.2">
      <c r="A9" s="449"/>
      <c r="B9" s="203"/>
    </row>
    <row r="10" spans="1:4" x14ac:dyDescent="0.2">
      <c r="A10" s="449"/>
      <c r="B10" s="220"/>
    </row>
    <row r="11" spans="1:4" x14ac:dyDescent="0.2">
      <c r="A11" s="449"/>
      <c r="B11" s="595"/>
    </row>
    <row r="12" spans="1:4" x14ac:dyDescent="0.2">
      <c r="A12" s="449"/>
      <c r="B12" s="595"/>
    </row>
    <row r="13" spans="1:4" x14ac:dyDescent="0.2">
      <c r="A13" s="449"/>
      <c r="B13" s="203"/>
    </row>
    <row r="14" spans="1:4" x14ac:dyDescent="0.2">
      <c r="A14" s="449"/>
      <c r="B14" s="220"/>
    </row>
    <row r="15" spans="1:4" x14ac:dyDescent="0.2">
      <c r="A15" s="449"/>
      <c r="B15" s="595"/>
    </row>
    <row r="16" spans="1:4" x14ac:dyDescent="0.2">
      <c r="A16" s="449"/>
      <c r="B16" s="595"/>
    </row>
    <row r="17" spans="1:2" x14ac:dyDescent="0.2">
      <c r="A17" s="449"/>
      <c r="B17" s="203"/>
    </row>
    <row r="18" spans="1:2" x14ac:dyDescent="0.2">
      <c r="A18" s="449"/>
      <c r="B18" s="220"/>
    </row>
    <row r="19" spans="1:2" x14ac:dyDescent="0.2">
      <c r="A19" s="449"/>
      <c r="B19" s="595"/>
    </row>
    <row r="20" spans="1:2" x14ac:dyDescent="0.2">
      <c r="A20" s="449"/>
      <c r="B20" s="595"/>
    </row>
    <row r="21" spans="1:2" x14ac:dyDescent="0.2">
      <c r="A21" s="449"/>
      <c r="B21" s="203"/>
    </row>
    <row r="22" spans="1:2" x14ac:dyDescent="0.2">
      <c r="A22" s="449"/>
      <c r="B22" s="220"/>
    </row>
    <row r="23" spans="1:2" x14ac:dyDescent="0.2">
      <c r="A23" s="449"/>
      <c r="B23" s="595"/>
    </row>
  </sheetData>
  <mergeCells count="1">
    <mergeCell ref="A1:B1"/>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25"/>
  <sheetViews>
    <sheetView workbookViewId="0">
      <selection sqref="A1:XFD1048576"/>
    </sheetView>
  </sheetViews>
  <sheetFormatPr baseColWidth="10" defaultColWidth="11.6640625" defaultRowHeight="15" x14ac:dyDescent="0.2"/>
  <cols>
    <col min="1" max="1" width="43.33203125" style="229" bestFit="1" customWidth="1"/>
    <col min="2" max="2" width="14.33203125" style="229" hidden="1" customWidth="1"/>
    <col min="3" max="3" width="6.83203125" style="222" hidden="1" customWidth="1"/>
    <col min="4" max="4" width="7.83203125" style="222" hidden="1" customWidth="1"/>
    <col min="5" max="5" width="1.6640625" style="230" hidden="1" customWidth="1"/>
    <col min="6" max="6" width="9.6640625" style="222" hidden="1" customWidth="1"/>
    <col min="7" max="7" width="10.6640625" style="222" hidden="1" customWidth="1"/>
    <col min="8" max="9" width="11" style="222" hidden="1" customWidth="1"/>
    <col min="10" max="10" width="6.5" style="222" hidden="1" customWidth="1"/>
    <col min="11" max="11" width="7.83203125" style="222" hidden="1" customWidth="1"/>
    <col min="12" max="12" width="1.6640625" style="230" hidden="1" customWidth="1"/>
    <col min="13" max="14" width="6.5" style="222" hidden="1" customWidth="1"/>
    <col min="15" max="15" width="5.6640625" style="222" hidden="1" customWidth="1"/>
    <col min="16" max="16" width="6.33203125" style="222" hidden="1" customWidth="1"/>
    <col min="17" max="17" width="14.33203125" style="222" hidden="1" customWidth="1"/>
    <col min="18" max="18" width="15.33203125" style="222" hidden="1" customWidth="1"/>
    <col min="19" max="21" width="6.5" style="222" hidden="1" customWidth="1"/>
    <col min="22" max="22" width="7.1640625" style="222" customWidth="1"/>
    <col min="23" max="23" width="16.6640625" style="222" hidden="1" customWidth="1"/>
    <col min="24" max="24" width="18" style="222" customWidth="1"/>
    <col min="25" max="27" width="7.6640625" style="222" hidden="1" customWidth="1"/>
    <col min="28" max="28" width="8.33203125" style="222" hidden="1" customWidth="1"/>
    <col min="29" max="29" width="12.5" style="222" hidden="1" customWidth="1"/>
    <col min="30" max="30" width="11.83203125" style="222" hidden="1" customWidth="1"/>
    <col min="31" max="16384" width="11.6640625" style="222"/>
  </cols>
  <sheetData>
    <row r="1" spans="1:31" ht="23.5" customHeight="1" x14ac:dyDescent="0.2">
      <c r="A1" s="759" t="s">
        <v>744</v>
      </c>
      <c r="B1" s="760"/>
      <c r="C1" s="760"/>
      <c r="D1" s="760"/>
      <c r="E1" s="760"/>
      <c r="F1" s="760"/>
      <c r="G1" s="760"/>
      <c r="H1" s="760"/>
      <c r="I1" s="760"/>
      <c r="J1" s="760"/>
      <c r="K1" s="760"/>
      <c r="L1" s="760"/>
      <c r="M1" s="760"/>
      <c r="N1" s="760"/>
      <c r="O1" s="760"/>
      <c r="P1" s="760"/>
      <c r="Q1" s="760"/>
      <c r="R1" s="760"/>
      <c r="S1" s="760"/>
      <c r="T1" s="760"/>
      <c r="U1" s="760"/>
      <c r="V1" s="760"/>
      <c r="W1" s="760"/>
      <c r="X1" s="760"/>
      <c r="Y1" s="760"/>
      <c r="Z1" s="760"/>
      <c r="AA1" s="760"/>
      <c r="AB1" s="760"/>
      <c r="AC1" s="760"/>
      <c r="AD1" s="761"/>
      <c r="AE1" s="221"/>
    </row>
    <row r="2" spans="1:31" ht="30" customHeight="1" x14ac:dyDescent="0.2">
      <c r="A2" s="762" t="s">
        <v>745</v>
      </c>
      <c r="B2" s="763"/>
      <c r="C2" s="763"/>
      <c r="D2" s="763"/>
      <c r="E2" s="763"/>
      <c r="F2" s="763"/>
      <c r="G2" s="763"/>
      <c r="H2" s="763"/>
      <c r="I2" s="763"/>
      <c r="J2" s="763"/>
      <c r="K2" s="763"/>
      <c r="L2" s="763"/>
      <c r="M2" s="763"/>
      <c r="N2" s="763"/>
      <c r="O2" s="763"/>
      <c r="P2" s="763"/>
      <c r="Q2" s="763"/>
      <c r="R2" s="763"/>
      <c r="S2" s="763"/>
      <c r="T2" s="763"/>
      <c r="U2" s="763"/>
      <c r="V2" s="763"/>
      <c r="W2" s="763"/>
      <c r="X2" s="763"/>
      <c r="Y2" s="763"/>
      <c r="Z2" s="763"/>
      <c r="AA2" s="763"/>
      <c r="AB2" s="763"/>
      <c r="AC2" s="763"/>
      <c r="AD2" s="764"/>
    </row>
    <row r="3" spans="1:31" ht="30" hidden="1" customHeight="1" x14ac:dyDescent="0.2">
      <c r="A3" s="277" t="s">
        <v>746</v>
      </c>
      <c r="B3" s="278" t="s">
        <v>747</v>
      </c>
      <c r="C3" s="765" t="s">
        <v>748</v>
      </c>
      <c r="D3" s="766"/>
      <c r="E3" s="223"/>
      <c r="F3" s="344" t="s">
        <v>749</v>
      </c>
      <c r="G3" s="343" t="s">
        <v>750</v>
      </c>
      <c r="H3" s="343" t="s">
        <v>751</v>
      </c>
      <c r="I3" s="767" t="s">
        <v>752</v>
      </c>
      <c r="J3" s="767"/>
      <c r="K3" s="767"/>
      <c r="L3" s="223"/>
      <c r="M3" s="279" t="s">
        <v>753</v>
      </c>
      <c r="N3" s="279" t="s">
        <v>754</v>
      </c>
      <c r="O3" s="279" t="s">
        <v>755</v>
      </c>
      <c r="P3" s="279" t="s">
        <v>756</v>
      </c>
      <c r="Q3" s="279" t="s">
        <v>326</v>
      </c>
      <c r="R3" s="279" t="s">
        <v>17</v>
      </c>
      <c r="S3" s="279" t="s">
        <v>540</v>
      </c>
      <c r="T3" s="279" t="s">
        <v>757</v>
      </c>
      <c r="U3" s="279" t="s">
        <v>758</v>
      </c>
      <c r="V3" s="279" t="s">
        <v>759</v>
      </c>
      <c r="W3" s="279" t="s">
        <v>327</v>
      </c>
      <c r="X3" s="279" t="s">
        <v>23</v>
      </c>
      <c r="Y3" s="279" t="s">
        <v>760</v>
      </c>
      <c r="Z3" s="279" t="s">
        <v>761</v>
      </c>
      <c r="AA3" s="279" t="s">
        <v>762</v>
      </c>
      <c r="AB3" s="279" t="s">
        <v>763</v>
      </c>
      <c r="AC3" s="279" t="s">
        <v>328</v>
      </c>
      <c r="AD3" s="279" t="s">
        <v>29</v>
      </c>
    </row>
    <row r="4" spans="1:31" ht="43.5" customHeight="1" x14ac:dyDescent="0.2">
      <c r="A4" s="280" t="s">
        <v>764</v>
      </c>
      <c r="B4" s="281" t="s">
        <v>765</v>
      </c>
      <c r="C4" s="768" t="s">
        <v>766</v>
      </c>
      <c r="D4" s="769"/>
      <c r="E4" s="224"/>
      <c r="F4" s="282" t="s">
        <v>767</v>
      </c>
      <c r="G4" s="281" t="s">
        <v>768</v>
      </c>
      <c r="H4" s="281" t="s">
        <v>769</v>
      </c>
      <c r="I4" s="280" t="s">
        <v>770</v>
      </c>
      <c r="J4" s="768" t="s">
        <v>767</v>
      </c>
      <c r="K4" s="769"/>
      <c r="L4" s="224"/>
      <c r="M4" s="768" t="s">
        <v>771</v>
      </c>
      <c r="N4" s="770"/>
      <c r="O4" s="770"/>
      <c r="P4" s="770"/>
      <c r="Q4" s="770"/>
      <c r="R4" s="770"/>
      <c r="S4" s="768" t="s">
        <v>772</v>
      </c>
      <c r="T4" s="770"/>
      <c r="U4" s="770"/>
      <c r="V4" s="770"/>
      <c r="W4" s="770"/>
      <c r="X4" s="770"/>
      <c r="Y4" s="768" t="s">
        <v>773</v>
      </c>
      <c r="Z4" s="770"/>
      <c r="AA4" s="770"/>
      <c r="AB4" s="770"/>
      <c r="AC4" s="770"/>
      <c r="AD4" s="769"/>
    </row>
    <row r="5" spans="1:31" ht="16" x14ac:dyDescent="0.2">
      <c r="A5" s="280"/>
      <c r="B5" s="281" t="s">
        <v>774</v>
      </c>
      <c r="C5" s="315" t="s">
        <v>748</v>
      </c>
      <c r="D5" s="281" t="s">
        <v>775</v>
      </c>
      <c r="E5" s="283"/>
      <c r="F5" s="284" t="s">
        <v>776</v>
      </c>
      <c r="G5" s="282" t="s">
        <v>777</v>
      </c>
      <c r="H5" s="282" t="s">
        <v>778</v>
      </c>
      <c r="I5" s="282" t="s">
        <v>779</v>
      </c>
      <c r="J5" s="282" t="s">
        <v>780</v>
      </c>
      <c r="K5" s="282" t="s">
        <v>775</v>
      </c>
      <c r="L5" s="283"/>
      <c r="M5" s="279" t="s">
        <v>753</v>
      </c>
      <c r="N5" s="279" t="s">
        <v>754</v>
      </c>
      <c r="O5" s="279" t="s">
        <v>755</v>
      </c>
      <c r="P5" s="279" t="s">
        <v>756</v>
      </c>
      <c r="Q5" s="279" t="s">
        <v>326</v>
      </c>
      <c r="R5" s="279" t="s">
        <v>17</v>
      </c>
      <c r="S5" s="279" t="s">
        <v>540</v>
      </c>
      <c r="T5" s="279" t="s">
        <v>757</v>
      </c>
      <c r="U5" s="279" t="s">
        <v>758</v>
      </c>
      <c r="V5" s="279" t="s">
        <v>759</v>
      </c>
      <c r="W5" s="279" t="s">
        <v>327</v>
      </c>
      <c r="X5" s="279" t="s">
        <v>23</v>
      </c>
      <c r="Y5" s="279" t="s">
        <v>760</v>
      </c>
      <c r="Z5" s="279" t="s">
        <v>761</v>
      </c>
      <c r="AA5" s="279" t="s">
        <v>762</v>
      </c>
      <c r="AB5" s="279" t="s">
        <v>763</v>
      </c>
      <c r="AC5" s="279" t="s">
        <v>328</v>
      </c>
      <c r="AD5" s="279" t="s">
        <v>29</v>
      </c>
    </row>
    <row r="6" spans="1:31" ht="16" x14ac:dyDescent="0.2">
      <c r="A6" s="285" t="s">
        <v>781</v>
      </c>
      <c r="B6" s="286"/>
      <c r="C6" s="287">
        <v>9</v>
      </c>
      <c r="D6" s="288">
        <v>7</v>
      </c>
      <c r="E6" s="225"/>
      <c r="F6" s="289">
        <v>1</v>
      </c>
      <c r="G6" s="289"/>
      <c r="H6" s="289">
        <v>1</v>
      </c>
      <c r="I6" s="287">
        <v>1</v>
      </c>
      <c r="J6" s="287">
        <f>SUM(F6:I6)</f>
        <v>3</v>
      </c>
      <c r="K6" s="287">
        <v>10</v>
      </c>
      <c r="L6" s="225"/>
      <c r="M6" s="290">
        <v>1</v>
      </c>
      <c r="N6" s="290">
        <v>0</v>
      </c>
      <c r="O6" s="290">
        <v>9</v>
      </c>
      <c r="P6" s="290">
        <v>2</v>
      </c>
      <c r="Q6" s="290">
        <f>SUM(M6:P6)</f>
        <v>12</v>
      </c>
      <c r="R6" s="290">
        <v>12</v>
      </c>
      <c r="S6" s="290">
        <v>2</v>
      </c>
      <c r="T6" s="290">
        <v>1</v>
      </c>
      <c r="U6" s="290">
        <v>3</v>
      </c>
      <c r="V6" s="290">
        <v>1</v>
      </c>
      <c r="W6" s="290"/>
      <c r="X6" s="290">
        <v>5</v>
      </c>
      <c r="Y6" s="290"/>
      <c r="Z6" s="290"/>
      <c r="AA6" s="290"/>
      <c r="AB6" s="290"/>
      <c r="AC6" s="290"/>
      <c r="AD6" s="290"/>
    </row>
    <row r="7" spans="1:31" ht="16" x14ac:dyDescent="0.2">
      <c r="A7" s="291" t="s">
        <v>782</v>
      </c>
      <c r="B7" s="292"/>
      <c r="C7" s="290">
        <v>15</v>
      </c>
      <c r="D7" s="293">
        <v>12</v>
      </c>
      <c r="E7" s="225"/>
      <c r="F7" s="294">
        <v>2</v>
      </c>
      <c r="G7" s="295"/>
      <c r="H7" s="295">
        <v>18</v>
      </c>
      <c r="I7" s="296">
        <v>10</v>
      </c>
      <c r="J7" s="297">
        <f t="shared" ref="J7:J24" si="0">SUM(F7:I7)</f>
        <v>30</v>
      </c>
      <c r="K7" s="296">
        <v>20</v>
      </c>
      <c r="L7" s="225"/>
      <c r="M7" s="290">
        <v>10</v>
      </c>
      <c r="N7" s="290">
        <v>28</v>
      </c>
      <c r="O7" s="290">
        <v>27</v>
      </c>
      <c r="P7" s="290">
        <v>23</v>
      </c>
      <c r="Q7" s="290">
        <f t="shared" ref="Q7:Q24" si="1">SUM(M7:P7)</f>
        <v>88</v>
      </c>
      <c r="R7" s="290">
        <v>25</v>
      </c>
      <c r="S7" s="290">
        <v>15</v>
      </c>
      <c r="T7" s="290">
        <v>7</v>
      </c>
      <c r="U7" s="290">
        <v>26</v>
      </c>
      <c r="V7" s="290">
        <v>21</v>
      </c>
      <c r="W7" s="290"/>
      <c r="X7" s="290">
        <v>20</v>
      </c>
      <c r="Y7" s="290"/>
      <c r="Z7" s="290"/>
      <c r="AA7" s="290"/>
      <c r="AB7" s="290"/>
      <c r="AC7" s="290"/>
      <c r="AD7" s="290"/>
    </row>
    <row r="8" spans="1:31" ht="16" x14ac:dyDescent="0.2">
      <c r="A8" s="298" t="s">
        <v>783</v>
      </c>
      <c r="B8" s="292"/>
      <c r="C8" s="290">
        <v>8</v>
      </c>
      <c r="D8" s="293">
        <v>3</v>
      </c>
      <c r="E8" s="225"/>
      <c r="F8" s="294">
        <v>0</v>
      </c>
      <c r="G8" s="295"/>
      <c r="H8" s="295">
        <v>3</v>
      </c>
      <c r="I8" s="296">
        <v>0</v>
      </c>
      <c r="J8" s="297">
        <f t="shared" si="0"/>
        <v>3</v>
      </c>
      <c r="K8" s="296">
        <v>10</v>
      </c>
      <c r="L8" s="225"/>
      <c r="M8" s="290">
        <v>1</v>
      </c>
      <c r="N8" s="290">
        <v>1</v>
      </c>
      <c r="O8" s="290">
        <v>12</v>
      </c>
      <c r="P8" s="290">
        <v>4</v>
      </c>
      <c r="Q8" s="290">
        <f t="shared" si="1"/>
        <v>18</v>
      </c>
      <c r="R8" s="290">
        <v>10</v>
      </c>
      <c r="S8" s="290">
        <v>3</v>
      </c>
      <c r="T8" s="290">
        <v>0</v>
      </c>
      <c r="U8" s="290">
        <v>7</v>
      </c>
      <c r="V8" s="290">
        <v>6</v>
      </c>
      <c r="W8" s="290"/>
      <c r="X8" s="290">
        <v>5</v>
      </c>
      <c r="Y8" s="290"/>
      <c r="Z8" s="290"/>
      <c r="AA8" s="290"/>
      <c r="AB8" s="290"/>
      <c r="AC8" s="290"/>
      <c r="AD8" s="290"/>
    </row>
    <row r="9" spans="1:31" ht="16" x14ac:dyDescent="0.2">
      <c r="A9" s="298" t="s">
        <v>784</v>
      </c>
      <c r="B9" s="292"/>
      <c r="C9" s="290">
        <v>3</v>
      </c>
      <c r="D9" s="293">
        <v>3</v>
      </c>
      <c r="E9" s="225"/>
      <c r="F9" s="294">
        <v>0</v>
      </c>
      <c r="G9" s="295"/>
      <c r="H9" s="295">
        <v>0</v>
      </c>
      <c r="I9" s="296">
        <v>0</v>
      </c>
      <c r="J9" s="297">
        <f t="shared" si="0"/>
        <v>0</v>
      </c>
      <c r="K9" s="296">
        <v>5</v>
      </c>
      <c r="L9" s="225"/>
      <c r="M9" s="290">
        <v>1</v>
      </c>
      <c r="N9" s="290">
        <v>1</v>
      </c>
      <c r="O9" s="290">
        <v>1</v>
      </c>
      <c r="P9" s="290">
        <v>3</v>
      </c>
      <c r="Q9" s="290">
        <f t="shared" si="1"/>
        <v>6</v>
      </c>
      <c r="R9" s="290">
        <v>3</v>
      </c>
      <c r="S9" s="290">
        <v>2</v>
      </c>
      <c r="T9" s="290">
        <v>2</v>
      </c>
      <c r="U9" s="290">
        <v>0</v>
      </c>
      <c r="V9" s="290">
        <v>2</v>
      </c>
      <c r="W9" s="290"/>
      <c r="X9" s="290">
        <v>8</v>
      </c>
      <c r="Y9" s="290"/>
      <c r="Z9" s="290"/>
      <c r="AA9" s="290"/>
      <c r="AB9" s="290"/>
      <c r="AC9" s="290"/>
      <c r="AD9" s="290"/>
    </row>
    <row r="10" spans="1:31" x14ac:dyDescent="0.2">
      <c r="A10" s="298"/>
      <c r="B10" s="292"/>
      <c r="C10" s="290"/>
      <c r="D10" s="293"/>
      <c r="E10" s="225"/>
      <c r="F10" s="294"/>
      <c r="G10" s="295"/>
      <c r="H10" s="295"/>
      <c r="I10" s="296"/>
      <c r="J10" s="297">
        <f t="shared" si="0"/>
        <v>0</v>
      </c>
      <c r="K10" s="296"/>
      <c r="L10" s="225"/>
      <c r="M10" s="290"/>
      <c r="N10" s="290"/>
      <c r="O10" s="290"/>
      <c r="P10" s="290"/>
      <c r="Q10" s="290"/>
      <c r="R10" s="290"/>
      <c r="S10" s="290"/>
      <c r="T10" s="290"/>
      <c r="U10" s="290"/>
      <c r="V10" s="290"/>
      <c r="W10" s="290"/>
      <c r="X10" s="290"/>
      <c r="Y10" s="290"/>
      <c r="Z10" s="290"/>
      <c r="AA10" s="290"/>
      <c r="AB10" s="290"/>
      <c r="AC10" s="290"/>
      <c r="AD10" s="290"/>
    </row>
    <row r="11" spans="1:31" ht="16" x14ac:dyDescent="0.2">
      <c r="A11" s="285" t="s">
        <v>785</v>
      </c>
      <c r="B11" s="286"/>
      <c r="C11" s="287">
        <v>3</v>
      </c>
      <c r="D11" s="288">
        <v>2</v>
      </c>
      <c r="E11" s="225"/>
      <c r="F11" s="289">
        <v>2</v>
      </c>
      <c r="G11" s="289"/>
      <c r="H11" s="289">
        <v>8</v>
      </c>
      <c r="I11" s="287">
        <v>5</v>
      </c>
      <c r="J11" s="287">
        <f t="shared" si="0"/>
        <v>15</v>
      </c>
      <c r="K11" s="287">
        <v>5</v>
      </c>
      <c r="L11" s="225"/>
      <c r="M11" s="290">
        <v>2</v>
      </c>
      <c r="N11" s="290">
        <v>10</v>
      </c>
      <c r="O11" s="290">
        <v>4</v>
      </c>
      <c r="P11" s="290">
        <v>7</v>
      </c>
      <c r="Q11" s="290">
        <f t="shared" si="1"/>
        <v>23</v>
      </c>
      <c r="R11" s="290">
        <v>7</v>
      </c>
      <c r="S11" s="290">
        <v>6</v>
      </c>
      <c r="T11" s="290">
        <v>0</v>
      </c>
      <c r="U11" s="290">
        <v>6</v>
      </c>
      <c r="V11" s="290">
        <v>5</v>
      </c>
      <c r="W11" s="290"/>
      <c r="X11" s="290">
        <v>6</v>
      </c>
      <c r="Y11" s="290"/>
      <c r="Z11" s="290"/>
      <c r="AA11" s="290"/>
      <c r="AB11" s="290"/>
      <c r="AC11" s="290"/>
      <c r="AD11" s="290"/>
    </row>
    <row r="12" spans="1:31" ht="16" x14ac:dyDescent="0.2">
      <c r="A12" s="298" t="s">
        <v>783</v>
      </c>
      <c r="B12" s="292"/>
      <c r="C12" s="290">
        <v>1</v>
      </c>
      <c r="D12" s="293">
        <v>1</v>
      </c>
      <c r="E12" s="225"/>
      <c r="F12" s="294">
        <v>0</v>
      </c>
      <c r="G12" s="295"/>
      <c r="H12" s="295">
        <v>2</v>
      </c>
      <c r="I12" s="296">
        <v>0</v>
      </c>
      <c r="J12" s="297">
        <f t="shared" si="0"/>
        <v>2</v>
      </c>
      <c r="K12" s="296">
        <v>3</v>
      </c>
      <c r="L12" s="225"/>
      <c r="M12" s="290">
        <v>1</v>
      </c>
      <c r="N12" s="290">
        <v>0</v>
      </c>
      <c r="O12" s="290">
        <v>2</v>
      </c>
      <c r="P12" s="290">
        <v>3</v>
      </c>
      <c r="Q12" s="290">
        <f t="shared" si="1"/>
        <v>6</v>
      </c>
      <c r="R12" s="290">
        <v>4</v>
      </c>
      <c r="S12" s="290">
        <v>2</v>
      </c>
      <c r="T12" s="290">
        <v>0</v>
      </c>
      <c r="U12" s="290">
        <v>2</v>
      </c>
      <c r="V12" s="290">
        <v>3</v>
      </c>
      <c r="W12" s="290"/>
      <c r="X12" s="290">
        <v>2</v>
      </c>
      <c r="Y12" s="290"/>
      <c r="Z12" s="290"/>
      <c r="AA12" s="290"/>
      <c r="AB12" s="290"/>
      <c r="AC12" s="290"/>
      <c r="AD12" s="290"/>
    </row>
    <row r="13" spans="1:31" ht="16" x14ac:dyDescent="0.2">
      <c r="A13" s="298" t="s">
        <v>784</v>
      </c>
      <c r="B13" s="292"/>
      <c r="C13" s="290">
        <v>1</v>
      </c>
      <c r="D13" s="293">
        <v>1</v>
      </c>
      <c r="E13" s="225"/>
      <c r="F13" s="294">
        <v>0</v>
      </c>
      <c r="G13" s="295"/>
      <c r="H13" s="295">
        <v>0</v>
      </c>
      <c r="I13" s="296">
        <v>0</v>
      </c>
      <c r="J13" s="297">
        <f t="shared" si="0"/>
        <v>0</v>
      </c>
      <c r="K13" s="296">
        <v>2</v>
      </c>
      <c r="L13" s="225"/>
      <c r="M13" s="290">
        <v>1</v>
      </c>
      <c r="N13" s="290">
        <v>2</v>
      </c>
      <c r="O13" s="290">
        <v>0</v>
      </c>
      <c r="P13" s="290">
        <v>0</v>
      </c>
      <c r="Q13" s="290">
        <f t="shared" si="1"/>
        <v>3</v>
      </c>
      <c r="R13" s="290">
        <v>2</v>
      </c>
      <c r="S13" s="290">
        <v>0</v>
      </c>
      <c r="T13" s="290">
        <v>0</v>
      </c>
      <c r="U13" s="290">
        <v>2</v>
      </c>
      <c r="V13" s="290">
        <v>0</v>
      </c>
      <c r="W13" s="290"/>
      <c r="X13" s="290">
        <v>3</v>
      </c>
      <c r="Y13" s="290"/>
      <c r="Z13" s="290"/>
      <c r="AA13" s="290"/>
      <c r="AB13" s="290"/>
      <c r="AC13" s="290"/>
      <c r="AD13" s="290"/>
    </row>
    <row r="14" spans="1:31" x14ac:dyDescent="0.2">
      <c r="A14" s="299"/>
      <c r="B14" s="292"/>
      <c r="C14" s="290"/>
      <c r="D14" s="293"/>
      <c r="E14" s="225"/>
      <c r="F14" s="294"/>
      <c r="G14" s="295"/>
      <c r="H14" s="295"/>
      <c r="I14" s="296"/>
      <c r="J14" s="297">
        <f t="shared" si="0"/>
        <v>0</v>
      </c>
      <c r="K14" s="296"/>
      <c r="L14" s="225"/>
      <c r="M14" s="290"/>
      <c r="N14" s="290"/>
      <c r="O14" s="290"/>
      <c r="P14" s="290"/>
      <c r="Q14" s="290"/>
      <c r="R14" s="290"/>
      <c r="S14" s="290"/>
      <c r="T14" s="290"/>
      <c r="U14" s="290"/>
      <c r="V14" s="290"/>
      <c r="W14" s="290"/>
      <c r="X14" s="290"/>
      <c r="Y14" s="290"/>
      <c r="Z14" s="290"/>
      <c r="AA14" s="290"/>
      <c r="AB14" s="290"/>
      <c r="AC14" s="290"/>
      <c r="AD14" s="290"/>
    </row>
    <row r="15" spans="1:31" s="227" customFormat="1" ht="16" x14ac:dyDescent="0.2">
      <c r="A15" s="300" t="s">
        <v>786</v>
      </c>
      <c r="B15" s="301"/>
      <c r="C15" s="302" t="s">
        <v>787</v>
      </c>
      <c r="D15" s="303">
        <v>25</v>
      </c>
      <c r="E15" s="226"/>
      <c r="F15" s="304" t="s">
        <v>788</v>
      </c>
      <c r="G15" s="304">
        <v>31</v>
      </c>
      <c r="H15" s="304" t="s">
        <v>789</v>
      </c>
      <c r="I15" s="302" t="s">
        <v>790</v>
      </c>
      <c r="J15" s="302">
        <v>33</v>
      </c>
      <c r="K15" s="302">
        <v>45</v>
      </c>
      <c r="L15" s="226"/>
      <c r="M15" s="305" t="s">
        <v>791</v>
      </c>
      <c r="N15" s="305" t="s">
        <v>792</v>
      </c>
      <c r="O15" s="305">
        <v>44</v>
      </c>
      <c r="P15" s="305">
        <v>47</v>
      </c>
      <c r="Q15" s="305"/>
      <c r="R15" s="305">
        <v>50</v>
      </c>
      <c r="S15" s="305">
        <v>51</v>
      </c>
      <c r="T15" s="305"/>
      <c r="U15" s="305"/>
      <c r="V15" s="305">
        <v>74</v>
      </c>
      <c r="W15" s="305"/>
      <c r="X15" s="305">
        <v>50</v>
      </c>
      <c r="Y15" s="305"/>
      <c r="Z15" s="305"/>
      <c r="AA15" s="305"/>
      <c r="AB15" s="305"/>
      <c r="AC15" s="305"/>
      <c r="AD15" s="305"/>
    </row>
    <row r="16" spans="1:31" x14ac:dyDescent="0.2">
      <c r="A16" s="291"/>
      <c r="B16" s="292"/>
      <c r="C16" s="290"/>
      <c r="D16" s="293"/>
      <c r="E16" s="225"/>
      <c r="F16" s="294"/>
      <c r="G16" s="295"/>
      <c r="H16" s="295"/>
      <c r="I16" s="296"/>
      <c r="J16" s="297">
        <f t="shared" si="0"/>
        <v>0</v>
      </c>
      <c r="K16" s="296"/>
      <c r="L16" s="225"/>
      <c r="M16" s="290"/>
      <c r="N16" s="290"/>
      <c r="O16" s="290"/>
      <c r="P16" s="290"/>
      <c r="Q16" s="290"/>
      <c r="R16" s="290"/>
      <c r="S16" s="290"/>
      <c r="T16" s="290"/>
      <c r="U16" s="290"/>
      <c r="V16" s="290"/>
      <c r="W16" s="290"/>
      <c r="X16" s="290"/>
      <c r="Y16" s="290"/>
      <c r="Z16" s="290"/>
      <c r="AA16" s="290"/>
      <c r="AB16" s="290"/>
      <c r="AC16" s="290"/>
      <c r="AD16" s="290"/>
    </row>
    <row r="17" spans="1:30" ht="16" x14ac:dyDescent="0.2">
      <c r="A17" s="291" t="s">
        <v>793</v>
      </c>
      <c r="B17" s="292"/>
      <c r="C17" s="290">
        <v>15</v>
      </c>
      <c r="D17" s="293">
        <v>12</v>
      </c>
      <c r="E17" s="225"/>
      <c r="F17" s="294">
        <v>0</v>
      </c>
      <c r="G17" s="295"/>
      <c r="H17" s="295">
        <v>18</v>
      </c>
      <c r="I17" s="296">
        <v>10</v>
      </c>
      <c r="J17" s="297">
        <f t="shared" si="0"/>
        <v>28</v>
      </c>
      <c r="K17" s="296">
        <v>20</v>
      </c>
      <c r="L17" s="225"/>
      <c r="M17" s="290">
        <v>10</v>
      </c>
      <c r="N17" s="290">
        <v>28</v>
      </c>
      <c r="O17" s="290">
        <v>27</v>
      </c>
      <c r="P17" s="290">
        <v>23</v>
      </c>
      <c r="Q17" s="290">
        <f t="shared" si="1"/>
        <v>88</v>
      </c>
      <c r="R17" s="290">
        <v>25</v>
      </c>
      <c r="S17" s="290">
        <v>15</v>
      </c>
      <c r="T17" s="290">
        <v>7</v>
      </c>
      <c r="U17" s="290">
        <v>26</v>
      </c>
      <c r="V17" s="290">
        <v>21</v>
      </c>
      <c r="W17" s="290"/>
      <c r="X17" s="290">
        <v>35</v>
      </c>
      <c r="Y17" s="290"/>
      <c r="Z17" s="290"/>
      <c r="AA17" s="290"/>
      <c r="AB17" s="290"/>
      <c r="AC17" s="290"/>
      <c r="AD17" s="290"/>
    </row>
    <row r="18" spans="1:30" ht="16" x14ac:dyDescent="0.2">
      <c r="A18" s="298" t="s">
        <v>794</v>
      </c>
      <c r="B18" s="292"/>
      <c r="C18" s="290">
        <v>9</v>
      </c>
      <c r="D18" s="293">
        <v>5</v>
      </c>
      <c r="E18" s="225"/>
      <c r="F18" s="294">
        <v>0</v>
      </c>
      <c r="G18" s="295"/>
      <c r="H18" s="295">
        <v>10</v>
      </c>
      <c r="I18" s="296">
        <v>3</v>
      </c>
      <c r="J18" s="297">
        <f t="shared" si="0"/>
        <v>13</v>
      </c>
      <c r="K18" s="296">
        <v>10</v>
      </c>
      <c r="L18" s="225"/>
      <c r="M18" s="290">
        <v>5</v>
      </c>
      <c r="N18" s="290">
        <v>20</v>
      </c>
      <c r="O18" s="290">
        <v>17</v>
      </c>
      <c r="P18" s="290">
        <v>17</v>
      </c>
      <c r="Q18" s="290">
        <f t="shared" si="1"/>
        <v>59</v>
      </c>
      <c r="R18" s="290">
        <v>15</v>
      </c>
      <c r="S18" s="290">
        <v>10</v>
      </c>
      <c r="T18" s="290">
        <v>6</v>
      </c>
      <c r="U18" s="290">
        <v>18</v>
      </c>
      <c r="V18" s="290">
        <v>17</v>
      </c>
      <c r="W18" s="290"/>
      <c r="X18" s="290">
        <v>25</v>
      </c>
      <c r="Y18" s="290"/>
      <c r="Z18" s="290"/>
      <c r="AA18" s="290"/>
      <c r="AB18" s="290"/>
      <c r="AC18" s="290"/>
      <c r="AD18" s="290"/>
    </row>
    <row r="19" spans="1:30" ht="16" x14ac:dyDescent="0.2">
      <c r="A19" s="298" t="s">
        <v>795</v>
      </c>
      <c r="B19" s="292"/>
      <c r="C19" s="290">
        <v>4</v>
      </c>
      <c r="D19" s="293">
        <v>5</v>
      </c>
      <c r="E19" s="225"/>
      <c r="F19" s="294">
        <v>2</v>
      </c>
      <c r="G19" s="295"/>
      <c r="H19" s="295">
        <v>7</v>
      </c>
      <c r="I19" s="296">
        <v>1</v>
      </c>
      <c r="J19" s="297">
        <f t="shared" si="0"/>
        <v>10</v>
      </c>
      <c r="K19" s="296">
        <v>4</v>
      </c>
      <c r="L19" s="225"/>
      <c r="M19" s="290">
        <v>0</v>
      </c>
      <c r="N19" s="290">
        <v>4</v>
      </c>
      <c r="O19" s="290">
        <v>7</v>
      </c>
      <c r="P19" s="290">
        <v>0</v>
      </c>
      <c r="Q19" s="290">
        <f t="shared" si="1"/>
        <v>11</v>
      </c>
      <c r="R19" s="290">
        <v>7</v>
      </c>
      <c r="S19" s="290">
        <v>5</v>
      </c>
      <c r="T19" s="290">
        <v>0</v>
      </c>
      <c r="U19" s="290">
        <v>8</v>
      </c>
      <c r="V19" s="290">
        <v>1</v>
      </c>
      <c r="W19" s="290"/>
      <c r="X19" s="290">
        <v>5</v>
      </c>
      <c r="Y19" s="290"/>
      <c r="Z19" s="290"/>
      <c r="AA19" s="290"/>
      <c r="AB19" s="290"/>
      <c r="AC19" s="290"/>
      <c r="AD19" s="290"/>
    </row>
    <row r="20" spans="1:30" ht="16" x14ac:dyDescent="0.2">
      <c r="A20" s="298" t="s">
        <v>796</v>
      </c>
      <c r="B20" s="292"/>
      <c r="C20" s="290">
        <v>0</v>
      </c>
      <c r="D20" s="293">
        <v>1</v>
      </c>
      <c r="E20" s="225"/>
      <c r="F20" s="294">
        <v>0</v>
      </c>
      <c r="G20" s="295"/>
      <c r="H20" s="295">
        <v>0</v>
      </c>
      <c r="I20" s="296">
        <v>6</v>
      </c>
      <c r="J20" s="297">
        <f t="shared" si="0"/>
        <v>6</v>
      </c>
      <c r="K20" s="296">
        <v>1</v>
      </c>
      <c r="L20" s="225"/>
      <c r="M20" s="290">
        <v>0</v>
      </c>
      <c r="N20" s="290">
        <v>4</v>
      </c>
      <c r="O20" s="290">
        <v>2</v>
      </c>
      <c r="P20" s="290">
        <v>1</v>
      </c>
      <c r="Q20" s="290">
        <f t="shared" si="1"/>
        <v>7</v>
      </c>
      <c r="R20" s="290">
        <v>3</v>
      </c>
      <c r="S20" s="290">
        <v>0</v>
      </c>
      <c r="T20" s="290">
        <v>1</v>
      </c>
      <c r="U20" s="290">
        <v>0</v>
      </c>
      <c r="V20" s="290">
        <v>0</v>
      </c>
      <c r="W20" s="290"/>
      <c r="X20" s="290">
        <v>3</v>
      </c>
      <c r="Y20" s="290"/>
      <c r="Z20" s="290"/>
      <c r="AA20" s="290"/>
      <c r="AB20" s="290"/>
      <c r="AC20" s="290"/>
      <c r="AD20" s="290"/>
    </row>
    <row r="21" spans="1:30" ht="16" x14ac:dyDescent="0.2">
      <c r="A21" s="298" t="s">
        <v>797</v>
      </c>
      <c r="B21" s="292"/>
      <c r="C21" s="290">
        <v>2</v>
      </c>
      <c r="D21" s="293">
        <v>1</v>
      </c>
      <c r="E21" s="225"/>
      <c r="F21" s="294">
        <v>0</v>
      </c>
      <c r="G21" s="295"/>
      <c r="H21" s="295">
        <v>1</v>
      </c>
      <c r="I21" s="296">
        <v>0</v>
      </c>
      <c r="J21" s="297">
        <f t="shared" si="0"/>
        <v>1</v>
      </c>
      <c r="K21" s="296">
        <v>5</v>
      </c>
      <c r="L21" s="225"/>
      <c r="M21" s="290">
        <v>5</v>
      </c>
      <c r="N21" s="290">
        <v>0</v>
      </c>
      <c r="O21" s="290">
        <v>1</v>
      </c>
      <c r="P21" s="290">
        <v>5</v>
      </c>
      <c r="Q21" s="290">
        <f t="shared" si="1"/>
        <v>11</v>
      </c>
      <c r="R21" s="290">
        <v>2</v>
      </c>
      <c r="S21" s="290">
        <v>0</v>
      </c>
      <c r="T21" s="290">
        <v>0</v>
      </c>
      <c r="U21" s="290">
        <v>0</v>
      </c>
      <c r="V21" s="290">
        <v>3</v>
      </c>
      <c r="W21" s="290"/>
      <c r="X21" s="290">
        <v>2</v>
      </c>
      <c r="Y21" s="290"/>
      <c r="Z21" s="290"/>
      <c r="AA21" s="290"/>
      <c r="AB21" s="290"/>
      <c r="AC21" s="290"/>
      <c r="AD21" s="290"/>
    </row>
    <row r="22" spans="1:30" x14ac:dyDescent="0.2">
      <c r="A22" s="299"/>
      <c r="B22" s="292"/>
      <c r="C22" s="290"/>
      <c r="D22" s="293"/>
      <c r="E22" s="225"/>
      <c r="F22" s="294"/>
      <c r="G22" s="295"/>
      <c r="H22" s="295"/>
      <c r="I22" s="296"/>
      <c r="J22" s="297">
        <f t="shared" si="0"/>
        <v>0</v>
      </c>
      <c r="K22" s="296"/>
      <c r="L22" s="225"/>
      <c r="M22" s="290"/>
      <c r="N22" s="290"/>
      <c r="O22" s="290"/>
      <c r="P22" s="290"/>
      <c r="Q22" s="290"/>
      <c r="R22" s="290"/>
      <c r="S22" s="290"/>
      <c r="T22" s="290"/>
      <c r="U22" s="290"/>
      <c r="V22" s="290"/>
      <c r="W22" s="290"/>
      <c r="X22" s="290"/>
      <c r="Y22" s="290"/>
      <c r="Z22" s="290"/>
      <c r="AA22" s="290"/>
      <c r="AB22" s="290"/>
      <c r="AC22" s="290"/>
      <c r="AD22" s="290"/>
    </row>
    <row r="23" spans="1:30" ht="16" x14ac:dyDescent="0.2">
      <c r="A23" s="299" t="s">
        <v>798</v>
      </c>
      <c r="B23" s="292"/>
      <c r="C23" s="290">
        <v>0</v>
      </c>
      <c r="D23" s="293">
        <v>0</v>
      </c>
      <c r="E23" s="225"/>
      <c r="F23" s="294">
        <v>0</v>
      </c>
      <c r="G23" s="295"/>
      <c r="H23" s="295">
        <v>2</v>
      </c>
      <c r="I23" s="296">
        <v>0</v>
      </c>
      <c r="J23" s="297">
        <f t="shared" si="0"/>
        <v>2</v>
      </c>
      <c r="K23" s="296">
        <v>1</v>
      </c>
      <c r="L23" s="225"/>
      <c r="M23" s="290">
        <v>0</v>
      </c>
      <c r="N23" s="290">
        <v>0</v>
      </c>
      <c r="O23" s="290">
        <v>1</v>
      </c>
      <c r="P23" s="290">
        <v>0</v>
      </c>
      <c r="Q23" s="290">
        <f t="shared" si="1"/>
        <v>1</v>
      </c>
      <c r="R23" s="290">
        <v>1</v>
      </c>
      <c r="S23" s="290">
        <v>0</v>
      </c>
      <c r="T23" s="290">
        <v>0</v>
      </c>
      <c r="U23" s="290">
        <v>0</v>
      </c>
      <c r="V23" s="290">
        <v>1</v>
      </c>
      <c r="W23" s="290"/>
      <c r="X23" s="290">
        <v>2</v>
      </c>
      <c r="Y23" s="290"/>
      <c r="Z23" s="290"/>
      <c r="AA23" s="290"/>
      <c r="AB23" s="290"/>
      <c r="AC23" s="290"/>
      <c r="AD23" s="290"/>
    </row>
    <row r="24" spans="1:30" ht="16" x14ac:dyDescent="0.2">
      <c r="A24" s="306" t="s">
        <v>799</v>
      </c>
      <c r="B24" s="292"/>
      <c r="C24" s="290">
        <v>8</v>
      </c>
      <c r="D24" s="293">
        <v>5</v>
      </c>
      <c r="E24" s="228"/>
      <c r="F24" s="294">
        <v>3</v>
      </c>
      <c r="G24" s="295"/>
      <c r="H24" s="295">
        <v>4</v>
      </c>
      <c r="I24" s="296">
        <v>2</v>
      </c>
      <c r="J24" s="297">
        <f t="shared" si="0"/>
        <v>9</v>
      </c>
      <c r="K24" s="296">
        <v>10</v>
      </c>
      <c r="L24" s="228"/>
      <c r="M24" s="290">
        <v>6</v>
      </c>
      <c r="N24" s="290">
        <v>8</v>
      </c>
      <c r="O24" s="290">
        <v>6</v>
      </c>
      <c r="P24" s="290">
        <v>1</v>
      </c>
      <c r="Q24" s="290">
        <f t="shared" si="1"/>
        <v>21</v>
      </c>
      <c r="R24" s="290">
        <v>10</v>
      </c>
      <c r="S24" s="290">
        <v>2</v>
      </c>
      <c r="T24" s="290">
        <v>2</v>
      </c>
      <c r="U24" s="290">
        <v>3</v>
      </c>
      <c r="V24" s="290">
        <v>4</v>
      </c>
      <c r="W24" s="290"/>
      <c r="X24" s="290">
        <v>10</v>
      </c>
      <c r="Y24" s="290"/>
      <c r="Z24" s="290"/>
      <c r="AA24" s="290"/>
      <c r="AB24" s="290"/>
      <c r="AC24" s="290"/>
      <c r="AD24" s="290"/>
    </row>
    <row r="25" spans="1:30" ht="15.75" customHeight="1" x14ac:dyDescent="0.2">
      <c r="A25" s="758" t="s">
        <v>800</v>
      </c>
      <c r="B25" s="758"/>
      <c r="C25" s="758"/>
      <c r="D25" s="758"/>
      <c r="E25" s="758"/>
      <c r="F25" s="758"/>
      <c r="G25" s="758"/>
      <c r="H25" s="758"/>
      <c r="I25" s="758"/>
      <c r="J25" s="758"/>
      <c r="K25" s="758"/>
      <c r="L25" s="758"/>
      <c r="M25" s="758"/>
      <c r="N25" s="758"/>
      <c r="O25" s="758"/>
      <c r="P25" s="758"/>
    </row>
  </sheetData>
  <mergeCells count="10">
    <mergeCell ref="A25:P25"/>
    <mergeCell ref="A1:AD1"/>
    <mergeCell ref="A2:AD2"/>
    <mergeCell ref="C3:D3"/>
    <mergeCell ref="I3:K3"/>
    <mergeCell ref="C4:D4"/>
    <mergeCell ref="J4:K4"/>
    <mergeCell ref="M4:R4"/>
    <mergeCell ref="S4:X4"/>
    <mergeCell ref="Y4:A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129"/>
  <sheetViews>
    <sheetView workbookViewId="0">
      <selection sqref="A1:XFD1048576"/>
    </sheetView>
  </sheetViews>
  <sheetFormatPr baseColWidth="10" defaultColWidth="12.5" defaultRowHeight="15.75" customHeight="1" x14ac:dyDescent="0.2"/>
  <cols>
    <col min="1" max="1" width="65.33203125" style="234" customWidth="1"/>
    <col min="2" max="2" width="15.33203125" style="234" hidden="1" customWidth="1"/>
    <col min="3" max="7" width="11.5" style="231" hidden="1" customWidth="1"/>
    <col min="8" max="8" width="20.5" style="231" hidden="1" customWidth="1"/>
    <col min="9" max="12" width="11.5" style="231" hidden="1" customWidth="1"/>
    <col min="13" max="13" width="9.6640625" style="231" hidden="1" customWidth="1"/>
    <col min="14" max="14" width="8.6640625" style="231" hidden="1" customWidth="1"/>
    <col min="15" max="15" width="19.33203125" style="231" hidden="1" customWidth="1"/>
    <col min="16" max="16" width="10.5" style="231" hidden="1" customWidth="1"/>
    <col min="17" max="17" width="27" style="231" hidden="1" customWidth="1"/>
    <col min="18" max="18" width="22.5" style="231" hidden="1" customWidth="1"/>
    <col min="19" max="21" width="8.6640625" style="231" hidden="1" customWidth="1"/>
    <col min="22" max="22" width="9.5" style="231" customWidth="1"/>
    <col min="23" max="23" width="15.33203125" style="231" customWidth="1"/>
    <col min="24" max="24" width="22.5" style="231" hidden="1" customWidth="1"/>
    <col min="25" max="27" width="10.33203125" style="231" hidden="1" customWidth="1"/>
    <col min="28" max="28" width="11" style="231" hidden="1" customWidth="1"/>
    <col min="29" max="29" width="25.6640625" style="231" hidden="1" customWidth="1"/>
    <col min="30" max="30" width="31.5" style="231" hidden="1" customWidth="1"/>
    <col min="31" max="32" width="0" style="231" hidden="1" customWidth="1"/>
    <col min="33" max="16384" width="12.5" style="231"/>
  </cols>
  <sheetData>
    <row r="1" spans="1:32" s="308" customFormat="1" ht="57" customHeight="1" x14ac:dyDescent="0.2">
      <c r="A1" s="773" t="s">
        <v>801</v>
      </c>
      <c r="B1" s="774"/>
      <c r="C1" s="774"/>
      <c r="D1" s="774"/>
      <c r="E1" s="774"/>
      <c r="F1" s="774"/>
      <c r="G1" s="774"/>
      <c r="H1" s="774"/>
      <c r="I1" s="774"/>
      <c r="J1" s="774"/>
      <c r="K1" s="774"/>
      <c r="L1" s="774"/>
      <c r="M1" s="774"/>
      <c r="N1" s="774"/>
      <c r="O1" s="774"/>
      <c r="P1" s="774"/>
      <c r="Q1" s="774"/>
      <c r="R1" s="774"/>
      <c r="S1" s="774"/>
      <c r="T1" s="774"/>
      <c r="U1" s="774"/>
      <c r="V1" s="774"/>
      <c r="W1" s="774"/>
      <c r="X1" s="774"/>
      <c r="Y1" s="774"/>
      <c r="Z1" s="774"/>
      <c r="AA1" s="774"/>
      <c r="AB1" s="774"/>
      <c r="AC1" s="774"/>
      <c r="AD1" s="774"/>
      <c r="AE1" s="614"/>
    </row>
    <row r="2" spans="1:32" s="308" customFormat="1" ht="15" x14ac:dyDescent="0.2">
      <c r="A2" s="775" t="s">
        <v>213</v>
      </c>
      <c r="B2" s="776"/>
      <c r="C2" s="776"/>
      <c r="D2" s="776"/>
      <c r="E2" s="776"/>
      <c r="F2" s="776"/>
      <c r="G2" s="776"/>
      <c r="H2" s="776"/>
      <c r="I2" s="776"/>
      <c r="J2" s="776"/>
      <c r="K2" s="776"/>
      <c r="L2" s="776"/>
      <c r="M2" s="776"/>
      <c r="N2" s="776"/>
      <c r="O2" s="776"/>
      <c r="P2" s="776"/>
      <c r="Q2" s="776"/>
      <c r="R2" s="776"/>
      <c r="S2" s="776"/>
      <c r="T2" s="776"/>
      <c r="U2" s="776"/>
      <c r="V2" s="776"/>
      <c r="W2" s="776"/>
      <c r="X2" s="776"/>
      <c r="Y2" s="776"/>
      <c r="Z2" s="776"/>
      <c r="AA2" s="776"/>
      <c r="AB2" s="776"/>
      <c r="AC2" s="776"/>
      <c r="AD2" s="776"/>
      <c r="AE2" s="615"/>
      <c r="AF2" s="616"/>
    </row>
    <row r="3" spans="1:32" s="308" customFormat="1" ht="32" x14ac:dyDescent="0.2">
      <c r="A3" s="310" t="s">
        <v>746</v>
      </c>
      <c r="B3" s="311" t="s">
        <v>802</v>
      </c>
      <c r="C3" s="777" t="s">
        <v>748</v>
      </c>
      <c r="D3" s="777"/>
      <c r="E3" s="777" t="s">
        <v>803</v>
      </c>
      <c r="F3" s="777"/>
      <c r="G3" s="777" t="s">
        <v>804</v>
      </c>
      <c r="H3" s="777"/>
      <c r="I3" s="777" t="s">
        <v>751</v>
      </c>
      <c r="J3" s="777"/>
      <c r="K3" s="777" t="s">
        <v>752</v>
      </c>
      <c r="L3" s="777"/>
      <c r="M3" s="279" t="s">
        <v>753</v>
      </c>
      <c r="N3" s="279" t="s">
        <v>754</v>
      </c>
      <c r="O3" s="279" t="s">
        <v>755</v>
      </c>
      <c r="P3" s="312" t="s">
        <v>805</v>
      </c>
      <c r="Q3" s="279" t="s">
        <v>17</v>
      </c>
      <c r="R3" s="279" t="s">
        <v>326</v>
      </c>
      <c r="S3" s="279" t="s">
        <v>540</v>
      </c>
      <c r="T3" s="279" t="s">
        <v>757</v>
      </c>
      <c r="U3" s="279" t="s">
        <v>758</v>
      </c>
      <c r="V3" s="279" t="s">
        <v>759</v>
      </c>
      <c r="W3" s="279" t="s">
        <v>23</v>
      </c>
      <c r="X3" s="279" t="s">
        <v>327</v>
      </c>
      <c r="Y3" s="279" t="s">
        <v>760</v>
      </c>
      <c r="Z3" s="279" t="s">
        <v>761</v>
      </c>
      <c r="AA3" s="279" t="s">
        <v>762</v>
      </c>
      <c r="AB3" s="279" t="s">
        <v>763</v>
      </c>
      <c r="AC3" s="279" t="s">
        <v>29</v>
      </c>
      <c r="AD3" s="279" t="s">
        <v>806</v>
      </c>
      <c r="AE3" s="307"/>
    </row>
    <row r="4" spans="1:32" ht="29" customHeight="1" x14ac:dyDescent="0.2">
      <c r="A4" s="617" t="s">
        <v>764</v>
      </c>
      <c r="B4" s="618" t="s">
        <v>765</v>
      </c>
      <c r="C4" s="772" t="s">
        <v>766</v>
      </c>
      <c r="D4" s="772"/>
      <c r="E4" s="772" t="s">
        <v>767</v>
      </c>
      <c r="F4" s="772"/>
      <c r="G4" s="772" t="s">
        <v>768</v>
      </c>
      <c r="H4" s="772"/>
      <c r="I4" s="772" t="s">
        <v>769</v>
      </c>
      <c r="J4" s="772"/>
      <c r="K4" s="772" t="s">
        <v>770</v>
      </c>
      <c r="L4" s="772"/>
      <c r="M4" s="771" t="s">
        <v>771</v>
      </c>
      <c r="N4" s="771"/>
      <c r="O4" s="771"/>
      <c r="P4" s="771"/>
      <c r="Q4" s="771"/>
      <c r="R4" s="771"/>
      <c r="S4" s="771" t="s">
        <v>772</v>
      </c>
      <c r="T4" s="771"/>
      <c r="U4" s="771"/>
      <c r="V4" s="771"/>
      <c r="W4" s="771"/>
      <c r="X4" s="771"/>
      <c r="Y4" s="771" t="s">
        <v>773</v>
      </c>
      <c r="Z4" s="771"/>
      <c r="AA4" s="771"/>
      <c r="AB4" s="771"/>
      <c r="AC4" s="771"/>
      <c r="AD4" s="771"/>
      <c r="AE4" s="619"/>
      <c r="AF4" s="308"/>
    </row>
    <row r="5" spans="1:32" ht="15" x14ac:dyDescent="0.2">
      <c r="A5" s="313"/>
      <c r="B5" s="314"/>
      <c r="C5" s="314"/>
      <c r="D5" s="314"/>
      <c r="E5" s="314"/>
      <c r="F5" s="314"/>
      <c r="G5" s="314"/>
      <c r="H5" s="314"/>
      <c r="I5" s="314"/>
      <c r="J5" s="314"/>
      <c r="K5" s="314"/>
      <c r="L5" s="314"/>
      <c r="M5" s="307"/>
      <c r="N5" s="307"/>
      <c r="O5" s="307"/>
      <c r="P5" s="307"/>
      <c r="Q5" s="307"/>
      <c r="R5" s="307"/>
      <c r="S5" s="307"/>
      <c r="T5" s="307"/>
      <c r="U5" s="307"/>
      <c r="V5" s="307"/>
      <c r="W5" s="307"/>
      <c r="X5" s="307"/>
      <c r="Y5" s="307"/>
      <c r="Z5" s="307"/>
      <c r="AA5" s="307"/>
      <c r="AB5" s="307"/>
      <c r="AC5" s="307"/>
      <c r="AD5" s="307"/>
      <c r="AE5" s="307"/>
      <c r="AF5" s="308"/>
    </row>
    <row r="6" spans="1:32" ht="16" x14ac:dyDescent="0.2">
      <c r="A6" s="316" t="s">
        <v>807</v>
      </c>
      <c r="B6" s="317"/>
      <c r="C6" s="318"/>
      <c r="D6" s="318"/>
      <c r="E6" s="318"/>
      <c r="F6" s="318"/>
      <c r="G6" s="318"/>
      <c r="H6" s="318"/>
      <c r="I6" s="318"/>
      <c r="J6" s="318"/>
      <c r="K6" s="318"/>
      <c r="L6" s="318"/>
      <c r="M6" s="319"/>
      <c r="N6" s="319"/>
      <c r="O6" s="319"/>
      <c r="P6" s="307"/>
      <c r="Q6" s="319"/>
      <c r="R6" s="307"/>
      <c r="S6" s="307"/>
      <c r="T6" s="307"/>
      <c r="U6" s="307"/>
      <c r="V6" s="307"/>
      <c r="W6" s="307"/>
      <c r="X6" s="307"/>
      <c r="Y6" s="307"/>
      <c r="Z6" s="307"/>
      <c r="AA6" s="307"/>
      <c r="AB6" s="307"/>
      <c r="AC6" s="307"/>
      <c r="AD6" s="307"/>
      <c r="AE6" s="307"/>
      <c r="AF6" s="308"/>
    </row>
    <row r="7" spans="1:32" ht="16" x14ac:dyDescent="0.2">
      <c r="A7" s="320" t="s">
        <v>781</v>
      </c>
      <c r="B7" s="321"/>
      <c r="C7" s="307">
        <v>2</v>
      </c>
      <c r="D7" s="307"/>
      <c r="E7" s="307">
        <v>0</v>
      </c>
      <c r="F7" s="307"/>
      <c r="G7" s="307"/>
      <c r="H7" s="307"/>
      <c r="I7" s="307">
        <v>0</v>
      </c>
      <c r="J7" s="307"/>
      <c r="K7" s="307">
        <v>0</v>
      </c>
      <c r="L7" s="307"/>
      <c r="M7" s="307">
        <v>1</v>
      </c>
      <c r="N7" s="307">
        <v>1</v>
      </c>
      <c r="O7" s="307">
        <v>1</v>
      </c>
      <c r="P7" s="307">
        <v>2</v>
      </c>
      <c r="Q7" s="307">
        <v>4</v>
      </c>
      <c r="R7" s="307">
        <v>4</v>
      </c>
      <c r="S7" s="307">
        <v>1</v>
      </c>
      <c r="T7" s="307">
        <v>1</v>
      </c>
      <c r="U7" s="307"/>
      <c r="V7" s="307">
        <v>2</v>
      </c>
      <c r="W7" s="307">
        <v>3</v>
      </c>
      <c r="X7" s="307"/>
      <c r="Y7" s="307"/>
      <c r="Z7" s="307"/>
      <c r="AA7" s="307"/>
      <c r="AB7" s="307"/>
      <c r="AC7" s="307"/>
      <c r="AD7" s="307"/>
      <c r="AE7" s="307"/>
      <c r="AF7" s="308"/>
    </row>
    <row r="8" spans="1:32" ht="16" x14ac:dyDescent="0.2">
      <c r="A8" s="320" t="s">
        <v>782</v>
      </c>
      <c r="B8" s="321"/>
      <c r="C8" s="307">
        <v>2</v>
      </c>
      <c r="D8" s="307"/>
      <c r="E8" s="307"/>
      <c r="F8" s="307"/>
      <c r="G8" s="307"/>
      <c r="H8" s="307"/>
      <c r="I8" s="307">
        <v>9</v>
      </c>
      <c r="J8" s="307"/>
      <c r="K8" s="307">
        <v>11</v>
      </c>
      <c r="L8" s="307"/>
      <c r="M8" s="307">
        <v>0</v>
      </c>
      <c r="N8" s="307">
        <v>1</v>
      </c>
      <c r="O8" s="307">
        <v>6</v>
      </c>
      <c r="P8" s="307">
        <v>1</v>
      </c>
      <c r="Q8" s="307">
        <v>8</v>
      </c>
      <c r="R8" s="307">
        <v>7</v>
      </c>
      <c r="S8" s="307">
        <v>4</v>
      </c>
      <c r="T8" s="307"/>
      <c r="U8" s="307"/>
      <c r="V8" s="307">
        <v>2</v>
      </c>
      <c r="W8" s="307"/>
      <c r="X8" s="307"/>
      <c r="Y8" s="307"/>
      <c r="Z8" s="307"/>
      <c r="AA8" s="307"/>
      <c r="AB8" s="307"/>
      <c r="AC8" s="307"/>
      <c r="AD8" s="307"/>
      <c r="AE8" s="307"/>
      <c r="AF8" s="308"/>
    </row>
    <row r="9" spans="1:32" ht="16" x14ac:dyDescent="0.2">
      <c r="A9" s="322" t="s">
        <v>794</v>
      </c>
      <c r="B9" s="321"/>
      <c r="C9" s="307">
        <v>1</v>
      </c>
      <c r="D9" s="307"/>
      <c r="E9" s="307"/>
      <c r="F9" s="307"/>
      <c r="G9" s="307"/>
      <c r="H9" s="307"/>
      <c r="I9" s="307">
        <v>1</v>
      </c>
      <c r="J9" s="307"/>
      <c r="K9" s="307">
        <v>3</v>
      </c>
      <c r="L9" s="307"/>
      <c r="M9" s="307">
        <v>0</v>
      </c>
      <c r="N9" s="307">
        <v>0</v>
      </c>
      <c r="O9" s="307">
        <v>2</v>
      </c>
      <c r="P9" s="307"/>
      <c r="Q9" s="307">
        <v>3</v>
      </c>
      <c r="R9" s="307">
        <v>2</v>
      </c>
      <c r="S9" s="307">
        <v>3</v>
      </c>
      <c r="T9" s="307">
        <v>2</v>
      </c>
      <c r="U9" s="307">
        <v>1</v>
      </c>
      <c r="V9" s="307">
        <v>1</v>
      </c>
      <c r="W9" s="307">
        <v>4</v>
      </c>
      <c r="X9" s="307"/>
      <c r="Y9" s="307"/>
      <c r="Z9" s="307"/>
      <c r="AA9" s="307"/>
      <c r="AB9" s="307"/>
      <c r="AC9" s="307"/>
      <c r="AD9" s="307"/>
      <c r="AE9" s="307"/>
      <c r="AF9" s="308"/>
    </row>
    <row r="10" spans="1:32" ht="16" x14ac:dyDescent="0.2">
      <c r="A10" s="322" t="s">
        <v>795</v>
      </c>
      <c r="B10" s="321"/>
      <c r="C10" s="307"/>
      <c r="D10" s="307"/>
      <c r="E10" s="307"/>
      <c r="F10" s="307"/>
      <c r="G10" s="307"/>
      <c r="H10" s="307"/>
      <c r="I10" s="307">
        <v>1</v>
      </c>
      <c r="J10" s="307"/>
      <c r="K10" s="307">
        <v>1</v>
      </c>
      <c r="L10" s="307"/>
      <c r="M10" s="307">
        <v>0</v>
      </c>
      <c r="N10" s="307">
        <v>2</v>
      </c>
      <c r="O10" s="307">
        <v>1</v>
      </c>
      <c r="P10" s="307">
        <v>1</v>
      </c>
      <c r="Q10" s="307">
        <v>3</v>
      </c>
      <c r="R10" s="307">
        <v>3</v>
      </c>
      <c r="S10" s="307">
        <v>1</v>
      </c>
      <c r="T10" s="307">
        <v>1</v>
      </c>
      <c r="U10" s="307">
        <v>1</v>
      </c>
      <c r="V10" s="307"/>
      <c r="W10" s="307">
        <v>3</v>
      </c>
      <c r="X10" s="307"/>
      <c r="Y10" s="307"/>
      <c r="Z10" s="307"/>
      <c r="AA10" s="307"/>
      <c r="AB10" s="307"/>
      <c r="AC10" s="307"/>
      <c r="AD10" s="307"/>
      <c r="AE10" s="307"/>
      <c r="AF10" s="308"/>
    </row>
    <row r="11" spans="1:32" ht="16" x14ac:dyDescent="0.2">
      <c r="A11" s="322" t="s">
        <v>796</v>
      </c>
      <c r="B11" s="321"/>
      <c r="C11" s="307"/>
      <c r="D11" s="307"/>
      <c r="E11" s="307"/>
      <c r="F11" s="307"/>
      <c r="G11" s="307"/>
      <c r="H11" s="307"/>
      <c r="I11" s="307">
        <v>0</v>
      </c>
      <c r="J11" s="307"/>
      <c r="K11" s="307">
        <v>0</v>
      </c>
      <c r="L11" s="307"/>
      <c r="M11" s="307">
        <v>0</v>
      </c>
      <c r="N11" s="307">
        <v>0</v>
      </c>
      <c r="O11" s="307">
        <v>1</v>
      </c>
      <c r="P11" s="307"/>
      <c r="Q11" s="307">
        <v>2</v>
      </c>
      <c r="R11" s="307">
        <v>1</v>
      </c>
      <c r="S11" s="307"/>
      <c r="T11" s="307"/>
      <c r="U11" s="307"/>
      <c r="V11" s="307"/>
      <c r="W11" s="307"/>
      <c r="X11" s="307"/>
      <c r="Y11" s="307"/>
      <c r="Z11" s="307"/>
      <c r="AA11" s="307"/>
      <c r="AB11" s="307"/>
      <c r="AC11" s="307"/>
      <c r="AD11" s="307"/>
      <c r="AE11" s="307"/>
      <c r="AF11" s="308"/>
    </row>
    <row r="12" spans="1:32" ht="16" x14ac:dyDescent="0.2">
      <c r="A12" s="322" t="s">
        <v>797</v>
      </c>
      <c r="B12" s="321"/>
      <c r="C12" s="307">
        <v>1</v>
      </c>
      <c r="D12" s="307"/>
      <c r="E12" s="307"/>
      <c r="F12" s="307"/>
      <c r="G12" s="307"/>
      <c r="H12" s="307"/>
      <c r="I12" s="307">
        <v>3</v>
      </c>
      <c r="J12" s="307"/>
      <c r="K12" s="307">
        <v>4</v>
      </c>
      <c r="L12" s="307"/>
      <c r="M12" s="307">
        <v>0</v>
      </c>
      <c r="N12" s="307">
        <v>0</v>
      </c>
      <c r="O12" s="307">
        <v>1</v>
      </c>
      <c r="P12" s="307"/>
      <c r="Q12" s="307">
        <v>2</v>
      </c>
      <c r="R12" s="307">
        <v>1</v>
      </c>
      <c r="S12" s="307"/>
      <c r="T12" s="307">
        <v>1</v>
      </c>
      <c r="U12" s="307"/>
      <c r="V12" s="307">
        <v>1</v>
      </c>
      <c r="W12" s="307">
        <v>3</v>
      </c>
      <c r="X12" s="307"/>
      <c r="Y12" s="307"/>
      <c r="Z12" s="307"/>
      <c r="AA12" s="307"/>
      <c r="AB12" s="307"/>
      <c r="AC12" s="307"/>
      <c r="AD12" s="307"/>
      <c r="AE12" s="307"/>
      <c r="AF12" s="308"/>
    </row>
    <row r="13" spans="1:32" ht="16" x14ac:dyDescent="0.2">
      <c r="A13" s="320" t="s">
        <v>785</v>
      </c>
      <c r="B13" s="321"/>
      <c r="C13" s="307">
        <v>2</v>
      </c>
      <c r="D13" s="307"/>
      <c r="E13" s="307"/>
      <c r="F13" s="307"/>
      <c r="G13" s="307"/>
      <c r="H13" s="307"/>
      <c r="I13" s="307">
        <v>2</v>
      </c>
      <c r="J13" s="307"/>
      <c r="K13" s="307">
        <v>6</v>
      </c>
      <c r="L13" s="307"/>
      <c r="M13" s="307">
        <v>0</v>
      </c>
      <c r="N13" s="307">
        <v>3</v>
      </c>
      <c r="O13" s="307">
        <v>2</v>
      </c>
      <c r="P13" s="307">
        <v>5</v>
      </c>
      <c r="Q13" s="307">
        <v>6</v>
      </c>
      <c r="R13" s="307">
        <v>5</v>
      </c>
      <c r="S13" s="307">
        <v>1</v>
      </c>
      <c r="T13" s="307">
        <v>1</v>
      </c>
      <c r="U13" s="307"/>
      <c r="V13" s="307"/>
      <c r="W13" s="307">
        <v>3</v>
      </c>
      <c r="X13" s="307"/>
      <c r="Y13" s="307"/>
      <c r="Z13" s="307"/>
      <c r="AA13" s="307"/>
      <c r="AB13" s="307"/>
      <c r="AC13" s="307"/>
      <c r="AD13" s="307"/>
      <c r="AE13" s="307"/>
      <c r="AF13" s="308"/>
    </row>
    <row r="14" spans="1:32" ht="16" x14ac:dyDescent="0.2">
      <c r="A14" s="323" t="s">
        <v>808</v>
      </c>
      <c r="B14" s="321"/>
      <c r="C14" s="307"/>
      <c r="D14" s="307"/>
      <c r="E14" s="307"/>
      <c r="F14" s="307"/>
      <c r="G14" s="307"/>
      <c r="H14" s="307"/>
      <c r="I14" s="307">
        <v>1</v>
      </c>
      <c r="J14" s="307"/>
      <c r="K14" s="307">
        <v>0</v>
      </c>
      <c r="L14" s="307"/>
      <c r="M14" s="307">
        <v>2</v>
      </c>
      <c r="N14" s="307">
        <v>0</v>
      </c>
      <c r="O14" s="307">
        <v>0</v>
      </c>
      <c r="P14" s="307"/>
      <c r="Q14" s="307">
        <v>3</v>
      </c>
      <c r="R14" s="307">
        <v>2</v>
      </c>
      <c r="S14" s="307"/>
      <c r="T14" s="307"/>
      <c r="U14" s="307"/>
      <c r="V14" s="307">
        <v>1</v>
      </c>
      <c r="W14" s="307"/>
      <c r="X14" s="307"/>
      <c r="Y14" s="307"/>
      <c r="Z14" s="307"/>
      <c r="AA14" s="307"/>
      <c r="AB14" s="307"/>
      <c r="AC14" s="307"/>
      <c r="AD14" s="307"/>
      <c r="AE14" s="307"/>
      <c r="AF14" s="308"/>
    </row>
    <row r="15" spans="1:32" s="232" customFormat="1" ht="16" x14ac:dyDescent="0.2">
      <c r="A15" s="324" t="s">
        <v>809</v>
      </c>
      <c r="B15" s="325"/>
      <c r="C15" s="326">
        <v>65</v>
      </c>
      <c r="D15" s="326"/>
      <c r="E15" s="326">
        <v>65</v>
      </c>
      <c r="F15" s="326"/>
      <c r="G15" s="326"/>
      <c r="H15" s="326"/>
      <c r="I15" s="326">
        <v>65</v>
      </c>
      <c r="J15" s="326"/>
      <c r="K15" s="326">
        <v>4</v>
      </c>
      <c r="L15" s="326"/>
      <c r="M15" s="326">
        <v>0</v>
      </c>
      <c r="N15" s="326">
        <v>0</v>
      </c>
      <c r="O15" s="326">
        <v>65</v>
      </c>
      <c r="P15" s="326"/>
      <c r="Q15" s="326">
        <v>70</v>
      </c>
      <c r="R15" s="326">
        <v>65</v>
      </c>
      <c r="S15" s="326">
        <v>85</v>
      </c>
      <c r="T15" s="327">
        <v>103</v>
      </c>
      <c r="U15" s="326"/>
      <c r="V15" s="326">
        <v>103</v>
      </c>
      <c r="W15" s="326"/>
      <c r="X15" s="326"/>
      <c r="Y15" s="326"/>
      <c r="Z15" s="326"/>
      <c r="AA15" s="326"/>
      <c r="AB15" s="326"/>
      <c r="AC15" s="326"/>
      <c r="AD15" s="326"/>
      <c r="AE15" s="326"/>
      <c r="AF15" s="328" t="s">
        <v>17297</v>
      </c>
    </row>
    <row r="16" spans="1:32" ht="16" x14ac:dyDescent="0.2">
      <c r="A16" s="323" t="s">
        <v>798</v>
      </c>
      <c r="B16" s="321"/>
      <c r="C16" s="307"/>
      <c r="D16" s="307"/>
      <c r="E16" s="307"/>
      <c r="F16" s="307"/>
      <c r="G16" s="307"/>
      <c r="H16" s="307"/>
      <c r="I16" s="307">
        <v>0</v>
      </c>
      <c r="J16" s="307"/>
      <c r="K16" s="307">
        <v>0</v>
      </c>
      <c r="L16" s="307"/>
      <c r="M16" s="307">
        <v>0</v>
      </c>
      <c r="N16" s="307">
        <v>0</v>
      </c>
      <c r="O16" s="307">
        <v>0</v>
      </c>
      <c r="P16" s="307"/>
      <c r="Q16" s="307">
        <v>0</v>
      </c>
      <c r="R16" s="307">
        <v>0</v>
      </c>
      <c r="S16" s="307"/>
      <c r="T16" s="307"/>
      <c r="U16" s="307"/>
      <c r="V16" s="307">
        <v>1</v>
      </c>
      <c r="W16" s="307"/>
      <c r="X16" s="307"/>
      <c r="Y16" s="307"/>
      <c r="Z16" s="307"/>
      <c r="AA16" s="307"/>
      <c r="AB16" s="307"/>
      <c r="AC16" s="307"/>
      <c r="AD16" s="307"/>
      <c r="AE16" s="307"/>
      <c r="AF16" s="308"/>
    </row>
    <row r="17" spans="1:32" ht="16" x14ac:dyDescent="0.2">
      <c r="A17" s="323" t="s">
        <v>799</v>
      </c>
      <c r="B17" s="321"/>
      <c r="C17" s="307"/>
      <c r="D17" s="307"/>
      <c r="E17" s="307"/>
      <c r="F17" s="307"/>
      <c r="G17" s="307"/>
      <c r="H17" s="307"/>
      <c r="I17" s="307">
        <v>1</v>
      </c>
      <c r="J17" s="307"/>
      <c r="K17" s="307">
        <v>2</v>
      </c>
      <c r="L17" s="307"/>
      <c r="M17" s="307">
        <v>0</v>
      </c>
      <c r="N17" s="307">
        <v>0</v>
      </c>
      <c r="O17" s="307">
        <v>0</v>
      </c>
      <c r="P17" s="307"/>
      <c r="Q17" s="307">
        <v>0</v>
      </c>
      <c r="R17" s="307">
        <v>0</v>
      </c>
      <c r="S17" s="307">
        <v>1</v>
      </c>
      <c r="T17" s="307">
        <v>1</v>
      </c>
      <c r="U17" s="307"/>
      <c r="V17" s="307"/>
      <c r="W17" s="307">
        <v>3</v>
      </c>
      <c r="X17" s="307"/>
      <c r="Y17" s="307"/>
      <c r="Z17" s="307"/>
      <c r="AA17" s="307"/>
      <c r="AB17" s="307"/>
      <c r="AC17" s="307"/>
      <c r="AD17" s="307"/>
      <c r="AE17" s="307"/>
      <c r="AF17" s="308"/>
    </row>
    <row r="18" spans="1:32" ht="16" x14ac:dyDescent="0.2">
      <c r="A18" s="320" t="s">
        <v>810</v>
      </c>
      <c r="B18" s="321"/>
      <c r="C18" s="307">
        <v>2</v>
      </c>
      <c r="D18" s="307"/>
      <c r="E18" s="307"/>
      <c r="F18" s="307"/>
      <c r="G18" s="307"/>
      <c r="H18" s="307"/>
      <c r="I18" s="307">
        <v>1</v>
      </c>
      <c r="J18" s="307"/>
      <c r="K18" s="307">
        <v>1</v>
      </c>
      <c r="L18" s="307"/>
      <c r="M18" s="307">
        <v>2</v>
      </c>
      <c r="N18" s="307">
        <v>0</v>
      </c>
      <c r="O18" s="307">
        <v>0</v>
      </c>
      <c r="P18" s="307">
        <v>1</v>
      </c>
      <c r="Q18" s="307">
        <v>3</v>
      </c>
      <c r="R18" s="307">
        <v>2</v>
      </c>
      <c r="S18" s="307"/>
      <c r="T18" s="307"/>
      <c r="U18" s="307"/>
      <c r="V18" s="307"/>
      <c r="W18" s="307"/>
      <c r="X18" s="307"/>
      <c r="Y18" s="307"/>
      <c r="Z18" s="307"/>
      <c r="AA18" s="307"/>
      <c r="AB18" s="307"/>
      <c r="AC18" s="307"/>
      <c r="AD18" s="307"/>
      <c r="AE18" s="307"/>
      <c r="AF18" s="308"/>
    </row>
    <row r="19" spans="1:32" ht="15" x14ac:dyDescent="0.2">
      <c r="A19" s="321"/>
      <c r="B19" s="321"/>
      <c r="C19" s="321"/>
      <c r="D19" s="321"/>
      <c r="E19" s="321"/>
      <c r="F19" s="321"/>
      <c r="G19" s="321"/>
      <c r="H19" s="321"/>
      <c r="I19" s="321"/>
      <c r="J19" s="321"/>
      <c r="K19" s="321"/>
      <c r="L19" s="321"/>
      <c r="M19" s="307"/>
      <c r="N19" s="307"/>
      <c r="O19" s="307"/>
      <c r="P19" s="307"/>
      <c r="Q19" s="307"/>
      <c r="R19" s="307"/>
      <c r="S19" s="307"/>
      <c r="T19" s="307"/>
      <c r="U19" s="307"/>
      <c r="V19" s="307"/>
      <c r="W19" s="307"/>
      <c r="X19" s="307"/>
      <c r="Y19" s="307"/>
      <c r="Z19" s="307"/>
      <c r="AA19" s="307"/>
      <c r="AB19" s="307"/>
      <c r="AC19" s="307"/>
      <c r="AD19" s="307"/>
      <c r="AE19" s="307"/>
      <c r="AF19" s="308"/>
    </row>
    <row r="20" spans="1:32" ht="16" x14ac:dyDescent="0.2">
      <c r="A20" s="316" t="s">
        <v>811</v>
      </c>
      <c r="B20" s="329"/>
      <c r="C20" s="319"/>
      <c r="D20" s="319" t="s">
        <v>507</v>
      </c>
      <c r="E20" s="319"/>
      <c r="F20" s="319"/>
      <c r="G20" s="319"/>
      <c r="H20" s="319"/>
      <c r="I20" s="319"/>
      <c r="J20" s="319"/>
      <c r="K20" s="319"/>
      <c r="L20" s="319"/>
      <c r="M20" s="319"/>
      <c r="N20" s="319"/>
      <c r="O20" s="319"/>
      <c r="P20" s="307"/>
      <c r="Q20" s="319"/>
      <c r="R20" s="307"/>
      <c r="S20" s="307"/>
      <c r="T20" s="307"/>
      <c r="U20" s="307"/>
      <c r="V20" s="307"/>
      <c r="W20" s="307"/>
      <c r="X20" s="307"/>
      <c r="Y20" s="307"/>
      <c r="Z20" s="307"/>
      <c r="AA20" s="307"/>
      <c r="AB20" s="307"/>
      <c r="AC20" s="307"/>
      <c r="AD20" s="307"/>
      <c r="AE20" s="307"/>
      <c r="AF20" s="308"/>
    </row>
    <row r="21" spans="1:32" ht="16" x14ac:dyDescent="0.2">
      <c r="A21" s="330" t="s">
        <v>812</v>
      </c>
      <c r="B21" s="321"/>
      <c r="C21" s="307"/>
      <c r="D21" s="307"/>
      <c r="E21" s="307"/>
      <c r="F21" s="307"/>
      <c r="G21" s="307"/>
      <c r="H21" s="307"/>
      <c r="I21" s="307">
        <v>1</v>
      </c>
      <c r="J21" s="307"/>
      <c r="K21" s="307">
        <v>0</v>
      </c>
      <c r="L21" s="307"/>
      <c r="M21" s="307">
        <v>1</v>
      </c>
      <c r="N21" s="307">
        <v>0</v>
      </c>
      <c r="O21" s="307">
        <v>1</v>
      </c>
      <c r="P21" s="307"/>
      <c r="Q21" s="307">
        <v>2</v>
      </c>
      <c r="R21" s="307">
        <v>2</v>
      </c>
      <c r="S21" s="331" t="s">
        <v>813</v>
      </c>
      <c r="T21" s="307"/>
      <c r="U21" s="307">
        <v>2</v>
      </c>
      <c r="V21" s="307"/>
      <c r="W21" s="307"/>
      <c r="X21" s="307"/>
      <c r="Y21" s="307"/>
      <c r="Z21" s="307"/>
      <c r="AA21" s="307"/>
      <c r="AB21" s="307"/>
      <c r="AC21" s="307"/>
      <c r="AD21" s="307"/>
      <c r="AE21" s="331"/>
      <c r="AF21" s="332"/>
    </row>
    <row r="22" spans="1:32" ht="16" x14ac:dyDescent="0.2">
      <c r="A22" s="330" t="s">
        <v>814</v>
      </c>
      <c r="B22" s="321"/>
      <c r="C22" s="307" t="s">
        <v>422</v>
      </c>
      <c r="D22" s="307"/>
      <c r="E22" s="307" t="s">
        <v>422</v>
      </c>
      <c r="F22" s="307"/>
      <c r="G22" s="307"/>
      <c r="H22" s="307"/>
      <c r="I22" s="307">
        <v>0</v>
      </c>
      <c r="J22" s="307"/>
      <c r="K22" s="307">
        <v>0</v>
      </c>
      <c r="L22" s="307"/>
      <c r="M22" s="307">
        <v>0</v>
      </c>
      <c r="N22" s="307">
        <v>0</v>
      </c>
      <c r="O22" s="307">
        <v>0</v>
      </c>
      <c r="P22" s="307"/>
      <c r="Q22" s="307">
        <v>0</v>
      </c>
      <c r="R22" s="307">
        <v>0</v>
      </c>
      <c r="S22" s="307"/>
      <c r="T22" s="307"/>
      <c r="U22" s="307"/>
      <c r="V22" s="307"/>
      <c r="W22" s="307"/>
      <c r="X22" s="307"/>
      <c r="Y22" s="307"/>
      <c r="Z22" s="307"/>
      <c r="AA22" s="307"/>
      <c r="AB22" s="307"/>
      <c r="AC22" s="307"/>
      <c r="AD22" s="307"/>
      <c r="AE22" s="307"/>
      <c r="AF22" s="308"/>
    </row>
    <row r="23" spans="1:32" ht="16" x14ac:dyDescent="0.2">
      <c r="A23" s="330" t="s">
        <v>815</v>
      </c>
      <c r="B23" s="321"/>
      <c r="C23" s="307" t="s">
        <v>422</v>
      </c>
      <c r="D23" s="307"/>
      <c r="E23" s="307" t="s">
        <v>422</v>
      </c>
      <c r="F23" s="307"/>
      <c r="G23" s="307"/>
      <c r="H23" s="307"/>
      <c r="I23" s="307">
        <v>0</v>
      </c>
      <c r="J23" s="307"/>
      <c r="K23" s="307">
        <v>0</v>
      </c>
      <c r="L23" s="307"/>
      <c r="M23" s="307">
        <v>0</v>
      </c>
      <c r="N23" s="307">
        <v>0</v>
      </c>
      <c r="O23" s="307">
        <v>0</v>
      </c>
      <c r="P23" s="307"/>
      <c r="Q23" s="307">
        <v>0</v>
      </c>
      <c r="R23" s="307">
        <v>0</v>
      </c>
      <c r="S23" s="331"/>
      <c r="T23" s="307"/>
      <c r="U23" s="307"/>
      <c r="V23" s="307"/>
      <c r="W23" s="307"/>
      <c r="X23" s="307"/>
      <c r="Y23" s="307"/>
      <c r="Z23" s="307"/>
      <c r="AA23" s="307"/>
      <c r="AB23" s="307"/>
      <c r="AC23" s="307"/>
      <c r="AD23" s="307"/>
      <c r="AE23" s="307"/>
      <c r="AF23" s="308"/>
    </row>
    <row r="24" spans="1:32" ht="16" x14ac:dyDescent="0.2">
      <c r="A24" s="323" t="s">
        <v>816</v>
      </c>
      <c r="B24" s="321"/>
      <c r="C24" s="307"/>
      <c r="D24" s="307"/>
      <c r="E24" s="307"/>
      <c r="F24" s="307"/>
      <c r="G24" s="307"/>
      <c r="H24" s="307"/>
      <c r="I24" s="307">
        <v>0</v>
      </c>
      <c r="J24" s="307"/>
      <c r="K24" s="307">
        <v>2</v>
      </c>
      <c r="L24" s="307"/>
      <c r="M24" s="307">
        <v>2</v>
      </c>
      <c r="N24" s="307">
        <v>1</v>
      </c>
      <c r="O24" s="307">
        <v>0</v>
      </c>
      <c r="P24" s="307">
        <v>1</v>
      </c>
      <c r="Q24" s="307">
        <v>4</v>
      </c>
      <c r="R24" s="307">
        <v>3</v>
      </c>
      <c r="S24" s="307">
        <v>1</v>
      </c>
      <c r="T24" s="307"/>
      <c r="U24" s="307"/>
      <c r="V24" s="307"/>
      <c r="W24" s="307"/>
      <c r="X24" s="307"/>
      <c r="Y24" s="307"/>
      <c r="Z24" s="307"/>
      <c r="AA24" s="307"/>
      <c r="AB24" s="307"/>
      <c r="AC24" s="307"/>
      <c r="AD24" s="307"/>
      <c r="AE24" s="307"/>
      <c r="AF24" s="308"/>
    </row>
    <row r="25" spans="1:32" ht="16" x14ac:dyDescent="0.2">
      <c r="A25" s="320" t="s">
        <v>817</v>
      </c>
      <c r="B25" s="321"/>
      <c r="C25" s="307"/>
      <c r="D25" s="307"/>
      <c r="E25" s="307"/>
      <c r="F25" s="307"/>
      <c r="G25" s="307"/>
      <c r="H25" s="307"/>
      <c r="I25" s="307">
        <v>0</v>
      </c>
      <c r="J25" s="307"/>
      <c r="K25" s="307">
        <v>1</v>
      </c>
      <c r="L25" s="307"/>
      <c r="M25" s="307">
        <v>1</v>
      </c>
      <c r="N25" s="307">
        <v>0</v>
      </c>
      <c r="O25" s="307">
        <v>0</v>
      </c>
      <c r="P25" s="307"/>
      <c r="Q25" s="307">
        <v>1</v>
      </c>
      <c r="R25" s="307">
        <v>1</v>
      </c>
      <c r="S25" s="307"/>
      <c r="T25" s="307"/>
      <c r="U25" s="307"/>
      <c r="V25" s="307"/>
      <c r="W25" s="307"/>
      <c r="X25" s="307"/>
      <c r="Y25" s="307"/>
      <c r="Z25" s="307"/>
      <c r="AA25" s="307"/>
      <c r="AB25" s="307"/>
      <c r="AC25" s="307"/>
      <c r="AD25" s="307"/>
      <c r="AE25" s="307"/>
      <c r="AF25" s="308"/>
    </row>
    <row r="26" spans="1:32" ht="16" x14ac:dyDescent="0.2">
      <c r="A26" s="320" t="s">
        <v>818</v>
      </c>
      <c r="B26" s="321"/>
      <c r="C26" s="307"/>
      <c r="D26" s="307"/>
      <c r="E26" s="307"/>
      <c r="F26" s="307"/>
      <c r="G26" s="307"/>
      <c r="H26" s="307"/>
      <c r="I26" s="307">
        <v>0</v>
      </c>
      <c r="J26" s="307"/>
      <c r="K26" s="307">
        <v>0</v>
      </c>
      <c r="L26" s="307"/>
      <c r="M26" s="307">
        <v>1</v>
      </c>
      <c r="N26" s="307">
        <v>1</v>
      </c>
      <c r="O26" s="307">
        <v>8</v>
      </c>
      <c r="P26" s="307"/>
      <c r="Q26" s="307">
        <v>11</v>
      </c>
      <c r="R26" s="307">
        <v>10</v>
      </c>
      <c r="S26" s="307"/>
      <c r="T26" s="307"/>
      <c r="U26" s="307"/>
      <c r="V26" s="307"/>
      <c r="W26" s="307"/>
      <c r="X26" s="307"/>
      <c r="Y26" s="307"/>
      <c r="Z26" s="307"/>
      <c r="AA26" s="307"/>
      <c r="AB26" s="307"/>
      <c r="AC26" s="307"/>
      <c r="AD26" s="307"/>
      <c r="AE26" s="307"/>
      <c r="AF26" s="308"/>
    </row>
    <row r="27" spans="1:32" ht="15" x14ac:dyDescent="0.2">
      <c r="A27" s="321"/>
      <c r="B27" s="321"/>
      <c r="C27" s="321"/>
      <c r="D27" s="321"/>
      <c r="E27" s="321"/>
      <c r="F27" s="321"/>
      <c r="G27" s="321"/>
      <c r="H27" s="321"/>
      <c r="I27" s="321"/>
      <c r="J27" s="321"/>
      <c r="K27" s="321"/>
      <c r="L27" s="321"/>
      <c r="M27" s="307"/>
      <c r="N27" s="307"/>
      <c r="O27" s="307"/>
      <c r="P27" s="307"/>
      <c r="Q27" s="307"/>
      <c r="R27" s="307"/>
      <c r="S27" s="307"/>
      <c r="T27" s="307"/>
      <c r="U27" s="307"/>
      <c r="V27" s="307"/>
      <c r="W27" s="307"/>
      <c r="X27" s="307"/>
      <c r="Y27" s="307"/>
      <c r="Z27" s="307"/>
      <c r="AA27" s="307"/>
      <c r="AB27" s="307"/>
      <c r="AC27" s="307"/>
      <c r="AD27" s="307"/>
      <c r="AE27" s="307"/>
      <c r="AF27" s="308"/>
    </row>
    <row r="28" spans="1:32" ht="16" x14ac:dyDescent="0.2">
      <c r="A28" s="333" t="s">
        <v>819</v>
      </c>
      <c r="B28" s="329"/>
      <c r="C28" s="319"/>
      <c r="D28" s="319"/>
      <c r="E28" s="319"/>
      <c r="F28" s="319"/>
      <c r="G28" s="319"/>
      <c r="H28" s="319"/>
      <c r="I28" s="319">
        <v>0</v>
      </c>
      <c r="J28" s="319"/>
      <c r="K28" s="319"/>
      <c r="L28" s="319"/>
      <c r="M28" s="319"/>
      <c r="N28" s="319"/>
      <c r="O28" s="319"/>
      <c r="P28" s="307"/>
      <c r="Q28" s="319"/>
      <c r="R28" s="307"/>
      <c r="S28" s="307"/>
      <c r="T28" s="307"/>
      <c r="U28" s="307"/>
      <c r="V28" s="307"/>
      <c r="W28" s="307"/>
      <c r="X28" s="307"/>
      <c r="Y28" s="307"/>
      <c r="Z28" s="307"/>
      <c r="AA28" s="307"/>
      <c r="AB28" s="307"/>
      <c r="AC28" s="307"/>
      <c r="AD28" s="307"/>
      <c r="AE28" s="307"/>
      <c r="AF28" s="308"/>
    </row>
    <row r="29" spans="1:32" ht="16" x14ac:dyDescent="0.2">
      <c r="A29" s="320" t="s">
        <v>820</v>
      </c>
      <c r="B29" s="321"/>
      <c r="C29" s="307"/>
      <c r="D29" s="307"/>
      <c r="E29" s="307"/>
      <c r="F29" s="307"/>
      <c r="G29" s="307"/>
      <c r="H29" s="307"/>
      <c r="I29" s="307">
        <v>0</v>
      </c>
      <c r="J29" s="307"/>
      <c r="K29" s="307">
        <v>0</v>
      </c>
      <c r="L29" s="307"/>
      <c r="M29" s="307">
        <v>0</v>
      </c>
      <c r="N29" s="307">
        <v>0</v>
      </c>
      <c r="O29" s="307">
        <v>0</v>
      </c>
      <c r="P29" s="307"/>
      <c r="Q29" s="307">
        <v>0</v>
      </c>
      <c r="R29" s="307">
        <v>0</v>
      </c>
      <c r="S29" s="307"/>
      <c r="T29" s="307"/>
      <c r="U29" s="307"/>
      <c r="V29" s="307"/>
      <c r="W29" s="307"/>
      <c r="X29" s="307"/>
      <c r="Y29" s="307"/>
      <c r="Z29" s="307"/>
      <c r="AA29" s="307"/>
      <c r="AB29" s="307"/>
      <c r="AC29" s="307"/>
      <c r="AD29" s="307"/>
      <c r="AE29" s="307"/>
      <c r="AF29" s="308"/>
    </row>
    <row r="30" spans="1:32" ht="16" x14ac:dyDescent="0.2">
      <c r="A30" s="320" t="s">
        <v>821</v>
      </c>
      <c r="B30" s="321"/>
      <c r="C30" s="307">
        <v>12</v>
      </c>
      <c r="D30" s="307"/>
      <c r="E30" s="307">
        <v>2</v>
      </c>
      <c r="F30" s="307"/>
      <c r="G30" s="307"/>
      <c r="H30" s="307"/>
      <c r="I30" s="307">
        <v>2</v>
      </c>
      <c r="J30" s="307"/>
      <c r="K30" s="307">
        <v>3</v>
      </c>
      <c r="L30" s="307"/>
      <c r="M30" s="307">
        <v>6</v>
      </c>
      <c r="N30" s="307">
        <v>3</v>
      </c>
      <c r="O30" s="307">
        <v>5</v>
      </c>
      <c r="P30" s="307"/>
      <c r="Q30" s="307">
        <v>15</v>
      </c>
      <c r="R30" s="307">
        <v>14</v>
      </c>
      <c r="S30" s="331" t="s">
        <v>822</v>
      </c>
      <c r="T30" s="307">
        <v>11</v>
      </c>
      <c r="U30" s="307">
        <v>5</v>
      </c>
      <c r="V30" s="307">
        <v>4</v>
      </c>
      <c r="W30" s="307">
        <v>16</v>
      </c>
      <c r="X30" s="307"/>
      <c r="Y30" s="307"/>
      <c r="Z30" s="307"/>
      <c r="AA30" s="307"/>
      <c r="AB30" s="307"/>
      <c r="AC30" s="307"/>
      <c r="AD30" s="307"/>
      <c r="AE30" s="331"/>
      <c r="AF30" s="332"/>
    </row>
    <row r="31" spans="1:32" ht="16" x14ac:dyDescent="0.2">
      <c r="A31" s="320" t="s">
        <v>823</v>
      </c>
      <c r="B31" s="321"/>
      <c r="C31" s="307">
        <v>21</v>
      </c>
      <c r="D31" s="307"/>
      <c r="E31" s="307"/>
      <c r="F31" s="307"/>
      <c r="G31" s="307"/>
      <c r="H31" s="307"/>
      <c r="I31" s="307">
        <v>10</v>
      </c>
      <c r="J31" s="307"/>
      <c r="K31" s="307">
        <v>0</v>
      </c>
      <c r="L31" s="307"/>
      <c r="M31" s="307">
        <v>0</v>
      </c>
      <c r="N31" s="307">
        <v>1</v>
      </c>
      <c r="O31" s="307">
        <v>0</v>
      </c>
      <c r="P31" s="307"/>
      <c r="Q31" s="307">
        <v>1</v>
      </c>
      <c r="R31" s="307">
        <v>1</v>
      </c>
      <c r="S31" s="307"/>
      <c r="T31" s="307"/>
      <c r="U31" s="307"/>
      <c r="V31" s="307"/>
      <c r="W31" s="307"/>
      <c r="X31" s="307"/>
      <c r="Y31" s="307"/>
      <c r="Z31" s="307"/>
      <c r="AA31" s="307"/>
      <c r="AB31" s="307"/>
      <c r="AC31" s="307"/>
      <c r="AD31" s="307"/>
      <c r="AE31" s="307"/>
      <c r="AF31" s="328" t="s">
        <v>17298</v>
      </c>
    </row>
    <row r="32" spans="1:32" ht="16" x14ac:dyDescent="0.2">
      <c r="A32" s="320" t="s">
        <v>824</v>
      </c>
      <c r="B32" s="321"/>
      <c r="C32" s="307">
        <v>3</v>
      </c>
      <c r="D32" s="307"/>
      <c r="E32" s="307">
        <v>9</v>
      </c>
      <c r="F32" s="307"/>
      <c r="G32" s="307"/>
      <c r="H32" s="307"/>
      <c r="I32" s="307">
        <v>6</v>
      </c>
      <c r="J32" s="307"/>
      <c r="K32" s="307">
        <v>9</v>
      </c>
      <c r="L32" s="307"/>
      <c r="M32" s="307">
        <v>12</v>
      </c>
      <c r="N32" s="307">
        <v>11</v>
      </c>
      <c r="O32" s="307">
        <v>0</v>
      </c>
      <c r="P32" s="307"/>
      <c r="Q32" s="307">
        <v>25</v>
      </c>
      <c r="R32" s="307">
        <v>23</v>
      </c>
      <c r="S32" s="331"/>
      <c r="T32" s="307"/>
      <c r="U32" s="307">
        <v>1</v>
      </c>
      <c r="V32" s="307">
        <v>2</v>
      </c>
      <c r="W32" s="307"/>
      <c r="X32" s="307"/>
      <c r="Y32" s="307"/>
      <c r="Z32" s="307"/>
      <c r="AA32" s="307"/>
      <c r="AB32" s="307"/>
      <c r="AC32" s="307"/>
      <c r="AD32" s="307"/>
      <c r="AE32" s="307"/>
      <c r="AF32" s="308"/>
    </row>
    <row r="33" spans="1:32" ht="16" x14ac:dyDescent="0.2">
      <c r="A33" s="320" t="s">
        <v>825</v>
      </c>
      <c r="B33" s="321"/>
      <c r="C33" s="307">
        <v>8</v>
      </c>
      <c r="D33" s="307"/>
      <c r="E33" s="307"/>
      <c r="F33" s="307"/>
      <c r="G33" s="307"/>
      <c r="H33" s="307"/>
      <c r="I33" s="307">
        <v>7</v>
      </c>
      <c r="J33" s="307"/>
      <c r="K33" s="307">
        <v>8</v>
      </c>
      <c r="L33" s="307"/>
      <c r="M33" s="307">
        <v>8</v>
      </c>
      <c r="N33" s="307">
        <v>6</v>
      </c>
      <c r="O33" s="307">
        <v>0</v>
      </c>
      <c r="P33" s="307">
        <v>1</v>
      </c>
      <c r="Q33" s="307">
        <v>15</v>
      </c>
      <c r="R33" s="307">
        <v>14</v>
      </c>
      <c r="S33" s="307">
        <v>2</v>
      </c>
      <c r="T33" s="307"/>
      <c r="U33" s="307">
        <v>2</v>
      </c>
      <c r="V33" s="307">
        <v>4</v>
      </c>
      <c r="W33" s="307"/>
      <c r="X33" s="307"/>
      <c r="Y33" s="307"/>
      <c r="Z33" s="307"/>
      <c r="AA33" s="307"/>
      <c r="AB33" s="307"/>
      <c r="AC33" s="307"/>
      <c r="AD33" s="307"/>
      <c r="AE33" s="307"/>
      <c r="AF33" s="308"/>
    </row>
    <row r="34" spans="1:32" ht="16" x14ac:dyDescent="0.2">
      <c r="A34" s="320" t="s">
        <v>826</v>
      </c>
      <c r="B34" s="321"/>
      <c r="C34" s="307"/>
      <c r="D34" s="307"/>
      <c r="E34" s="307"/>
      <c r="F34" s="307"/>
      <c r="G34" s="307"/>
      <c r="H34" s="307"/>
      <c r="I34" s="307">
        <v>0</v>
      </c>
      <c r="J34" s="307"/>
      <c r="K34" s="307">
        <v>5</v>
      </c>
      <c r="L34" s="307"/>
      <c r="M34" s="307">
        <v>6</v>
      </c>
      <c r="N34" s="307">
        <v>1</v>
      </c>
      <c r="O34" s="307">
        <v>0</v>
      </c>
      <c r="P34" s="307">
        <v>3</v>
      </c>
      <c r="Q34" s="307">
        <v>8</v>
      </c>
      <c r="R34" s="307">
        <v>7</v>
      </c>
      <c r="S34" s="307">
        <v>5</v>
      </c>
      <c r="T34" s="307"/>
      <c r="U34" s="307"/>
      <c r="V34" s="307">
        <v>9</v>
      </c>
      <c r="W34" s="307"/>
      <c r="X34" s="307"/>
      <c r="Y34" s="307"/>
      <c r="Z34" s="307"/>
      <c r="AA34" s="307"/>
      <c r="AB34" s="307"/>
      <c r="AC34" s="307"/>
      <c r="AD34" s="307"/>
      <c r="AE34" s="307"/>
      <c r="AF34" s="308"/>
    </row>
    <row r="35" spans="1:32" ht="15" x14ac:dyDescent="0.2">
      <c r="A35" s="321"/>
      <c r="B35" s="321"/>
      <c r="C35" s="321"/>
      <c r="D35" s="321"/>
      <c r="E35" s="321"/>
      <c r="F35" s="321"/>
      <c r="G35" s="321"/>
      <c r="H35" s="321"/>
      <c r="I35" s="321"/>
      <c r="J35" s="321"/>
      <c r="K35" s="321"/>
      <c r="L35" s="321"/>
      <c r="M35" s="307"/>
      <c r="N35" s="307"/>
      <c r="O35" s="307"/>
      <c r="P35" s="307"/>
      <c r="Q35" s="307"/>
      <c r="R35" s="307"/>
      <c r="S35" s="307"/>
      <c r="T35" s="307"/>
      <c r="U35" s="307"/>
      <c r="V35" s="307"/>
      <c r="W35" s="307"/>
      <c r="X35" s="307"/>
      <c r="Y35" s="307"/>
      <c r="Z35" s="307"/>
      <c r="AA35" s="307"/>
      <c r="AB35" s="307"/>
      <c r="AC35" s="307"/>
      <c r="AD35" s="307"/>
      <c r="AE35" s="307"/>
      <c r="AF35" s="308"/>
    </row>
    <row r="36" spans="1:32" s="233" customFormat="1" ht="16" x14ac:dyDescent="0.2">
      <c r="A36" s="334" t="s">
        <v>827</v>
      </c>
      <c r="B36" s="319"/>
      <c r="C36" s="335"/>
      <c r="D36" s="335"/>
      <c r="E36" s="335"/>
      <c r="F36" s="335"/>
      <c r="G36" s="335"/>
      <c r="H36" s="335"/>
      <c r="I36" s="335">
        <v>0</v>
      </c>
      <c r="J36" s="335"/>
      <c r="K36" s="335"/>
      <c r="L36" s="335"/>
      <c r="M36" s="335"/>
      <c r="N36" s="335"/>
      <c r="O36" s="335"/>
      <c r="P36" s="336"/>
      <c r="Q36" s="335"/>
      <c r="R36" s="336"/>
      <c r="S36" s="307"/>
      <c r="T36" s="336"/>
      <c r="U36" s="336"/>
      <c r="V36" s="336"/>
      <c r="W36" s="336"/>
      <c r="X36" s="336"/>
      <c r="Y36" s="336"/>
      <c r="Z36" s="336"/>
      <c r="AA36" s="336"/>
      <c r="AB36" s="336"/>
      <c r="AC36" s="336"/>
      <c r="AD36" s="336"/>
      <c r="AE36" s="336"/>
      <c r="AF36" s="337"/>
    </row>
    <row r="37" spans="1:32" ht="16" x14ac:dyDescent="0.2">
      <c r="A37" s="320" t="s">
        <v>828</v>
      </c>
      <c r="B37" s="321"/>
      <c r="C37" s="307">
        <v>7</v>
      </c>
      <c r="D37" s="307"/>
      <c r="E37" s="307"/>
      <c r="F37" s="307"/>
      <c r="G37" s="307"/>
      <c r="H37" s="307"/>
      <c r="I37" s="307">
        <v>0</v>
      </c>
      <c r="J37" s="307"/>
      <c r="K37" s="307">
        <v>0</v>
      </c>
      <c r="L37" s="307"/>
      <c r="M37" s="307">
        <v>1</v>
      </c>
      <c r="N37" s="307">
        <v>0</v>
      </c>
      <c r="O37" s="307">
        <v>0</v>
      </c>
      <c r="P37" s="307">
        <v>8</v>
      </c>
      <c r="Q37" s="307">
        <v>1</v>
      </c>
      <c r="R37" s="307">
        <v>1</v>
      </c>
      <c r="S37" s="331" t="s">
        <v>813</v>
      </c>
      <c r="T37" s="307">
        <v>2</v>
      </c>
      <c r="U37" s="307">
        <v>2</v>
      </c>
      <c r="V37" s="307">
        <v>3</v>
      </c>
      <c r="W37" s="307">
        <v>3</v>
      </c>
      <c r="X37" s="307"/>
      <c r="Y37" s="307"/>
      <c r="Z37" s="307"/>
      <c r="AA37" s="307"/>
      <c r="AB37" s="307"/>
      <c r="AC37" s="307"/>
      <c r="AD37" s="307"/>
      <c r="AE37" s="331"/>
      <c r="AF37" s="332"/>
    </row>
    <row r="38" spans="1:32" ht="32.25" customHeight="1" x14ac:dyDescent="0.2">
      <c r="A38" s="320" t="s">
        <v>829</v>
      </c>
      <c r="B38" s="321"/>
      <c r="C38" s="307"/>
      <c r="D38" s="307"/>
      <c r="E38" s="307"/>
      <c r="F38" s="307"/>
      <c r="G38" s="307"/>
      <c r="H38" s="307"/>
      <c r="I38" s="307">
        <v>12</v>
      </c>
      <c r="J38" s="307"/>
      <c r="K38" s="307">
        <v>11</v>
      </c>
      <c r="L38" s="307"/>
      <c r="M38" s="307">
        <v>10</v>
      </c>
      <c r="N38" s="307">
        <v>14</v>
      </c>
      <c r="O38" s="307">
        <v>12</v>
      </c>
      <c r="P38" s="307">
        <v>14</v>
      </c>
      <c r="Q38" s="307">
        <v>38</v>
      </c>
      <c r="R38" s="307">
        <v>36</v>
      </c>
      <c r="S38" s="336"/>
      <c r="T38" s="307"/>
      <c r="U38" s="307"/>
      <c r="V38" s="307">
        <v>1</v>
      </c>
      <c r="W38" s="307"/>
      <c r="X38" s="307"/>
      <c r="Y38" s="307"/>
      <c r="Z38" s="307"/>
      <c r="AA38" s="307"/>
      <c r="AB38" s="307"/>
      <c r="AC38" s="307"/>
      <c r="AD38" s="307"/>
      <c r="AE38" s="307"/>
      <c r="AF38" s="308"/>
    </row>
    <row r="39" spans="1:32" ht="16.5" customHeight="1" x14ac:dyDescent="0.2">
      <c r="A39" s="320" t="s">
        <v>830</v>
      </c>
      <c r="B39" s="321"/>
      <c r="C39" s="307"/>
      <c r="D39" s="307"/>
      <c r="E39" s="307"/>
      <c r="F39" s="307"/>
      <c r="G39" s="307"/>
      <c r="H39" s="307"/>
      <c r="I39" s="307">
        <v>3</v>
      </c>
      <c r="J39" s="307"/>
      <c r="K39" s="307">
        <v>4</v>
      </c>
      <c r="L39" s="307"/>
      <c r="M39" s="307">
        <v>6</v>
      </c>
      <c r="N39" s="307">
        <v>4</v>
      </c>
      <c r="O39" s="307">
        <v>3</v>
      </c>
      <c r="P39" s="307">
        <v>3</v>
      </c>
      <c r="Q39" s="307">
        <v>14</v>
      </c>
      <c r="R39" s="307">
        <v>13</v>
      </c>
      <c r="S39" s="331">
        <v>5</v>
      </c>
      <c r="T39" s="307">
        <v>2</v>
      </c>
      <c r="U39" s="307">
        <v>5</v>
      </c>
      <c r="V39" s="307">
        <v>4</v>
      </c>
      <c r="W39" s="307">
        <v>3</v>
      </c>
      <c r="X39" s="307"/>
      <c r="Y39" s="307"/>
      <c r="Z39" s="307"/>
      <c r="AA39" s="307"/>
      <c r="AB39" s="307"/>
      <c r="AC39" s="307"/>
      <c r="AD39" s="307"/>
      <c r="AE39" s="307"/>
      <c r="AF39" s="308"/>
    </row>
    <row r="40" spans="1:32" ht="16" x14ac:dyDescent="0.2">
      <c r="A40" s="320" t="s">
        <v>831</v>
      </c>
      <c r="B40" s="338"/>
      <c r="C40" s="307">
        <v>3</v>
      </c>
      <c r="D40" s="307"/>
      <c r="E40" s="307">
        <v>1</v>
      </c>
      <c r="F40" s="307"/>
      <c r="G40" s="307"/>
      <c r="H40" s="307"/>
      <c r="I40" s="307">
        <v>6</v>
      </c>
      <c r="J40" s="307"/>
      <c r="K40" s="307">
        <v>5</v>
      </c>
      <c r="L40" s="307"/>
      <c r="M40" s="307">
        <v>1</v>
      </c>
      <c r="N40" s="307">
        <v>0</v>
      </c>
      <c r="O40" s="307">
        <v>0</v>
      </c>
      <c r="P40" s="307"/>
      <c r="Q40" s="307">
        <v>1</v>
      </c>
      <c r="R40" s="307">
        <v>1</v>
      </c>
      <c r="S40" s="307"/>
      <c r="T40" s="307"/>
      <c r="U40" s="307">
        <v>1</v>
      </c>
      <c r="V40" s="307">
        <v>1</v>
      </c>
      <c r="W40" s="307"/>
      <c r="X40" s="307"/>
      <c r="Y40" s="307"/>
      <c r="Z40" s="307"/>
      <c r="AA40" s="307"/>
      <c r="AB40" s="307"/>
      <c r="AC40" s="307"/>
      <c r="AD40" s="307"/>
      <c r="AE40" s="307"/>
      <c r="AF40" s="308"/>
    </row>
    <row r="41" spans="1:32" ht="15" x14ac:dyDescent="0.2">
      <c r="A41" s="320"/>
      <c r="B41" s="338"/>
      <c r="C41" s="307"/>
      <c r="D41" s="307"/>
      <c r="E41" s="307"/>
      <c r="F41" s="307"/>
      <c r="G41" s="307"/>
      <c r="H41" s="307"/>
      <c r="I41" s="307"/>
      <c r="J41" s="307"/>
      <c r="K41" s="307">
        <v>0</v>
      </c>
      <c r="L41" s="307"/>
      <c r="M41" s="307"/>
      <c r="N41" s="307"/>
      <c r="O41" s="307"/>
      <c r="P41" s="307"/>
      <c r="Q41" s="307"/>
      <c r="R41" s="307"/>
      <c r="S41" s="307"/>
      <c r="T41" s="307"/>
      <c r="U41" s="307"/>
      <c r="V41" s="307"/>
      <c r="W41" s="307"/>
      <c r="X41" s="307"/>
      <c r="Y41" s="307"/>
      <c r="Z41" s="307"/>
      <c r="AA41" s="307"/>
      <c r="AB41" s="307"/>
      <c r="AC41" s="307"/>
      <c r="AD41" s="307"/>
      <c r="AE41" s="307"/>
      <c r="AF41" s="308"/>
    </row>
    <row r="42" spans="1:32" ht="16" x14ac:dyDescent="0.2">
      <c r="A42" s="333" t="s">
        <v>832</v>
      </c>
      <c r="B42" s="329"/>
      <c r="C42" s="319"/>
      <c r="D42" s="319"/>
      <c r="E42" s="319"/>
      <c r="F42" s="319"/>
      <c r="G42" s="319"/>
      <c r="H42" s="319"/>
      <c r="I42" s="319"/>
      <c r="J42" s="319"/>
      <c r="K42" s="319"/>
      <c r="L42" s="319"/>
      <c r="M42" s="319"/>
      <c r="N42" s="319"/>
      <c r="O42" s="319"/>
      <c r="P42" s="307"/>
      <c r="Q42" s="319"/>
      <c r="R42" s="307"/>
      <c r="S42" s="307"/>
      <c r="T42" s="307"/>
      <c r="U42" s="307"/>
      <c r="V42" s="307"/>
      <c r="W42" s="307"/>
      <c r="X42" s="307"/>
      <c r="Y42" s="307"/>
      <c r="Z42" s="307"/>
      <c r="AA42" s="307"/>
      <c r="AB42" s="307"/>
      <c r="AC42" s="307"/>
      <c r="AD42" s="307"/>
      <c r="AE42" s="307"/>
      <c r="AF42" s="308"/>
    </row>
    <row r="43" spans="1:32" ht="28.5" customHeight="1" x14ac:dyDescent="0.2">
      <c r="A43" s="320" t="s">
        <v>833</v>
      </c>
      <c r="B43" s="321"/>
      <c r="C43" s="307" t="s">
        <v>422</v>
      </c>
      <c r="D43" s="307"/>
      <c r="E43" s="307" t="s">
        <v>422</v>
      </c>
      <c r="F43" s="307"/>
      <c r="G43" s="307"/>
      <c r="H43" s="307"/>
      <c r="I43" s="307">
        <v>0</v>
      </c>
      <c r="J43" s="307"/>
      <c r="K43" s="307">
        <v>0</v>
      </c>
      <c r="L43" s="307"/>
      <c r="M43" s="307">
        <v>0</v>
      </c>
      <c r="N43" s="307">
        <v>0</v>
      </c>
      <c r="O43" s="307">
        <v>0</v>
      </c>
      <c r="P43" s="307"/>
      <c r="Q43" s="307">
        <v>0</v>
      </c>
      <c r="R43" s="307">
        <v>0</v>
      </c>
      <c r="S43" s="307"/>
      <c r="T43" s="307"/>
      <c r="U43" s="307"/>
      <c r="V43" s="307"/>
      <c r="W43" s="307"/>
      <c r="X43" s="307"/>
      <c r="Y43" s="307"/>
      <c r="Z43" s="307"/>
      <c r="AA43" s="307"/>
      <c r="AB43" s="307"/>
      <c r="AC43" s="307"/>
      <c r="AD43" s="307"/>
      <c r="AE43" s="307"/>
      <c r="AF43" s="308"/>
    </row>
    <row r="44" spans="1:32" ht="28.5" customHeight="1" x14ac:dyDescent="0.2">
      <c r="A44" s="320" t="s">
        <v>834</v>
      </c>
      <c r="B44" s="321"/>
      <c r="C44" s="307"/>
      <c r="D44" s="307"/>
      <c r="E44" s="307">
        <v>5</v>
      </c>
      <c r="F44" s="307"/>
      <c r="G44" s="307"/>
      <c r="H44" s="307"/>
      <c r="I44" s="307">
        <v>2</v>
      </c>
      <c r="J44" s="307"/>
      <c r="K44" s="307">
        <v>1</v>
      </c>
      <c r="L44" s="307"/>
      <c r="M44" s="307">
        <v>3</v>
      </c>
      <c r="N44" s="307"/>
      <c r="O44" s="307">
        <v>2</v>
      </c>
      <c r="P44" s="307"/>
      <c r="Q44" s="307">
        <v>6</v>
      </c>
      <c r="R44" s="307">
        <v>5</v>
      </c>
      <c r="S44" s="307"/>
      <c r="T44" s="307"/>
      <c r="U44" s="307"/>
      <c r="V44" s="307">
        <v>1</v>
      </c>
      <c r="W44" s="307"/>
      <c r="X44" s="307"/>
      <c r="Y44" s="307"/>
      <c r="Z44" s="307"/>
      <c r="AA44" s="307"/>
      <c r="AB44" s="307"/>
      <c r="AC44" s="307"/>
      <c r="AD44" s="307"/>
      <c r="AE44" s="307"/>
      <c r="AF44" s="308"/>
    </row>
    <row r="45" spans="1:32" ht="16" x14ac:dyDescent="0.2">
      <c r="A45" s="320" t="s">
        <v>835</v>
      </c>
      <c r="B45" s="338"/>
      <c r="C45" s="307" t="s">
        <v>422</v>
      </c>
      <c r="D45" s="307"/>
      <c r="E45" s="307" t="s">
        <v>422</v>
      </c>
      <c r="F45" s="307"/>
      <c r="G45" s="307"/>
      <c r="H45" s="307"/>
      <c r="I45" s="307">
        <v>0</v>
      </c>
      <c r="J45" s="307"/>
      <c r="K45" s="307">
        <v>0</v>
      </c>
      <c r="L45" s="307"/>
      <c r="M45" s="307">
        <v>0</v>
      </c>
      <c r="N45" s="307">
        <v>0</v>
      </c>
      <c r="O45" s="307">
        <v>0</v>
      </c>
      <c r="P45" s="307"/>
      <c r="Q45" s="307">
        <v>0</v>
      </c>
      <c r="R45" s="307">
        <v>0</v>
      </c>
      <c r="S45" s="307"/>
      <c r="T45" s="307"/>
      <c r="U45" s="307"/>
      <c r="V45" s="307"/>
      <c r="W45" s="307"/>
      <c r="X45" s="307"/>
      <c r="Y45" s="307"/>
      <c r="Z45" s="307"/>
      <c r="AA45" s="307"/>
      <c r="AB45" s="307"/>
      <c r="AC45" s="307"/>
      <c r="AD45" s="307"/>
      <c r="AE45" s="307"/>
      <c r="AF45" s="308"/>
    </row>
    <row r="46" spans="1:32" ht="16.5" customHeight="1" x14ac:dyDescent="0.2">
      <c r="A46" s="339" t="s">
        <v>800</v>
      </c>
      <c r="B46" s="339"/>
      <c r="C46" s="339"/>
      <c r="D46" s="339"/>
      <c r="E46" s="339"/>
      <c r="F46" s="339"/>
      <c r="G46" s="339"/>
      <c r="H46" s="339"/>
      <c r="I46" s="340">
        <v>0</v>
      </c>
      <c r="J46" s="339"/>
      <c r="K46" s="340">
        <v>0</v>
      </c>
      <c r="L46" s="339"/>
      <c r="M46" s="307">
        <v>0</v>
      </c>
      <c r="N46" s="307">
        <v>0</v>
      </c>
      <c r="O46" s="307">
        <v>0</v>
      </c>
      <c r="P46" s="307"/>
      <c r="Q46" s="307">
        <v>0</v>
      </c>
      <c r="R46" s="307">
        <v>0</v>
      </c>
      <c r="S46" s="307"/>
      <c r="T46" s="307"/>
      <c r="U46" s="307"/>
      <c r="V46" s="307"/>
      <c r="W46" s="307"/>
      <c r="X46" s="307"/>
      <c r="Y46" s="307"/>
      <c r="Z46" s="307"/>
      <c r="AA46" s="307"/>
      <c r="AB46" s="307"/>
      <c r="AC46" s="307"/>
      <c r="AD46" s="307"/>
      <c r="AE46" s="307"/>
      <c r="AF46" s="308"/>
    </row>
    <row r="47" spans="1:32" ht="15.75" customHeight="1" x14ac:dyDescent="0.2">
      <c r="A47" s="620"/>
      <c r="B47" s="620"/>
      <c r="C47" s="308"/>
      <c r="D47" s="308"/>
      <c r="E47" s="308"/>
      <c r="F47" s="308"/>
      <c r="G47" s="308"/>
      <c r="H47" s="308"/>
      <c r="I47" s="308"/>
      <c r="J47" s="308"/>
      <c r="K47" s="308"/>
      <c r="L47" s="308"/>
      <c r="M47" s="308"/>
      <c r="N47" s="308"/>
      <c r="O47" s="308"/>
      <c r="P47" s="308"/>
      <c r="Q47" s="308"/>
      <c r="R47" s="308"/>
      <c r="S47" s="308"/>
      <c r="T47" s="308"/>
      <c r="U47" s="308"/>
      <c r="V47" s="308"/>
      <c r="W47" s="308"/>
      <c r="X47" s="621"/>
      <c r="Y47" s="307"/>
      <c r="Z47" s="307"/>
      <c r="AA47" s="307"/>
      <c r="AB47" s="307"/>
      <c r="AC47" s="307"/>
      <c r="AD47" s="307"/>
      <c r="AE47" s="307"/>
      <c r="AF47" s="308"/>
    </row>
    <row r="48" spans="1:32" ht="15.75" customHeight="1" x14ac:dyDescent="0.2">
      <c r="A48" s="620"/>
      <c r="B48" s="620"/>
      <c r="C48" s="308"/>
      <c r="D48" s="308"/>
      <c r="E48" s="308"/>
      <c r="F48" s="308"/>
      <c r="G48" s="308"/>
      <c r="H48" s="308"/>
      <c r="I48" s="308"/>
      <c r="J48" s="308"/>
      <c r="K48" s="308"/>
      <c r="L48" s="308"/>
      <c r="M48" s="308"/>
      <c r="N48" s="308"/>
      <c r="O48" s="308"/>
      <c r="P48" s="308"/>
      <c r="Q48" s="308"/>
      <c r="R48" s="308"/>
      <c r="S48" s="308"/>
      <c r="T48" s="308"/>
      <c r="U48" s="308"/>
      <c r="V48" s="308"/>
      <c r="W48" s="308"/>
      <c r="X48" s="621"/>
      <c r="Y48" s="307"/>
      <c r="Z48" s="307"/>
      <c r="AA48" s="307"/>
      <c r="AB48" s="307"/>
      <c r="AC48" s="307"/>
      <c r="AD48" s="307"/>
      <c r="AE48" s="307"/>
      <c r="AF48" s="308"/>
    </row>
    <row r="49" spans="1:32" ht="15.75" customHeight="1" x14ac:dyDescent="0.2">
      <c r="A49" s="620"/>
      <c r="B49" s="620"/>
      <c r="C49" s="308"/>
      <c r="D49" s="308"/>
      <c r="E49" s="308"/>
      <c r="F49" s="308"/>
      <c r="G49" s="308"/>
      <c r="H49" s="308"/>
      <c r="I49" s="308"/>
      <c r="J49" s="308"/>
      <c r="K49" s="308"/>
      <c r="L49" s="308"/>
      <c r="M49" s="308"/>
      <c r="N49" s="308"/>
      <c r="O49" s="308"/>
      <c r="P49" s="308"/>
      <c r="Q49" s="308"/>
      <c r="R49" s="308"/>
      <c r="S49" s="308"/>
      <c r="T49" s="308"/>
      <c r="U49" s="308"/>
      <c r="V49" s="308"/>
      <c r="W49" s="308"/>
      <c r="X49" s="621"/>
      <c r="Y49" s="307"/>
      <c r="Z49" s="307"/>
      <c r="AA49" s="307"/>
      <c r="AB49" s="307"/>
      <c r="AC49" s="307"/>
      <c r="AD49" s="307"/>
      <c r="AE49" s="307"/>
      <c r="AF49" s="308"/>
    </row>
    <row r="50" spans="1:32" ht="15.75" customHeight="1" x14ac:dyDescent="0.2">
      <c r="A50" s="620"/>
      <c r="B50" s="620"/>
      <c r="C50" s="308"/>
      <c r="D50" s="308"/>
      <c r="E50" s="308"/>
      <c r="F50" s="308"/>
      <c r="G50" s="308"/>
      <c r="H50" s="308"/>
      <c r="I50" s="308"/>
      <c r="J50" s="308"/>
      <c r="K50" s="308"/>
      <c r="L50" s="308"/>
      <c r="M50" s="308"/>
      <c r="N50" s="308"/>
      <c r="O50" s="308"/>
      <c r="P50" s="308"/>
      <c r="Q50" s="308"/>
      <c r="R50" s="308"/>
      <c r="S50" s="308"/>
      <c r="T50" s="308"/>
      <c r="U50" s="308"/>
      <c r="V50" s="308"/>
      <c r="W50" s="308"/>
      <c r="X50" s="621"/>
      <c r="Y50" s="307"/>
      <c r="Z50" s="307"/>
      <c r="AA50" s="307"/>
      <c r="AB50" s="307"/>
      <c r="AC50" s="307"/>
      <c r="AD50" s="307"/>
      <c r="AE50" s="307"/>
      <c r="AF50" s="308"/>
    </row>
    <row r="51" spans="1:32" ht="15.75" customHeight="1" x14ac:dyDescent="0.2">
      <c r="A51" s="620"/>
      <c r="B51" s="620"/>
      <c r="C51" s="308"/>
      <c r="D51" s="308"/>
      <c r="E51" s="308"/>
      <c r="F51" s="308"/>
      <c r="G51" s="308"/>
      <c r="H51" s="308"/>
      <c r="I51" s="308"/>
      <c r="J51" s="308"/>
      <c r="K51" s="308"/>
      <c r="L51" s="308"/>
      <c r="M51" s="308"/>
      <c r="N51" s="308"/>
      <c r="O51" s="308"/>
      <c r="P51" s="308"/>
      <c r="Q51" s="308"/>
      <c r="R51" s="308"/>
      <c r="S51" s="308"/>
      <c r="T51" s="308"/>
      <c r="U51" s="308"/>
      <c r="V51" s="308"/>
      <c r="W51" s="308"/>
      <c r="X51" s="621"/>
      <c r="Y51" s="307"/>
      <c r="Z51" s="307"/>
      <c r="AA51" s="307"/>
      <c r="AB51" s="307"/>
      <c r="AC51" s="307"/>
      <c r="AD51" s="307"/>
      <c r="AE51" s="307"/>
      <c r="AF51" s="308"/>
    </row>
    <row r="52" spans="1:32" ht="15.75" customHeight="1" x14ac:dyDescent="0.2">
      <c r="A52" s="620"/>
      <c r="B52" s="620"/>
      <c r="C52" s="308"/>
      <c r="D52" s="308"/>
      <c r="E52" s="308"/>
      <c r="F52" s="308"/>
      <c r="G52" s="308"/>
      <c r="H52" s="308"/>
      <c r="I52" s="308"/>
      <c r="J52" s="308"/>
      <c r="K52" s="308"/>
      <c r="L52" s="308"/>
      <c r="M52" s="308"/>
      <c r="N52" s="308"/>
      <c r="O52" s="308"/>
      <c r="P52" s="308"/>
      <c r="Q52" s="308"/>
      <c r="R52" s="308"/>
      <c r="S52" s="308"/>
      <c r="T52" s="308"/>
      <c r="U52" s="308"/>
      <c r="V52" s="308"/>
      <c r="W52" s="308"/>
      <c r="X52" s="621"/>
      <c r="Y52" s="307"/>
      <c r="Z52" s="307"/>
      <c r="AA52" s="307"/>
      <c r="AB52" s="307"/>
      <c r="AC52" s="307"/>
      <c r="AD52" s="307"/>
      <c r="AE52" s="307"/>
      <c r="AF52" s="308"/>
    </row>
    <row r="53" spans="1:32" ht="15.75" customHeight="1" x14ac:dyDescent="0.2">
      <c r="A53" s="620"/>
      <c r="B53" s="620"/>
      <c r="C53" s="308"/>
      <c r="D53" s="308"/>
      <c r="E53" s="308"/>
      <c r="F53" s="308"/>
      <c r="G53" s="308"/>
      <c r="H53" s="308"/>
      <c r="I53" s="308"/>
      <c r="J53" s="308"/>
      <c r="K53" s="308"/>
      <c r="L53" s="308"/>
      <c r="M53" s="308"/>
      <c r="N53" s="308"/>
      <c r="O53" s="308"/>
      <c r="P53" s="308"/>
      <c r="Q53" s="308"/>
      <c r="R53" s="308"/>
      <c r="S53" s="308"/>
      <c r="T53" s="308"/>
      <c r="U53" s="308"/>
      <c r="V53" s="308"/>
      <c r="W53" s="308"/>
      <c r="X53" s="621"/>
      <c r="Y53" s="307"/>
      <c r="Z53" s="307"/>
      <c r="AA53" s="307"/>
      <c r="AB53" s="307"/>
      <c r="AC53" s="307"/>
      <c r="AD53" s="307"/>
      <c r="AE53" s="307"/>
      <c r="AF53" s="308"/>
    </row>
    <row r="54" spans="1:32" ht="15.75" customHeight="1" x14ac:dyDescent="0.2">
      <c r="A54" s="620"/>
      <c r="B54" s="620"/>
      <c r="C54" s="308"/>
      <c r="D54" s="308"/>
      <c r="E54" s="308"/>
      <c r="F54" s="308"/>
      <c r="G54" s="308"/>
      <c r="H54" s="308"/>
      <c r="I54" s="308"/>
      <c r="J54" s="308"/>
      <c r="K54" s="308"/>
      <c r="L54" s="308"/>
      <c r="M54" s="308"/>
      <c r="N54" s="308"/>
      <c r="O54" s="308"/>
      <c r="P54" s="308"/>
      <c r="Q54" s="308"/>
      <c r="R54" s="308"/>
      <c r="S54" s="308"/>
      <c r="T54" s="308"/>
      <c r="U54" s="308"/>
      <c r="V54" s="308"/>
      <c r="W54" s="308"/>
      <c r="X54" s="621"/>
      <c r="Y54" s="307"/>
      <c r="Z54" s="307"/>
      <c r="AA54" s="307"/>
      <c r="AB54" s="307"/>
      <c r="AC54" s="307"/>
      <c r="AD54" s="307"/>
      <c r="AE54" s="307"/>
      <c r="AF54" s="308"/>
    </row>
    <row r="55" spans="1:32" ht="15.75" customHeight="1" x14ac:dyDescent="0.2">
      <c r="A55" s="620"/>
      <c r="B55" s="620"/>
      <c r="C55" s="308"/>
      <c r="D55" s="308"/>
      <c r="E55" s="308"/>
      <c r="F55" s="308"/>
      <c r="G55" s="308"/>
      <c r="H55" s="308"/>
      <c r="I55" s="308"/>
      <c r="J55" s="308"/>
      <c r="K55" s="308"/>
      <c r="L55" s="308"/>
      <c r="M55" s="308"/>
      <c r="N55" s="308"/>
      <c r="O55" s="308"/>
      <c r="P55" s="308"/>
      <c r="Q55" s="308"/>
      <c r="R55" s="308"/>
      <c r="S55" s="308"/>
      <c r="T55" s="308"/>
      <c r="U55" s="308"/>
      <c r="V55" s="308"/>
      <c r="W55" s="308"/>
      <c r="X55" s="621"/>
      <c r="Y55" s="307"/>
      <c r="Z55" s="307"/>
      <c r="AA55" s="307"/>
      <c r="AB55" s="307"/>
      <c r="AC55" s="307"/>
      <c r="AD55" s="307"/>
      <c r="AE55" s="307"/>
      <c r="AF55" s="308"/>
    </row>
    <row r="56" spans="1:32" ht="15.75" customHeight="1" x14ac:dyDescent="0.2">
      <c r="A56" s="620"/>
      <c r="B56" s="620"/>
      <c r="C56" s="308"/>
      <c r="D56" s="308"/>
      <c r="E56" s="308"/>
      <c r="F56" s="308"/>
      <c r="G56" s="308"/>
      <c r="H56" s="308"/>
      <c r="I56" s="308"/>
      <c r="J56" s="308"/>
      <c r="K56" s="308"/>
      <c r="L56" s="308"/>
      <c r="M56" s="308"/>
      <c r="N56" s="308"/>
      <c r="O56" s="308"/>
      <c r="P56" s="308"/>
      <c r="Q56" s="308"/>
      <c r="R56" s="308"/>
      <c r="S56" s="308"/>
      <c r="T56" s="308"/>
      <c r="U56" s="308"/>
      <c r="V56" s="308"/>
      <c r="W56" s="308"/>
      <c r="X56" s="621"/>
      <c r="Y56" s="307"/>
      <c r="Z56" s="307"/>
      <c r="AA56" s="307"/>
      <c r="AB56" s="307"/>
      <c r="AC56" s="307"/>
      <c r="AD56" s="307"/>
      <c r="AE56" s="307"/>
      <c r="AF56" s="308"/>
    </row>
    <row r="57" spans="1:32" ht="15.75" customHeight="1" x14ac:dyDescent="0.2">
      <c r="A57" s="620"/>
      <c r="B57" s="620"/>
      <c r="C57" s="308"/>
      <c r="D57" s="308"/>
      <c r="E57" s="308"/>
      <c r="F57" s="308"/>
      <c r="G57" s="308"/>
      <c r="H57" s="308"/>
      <c r="I57" s="308"/>
      <c r="J57" s="308"/>
      <c r="K57" s="308"/>
      <c r="L57" s="308"/>
      <c r="M57" s="308"/>
      <c r="N57" s="308"/>
      <c r="O57" s="308"/>
      <c r="P57" s="308"/>
      <c r="Q57" s="308"/>
      <c r="R57" s="308"/>
      <c r="S57" s="308"/>
      <c r="T57" s="308"/>
      <c r="U57" s="308"/>
      <c r="V57" s="308"/>
      <c r="W57" s="308"/>
      <c r="X57" s="621"/>
      <c r="Y57" s="307"/>
      <c r="Z57" s="307"/>
      <c r="AA57" s="307"/>
      <c r="AB57" s="307"/>
      <c r="AC57" s="307"/>
      <c r="AD57" s="307"/>
      <c r="AE57" s="307"/>
      <c r="AF57" s="308"/>
    </row>
    <row r="58" spans="1:32" ht="15.75" customHeight="1" x14ac:dyDescent="0.2">
      <c r="A58" s="620"/>
      <c r="B58" s="620"/>
      <c r="C58" s="308"/>
      <c r="D58" s="308"/>
      <c r="E58" s="308"/>
      <c r="F58" s="308"/>
      <c r="G58" s="308"/>
      <c r="H58" s="308"/>
      <c r="I58" s="308"/>
      <c r="J58" s="308"/>
      <c r="K58" s="308"/>
      <c r="L58" s="308"/>
      <c r="M58" s="308"/>
      <c r="N58" s="308"/>
      <c r="O58" s="308"/>
      <c r="P58" s="308"/>
      <c r="Q58" s="308"/>
      <c r="R58" s="308"/>
      <c r="S58" s="308"/>
      <c r="T58" s="308"/>
      <c r="U58" s="308"/>
      <c r="V58" s="308"/>
      <c r="W58" s="308"/>
      <c r="X58" s="621"/>
      <c r="Y58" s="307"/>
      <c r="Z58" s="307"/>
      <c r="AA58" s="307"/>
      <c r="AB58" s="307"/>
      <c r="AC58" s="307"/>
      <c r="AD58" s="307"/>
      <c r="AE58" s="307"/>
      <c r="AF58" s="308"/>
    </row>
    <row r="59" spans="1:32" ht="15.75" customHeight="1" x14ac:dyDescent="0.2">
      <c r="A59" s="620"/>
      <c r="B59" s="620"/>
      <c r="C59" s="308"/>
      <c r="D59" s="308"/>
      <c r="E59" s="308"/>
      <c r="F59" s="308"/>
      <c r="G59" s="308"/>
      <c r="H59" s="308"/>
      <c r="I59" s="308"/>
      <c r="J59" s="308"/>
      <c r="K59" s="308"/>
      <c r="L59" s="308"/>
      <c r="M59" s="308"/>
      <c r="N59" s="308"/>
      <c r="O59" s="308"/>
      <c r="P59" s="308"/>
      <c r="Q59" s="308"/>
      <c r="R59" s="308"/>
      <c r="S59" s="308"/>
      <c r="T59" s="308"/>
      <c r="U59" s="308"/>
      <c r="V59" s="308"/>
      <c r="W59" s="308"/>
      <c r="X59" s="621"/>
      <c r="Y59" s="307"/>
      <c r="Z59" s="307"/>
      <c r="AA59" s="307"/>
      <c r="AB59" s="307"/>
      <c r="AC59" s="307"/>
      <c r="AD59" s="307"/>
      <c r="AE59" s="307"/>
      <c r="AF59" s="308"/>
    </row>
    <row r="60" spans="1:32" ht="15.75" customHeight="1" x14ac:dyDescent="0.2">
      <c r="A60" s="620"/>
      <c r="B60" s="620"/>
      <c r="C60" s="308"/>
      <c r="D60" s="308"/>
      <c r="E60" s="308"/>
      <c r="F60" s="308"/>
      <c r="G60" s="308"/>
      <c r="H60" s="308"/>
      <c r="I60" s="308"/>
      <c r="J60" s="308"/>
      <c r="K60" s="308"/>
      <c r="L60" s="308"/>
      <c r="M60" s="308"/>
      <c r="N60" s="308"/>
      <c r="O60" s="308"/>
      <c r="P60" s="308"/>
      <c r="Q60" s="308"/>
      <c r="R60" s="308"/>
      <c r="S60" s="308"/>
      <c r="T60" s="308"/>
      <c r="U60" s="308"/>
      <c r="V60" s="308"/>
      <c r="W60" s="308"/>
      <c r="X60" s="621"/>
      <c r="Y60" s="307"/>
      <c r="Z60" s="307"/>
      <c r="AA60" s="307"/>
      <c r="AB60" s="307"/>
      <c r="AC60" s="307"/>
      <c r="AD60" s="307"/>
      <c r="AE60" s="307"/>
      <c r="AF60" s="308"/>
    </row>
    <row r="61" spans="1:32" ht="15.75" customHeight="1" x14ac:dyDescent="0.2">
      <c r="A61" s="620"/>
      <c r="B61" s="620"/>
      <c r="C61" s="308"/>
      <c r="D61" s="308"/>
      <c r="E61" s="308"/>
      <c r="F61" s="308"/>
      <c r="G61" s="308"/>
      <c r="H61" s="308"/>
      <c r="I61" s="308"/>
      <c r="J61" s="308"/>
      <c r="K61" s="308"/>
      <c r="L61" s="308"/>
      <c r="M61" s="308"/>
      <c r="N61" s="308"/>
      <c r="O61" s="308"/>
      <c r="P61" s="308"/>
      <c r="Q61" s="308"/>
      <c r="R61" s="308"/>
      <c r="S61" s="308"/>
      <c r="T61" s="308"/>
      <c r="U61" s="308"/>
      <c r="V61" s="308"/>
      <c r="W61" s="308"/>
      <c r="X61" s="621"/>
      <c r="Y61" s="307"/>
      <c r="Z61" s="307"/>
      <c r="AA61" s="307"/>
      <c r="AB61" s="307"/>
      <c r="AC61" s="307"/>
      <c r="AD61" s="307"/>
      <c r="AE61" s="307"/>
      <c r="AF61" s="308"/>
    </row>
    <row r="62" spans="1:32" ht="15.75" customHeight="1" x14ac:dyDescent="0.2">
      <c r="A62" s="620"/>
      <c r="B62" s="620"/>
      <c r="C62" s="308"/>
      <c r="D62" s="308"/>
      <c r="E62" s="308"/>
      <c r="F62" s="308"/>
      <c r="G62" s="308"/>
      <c r="H62" s="308"/>
      <c r="I62" s="308"/>
      <c r="J62" s="308"/>
      <c r="K62" s="308"/>
      <c r="L62" s="308"/>
      <c r="M62" s="308"/>
      <c r="N62" s="308"/>
      <c r="O62" s="308"/>
      <c r="P62" s="308"/>
      <c r="Q62" s="308"/>
      <c r="R62" s="308"/>
      <c r="S62" s="308"/>
      <c r="T62" s="308"/>
      <c r="U62" s="308"/>
      <c r="V62" s="308"/>
      <c r="W62" s="308"/>
      <c r="X62" s="621"/>
      <c r="Y62" s="307"/>
      <c r="Z62" s="307"/>
      <c r="AA62" s="307"/>
      <c r="AB62" s="307"/>
      <c r="AC62" s="307"/>
      <c r="AD62" s="307"/>
      <c r="AE62" s="307"/>
      <c r="AF62" s="308"/>
    </row>
    <row r="63" spans="1:32" ht="15.75" customHeight="1" x14ac:dyDescent="0.2">
      <c r="A63" s="620"/>
      <c r="B63" s="620"/>
      <c r="C63" s="308"/>
      <c r="D63" s="308"/>
      <c r="E63" s="308"/>
      <c r="F63" s="308"/>
      <c r="G63" s="308"/>
      <c r="H63" s="308"/>
      <c r="I63" s="308"/>
      <c r="J63" s="308"/>
      <c r="K63" s="308"/>
      <c r="L63" s="308"/>
      <c r="M63" s="308"/>
      <c r="N63" s="308"/>
      <c r="O63" s="308"/>
      <c r="P63" s="308"/>
      <c r="Q63" s="308"/>
      <c r="R63" s="308"/>
      <c r="S63" s="308"/>
      <c r="T63" s="308"/>
      <c r="U63" s="308"/>
      <c r="V63" s="308"/>
      <c r="W63" s="308"/>
      <c r="X63" s="621"/>
      <c r="Y63" s="307"/>
      <c r="Z63" s="307"/>
      <c r="AA63" s="307"/>
      <c r="AB63" s="307"/>
      <c r="AC63" s="307"/>
      <c r="AD63" s="307"/>
      <c r="AE63" s="307"/>
      <c r="AF63" s="308"/>
    </row>
    <row r="64" spans="1:32" ht="15.75" customHeight="1" x14ac:dyDescent="0.2">
      <c r="A64" s="620"/>
      <c r="B64" s="620"/>
      <c r="C64" s="308"/>
      <c r="D64" s="308"/>
      <c r="E64" s="308"/>
      <c r="F64" s="308"/>
      <c r="G64" s="308"/>
      <c r="H64" s="308"/>
      <c r="I64" s="308"/>
      <c r="J64" s="308"/>
      <c r="K64" s="308"/>
      <c r="L64" s="308"/>
      <c r="M64" s="308"/>
      <c r="N64" s="308"/>
      <c r="O64" s="308"/>
      <c r="P64" s="308"/>
      <c r="Q64" s="308"/>
      <c r="R64" s="308"/>
      <c r="S64" s="308"/>
      <c r="T64" s="308"/>
      <c r="U64" s="308"/>
      <c r="V64" s="308"/>
      <c r="W64" s="308"/>
      <c r="X64" s="621"/>
      <c r="Y64" s="307"/>
      <c r="Z64" s="307"/>
      <c r="AA64" s="307"/>
      <c r="AB64" s="307"/>
      <c r="AC64" s="307"/>
      <c r="AD64" s="307"/>
      <c r="AE64" s="307"/>
      <c r="AF64" s="308"/>
    </row>
    <row r="65" spans="1:32" ht="15.75" customHeight="1" x14ac:dyDescent="0.2">
      <c r="A65" s="620"/>
      <c r="B65" s="620"/>
      <c r="C65" s="308"/>
      <c r="D65" s="308"/>
      <c r="E65" s="308"/>
      <c r="F65" s="308"/>
      <c r="G65" s="308"/>
      <c r="H65" s="308"/>
      <c r="I65" s="308"/>
      <c r="J65" s="308"/>
      <c r="K65" s="308"/>
      <c r="L65" s="308"/>
      <c r="M65" s="308"/>
      <c r="N65" s="308"/>
      <c r="O65" s="308"/>
      <c r="P65" s="308"/>
      <c r="Q65" s="308"/>
      <c r="R65" s="308"/>
      <c r="S65" s="308"/>
      <c r="T65" s="308"/>
      <c r="U65" s="308"/>
      <c r="V65" s="308"/>
      <c r="W65" s="308"/>
      <c r="X65" s="621"/>
      <c r="Y65" s="307"/>
      <c r="Z65" s="307"/>
      <c r="AA65" s="307"/>
      <c r="AB65" s="307"/>
      <c r="AC65" s="307"/>
      <c r="AD65" s="307"/>
      <c r="AE65" s="307"/>
      <c r="AF65" s="308"/>
    </row>
    <row r="66" spans="1:32" ht="15.75" customHeight="1" x14ac:dyDescent="0.2">
      <c r="A66" s="620"/>
      <c r="B66" s="620"/>
      <c r="C66" s="308"/>
      <c r="D66" s="308"/>
      <c r="E66" s="308"/>
      <c r="F66" s="308"/>
      <c r="G66" s="308"/>
      <c r="H66" s="308"/>
      <c r="I66" s="308"/>
      <c r="J66" s="308"/>
      <c r="K66" s="308"/>
      <c r="L66" s="308"/>
      <c r="M66" s="308"/>
      <c r="N66" s="308"/>
      <c r="O66" s="308"/>
      <c r="P66" s="308"/>
      <c r="Q66" s="308"/>
      <c r="R66" s="308"/>
      <c r="S66" s="308"/>
      <c r="T66" s="308"/>
      <c r="U66" s="308"/>
      <c r="V66" s="308"/>
      <c r="W66" s="308"/>
      <c r="X66" s="621"/>
      <c r="Y66" s="307"/>
      <c r="Z66" s="307"/>
      <c r="AA66" s="307"/>
      <c r="AB66" s="307"/>
      <c r="AC66" s="307"/>
      <c r="AD66" s="307"/>
      <c r="AE66" s="307"/>
      <c r="AF66" s="308"/>
    </row>
    <row r="67" spans="1:32" ht="15.75" customHeight="1" x14ac:dyDescent="0.2">
      <c r="A67" s="620"/>
      <c r="B67" s="620"/>
      <c r="C67" s="308"/>
      <c r="D67" s="308"/>
      <c r="E67" s="308"/>
      <c r="F67" s="308"/>
      <c r="G67" s="308"/>
      <c r="H67" s="308"/>
      <c r="I67" s="308"/>
      <c r="J67" s="308"/>
      <c r="K67" s="308"/>
      <c r="L67" s="308"/>
      <c r="M67" s="308"/>
      <c r="N67" s="308"/>
      <c r="O67" s="308"/>
      <c r="P67" s="308"/>
      <c r="Q67" s="308"/>
      <c r="R67" s="308"/>
      <c r="S67" s="308"/>
      <c r="T67" s="308"/>
      <c r="U67" s="308"/>
      <c r="V67" s="308"/>
      <c r="W67" s="308"/>
      <c r="X67" s="621"/>
      <c r="Y67" s="307"/>
      <c r="Z67" s="307"/>
      <c r="AA67" s="307"/>
      <c r="AB67" s="307"/>
      <c r="AC67" s="307"/>
      <c r="AD67" s="307"/>
      <c r="AE67" s="307"/>
      <c r="AF67" s="308"/>
    </row>
    <row r="68" spans="1:32" ht="15.75" customHeight="1" x14ac:dyDescent="0.2">
      <c r="A68" s="620"/>
      <c r="B68" s="620"/>
      <c r="C68" s="308"/>
      <c r="D68" s="308"/>
      <c r="E68" s="308"/>
      <c r="F68" s="308"/>
      <c r="G68" s="308"/>
      <c r="H68" s="308"/>
      <c r="I68" s="308"/>
      <c r="J68" s="308"/>
      <c r="K68" s="308"/>
      <c r="L68" s="308"/>
      <c r="M68" s="308"/>
      <c r="N68" s="308"/>
      <c r="O68" s="308"/>
      <c r="P68" s="308"/>
      <c r="Q68" s="308"/>
      <c r="R68" s="308"/>
      <c r="S68" s="308"/>
      <c r="T68" s="308"/>
      <c r="U68" s="308"/>
      <c r="V68" s="308"/>
      <c r="W68" s="308"/>
      <c r="X68" s="621"/>
      <c r="Y68" s="307"/>
      <c r="Z68" s="307"/>
      <c r="AA68" s="307"/>
      <c r="AB68" s="307"/>
      <c r="AC68" s="307"/>
      <c r="AD68" s="307"/>
      <c r="AE68" s="307"/>
      <c r="AF68" s="308"/>
    </row>
    <row r="69" spans="1:32" ht="15.75" customHeight="1" x14ac:dyDescent="0.2">
      <c r="A69" s="620"/>
      <c r="B69" s="620"/>
      <c r="C69" s="308"/>
      <c r="D69" s="308"/>
      <c r="E69" s="308"/>
      <c r="F69" s="308"/>
      <c r="G69" s="308"/>
      <c r="H69" s="308"/>
      <c r="I69" s="308"/>
      <c r="J69" s="308"/>
      <c r="K69" s="308"/>
      <c r="L69" s="308"/>
      <c r="M69" s="308"/>
      <c r="N69" s="308"/>
      <c r="O69" s="308"/>
      <c r="P69" s="308"/>
      <c r="Q69" s="308"/>
      <c r="R69" s="308"/>
      <c r="S69" s="308"/>
      <c r="T69" s="308"/>
      <c r="U69" s="308"/>
      <c r="V69" s="308"/>
      <c r="W69" s="308"/>
      <c r="X69" s="621"/>
      <c r="Y69" s="307"/>
      <c r="Z69" s="307"/>
      <c r="AA69" s="307"/>
      <c r="AB69" s="307"/>
      <c r="AC69" s="307"/>
      <c r="AD69" s="307"/>
      <c r="AE69" s="307"/>
      <c r="AF69" s="308"/>
    </row>
    <row r="70" spans="1:32" ht="15.75" customHeight="1" x14ac:dyDescent="0.2">
      <c r="A70" s="620"/>
      <c r="B70" s="620"/>
      <c r="C70" s="308"/>
      <c r="D70" s="308"/>
      <c r="E70" s="308"/>
      <c r="F70" s="308"/>
      <c r="G70" s="308"/>
      <c r="H70" s="308"/>
      <c r="I70" s="308"/>
      <c r="J70" s="308"/>
      <c r="K70" s="308"/>
      <c r="L70" s="308"/>
      <c r="M70" s="308"/>
      <c r="N70" s="308"/>
      <c r="O70" s="308"/>
      <c r="P70" s="308"/>
      <c r="Q70" s="308"/>
      <c r="R70" s="308"/>
      <c r="S70" s="308"/>
      <c r="T70" s="308"/>
      <c r="U70" s="308"/>
      <c r="V70" s="308"/>
      <c r="W70" s="308"/>
      <c r="X70" s="621"/>
      <c r="Y70" s="307"/>
      <c r="Z70" s="307"/>
      <c r="AA70" s="307"/>
      <c r="AB70" s="307"/>
      <c r="AC70" s="307"/>
      <c r="AD70" s="307"/>
      <c r="AE70" s="307"/>
      <c r="AF70" s="308"/>
    </row>
    <row r="71" spans="1:32" ht="15.75" customHeight="1" x14ac:dyDescent="0.2">
      <c r="A71" s="620"/>
      <c r="B71" s="620"/>
      <c r="C71" s="308"/>
      <c r="D71" s="308"/>
      <c r="E71" s="308"/>
      <c r="F71" s="308"/>
      <c r="G71" s="308"/>
      <c r="H71" s="308"/>
      <c r="I71" s="308"/>
      <c r="J71" s="308"/>
      <c r="K71" s="308"/>
      <c r="L71" s="308"/>
      <c r="M71" s="308"/>
      <c r="N71" s="308"/>
      <c r="O71" s="308"/>
      <c r="P71" s="308"/>
      <c r="Q71" s="308"/>
      <c r="R71" s="308"/>
      <c r="S71" s="308"/>
      <c r="T71" s="308"/>
      <c r="U71" s="308"/>
      <c r="V71" s="308"/>
      <c r="W71" s="308"/>
      <c r="X71" s="621"/>
      <c r="Y71" s="307"/>
      <c r="Z71" s="307"/>
      <c r="AA71" s="307"/>
      <c r="AB71" s="307"/>
      <c r="AC71" s="307"/>
      <c r="AD71" s="307"/>
      <c r="AE71" s="307"/>
      <c r="AF71" s="308"/>
    </row>
    <row r="72" spans="1:32" ht="15.75" customHeight="1" x14ac:dyDescent="0.2">
      <c r="A72" s="620"/>
      <c r="B72" s="620"/>
      <c r="C72" s="308"/>
      <c r="D72" s="308"/>
      <c r="E72" s="308"/>
      <c r="F72" s="308"/>
      <c r="G72" s="308"/>
      <c r="H72" s="308"/>
      <c r="I72" s="308"/>
      <c r="J72" s="308"/>
      <c r="K72" s="308"/>
      <c r="L72" s="308"/>
      <c r="M72" s="308"/>
      <c r="N72" s="308"/>
      <c r="O72" s="308"/>
      <c r="P72" s="308"/>
      <c r="Q72" s="308"/>
      <c r="R72" s="308"/>
      <c r="S72" s="308"/>
      <c r="T72" s="308"/>
      <c r="U72" s="308"/>
      <c r="V72" s="308"/>
      <c r="W72" s="308"/>
      <c r="X72" s="621"/>
      <c r="Y72" s="307"/>
      <c r="Z72" s="307"/>
      <c r="AA72" s="307"/>
      <c r="AB72" s="307"/>
      <c r="AC72" s="307"/>
      <c r="AD72" s="307"/>
      <c r="AE72" s="307"/>
      <c r="AF72" s="308"/>
    </row>
    <row r="73" spans="1:32" ht="15.75" customHeight="1" x14ac:dyDescent="0.2">
      <c r="A73" s="620"/>
      <c r="B73" s="620"/>
      <c r="C73" s="308"/>
      <c r="D73" s="308"/>
      <c r="E73" s="308"/>
      <c r="F73" s="308"/>
      <c r="G73" s="308"/>
      <c r="H73" s="308"/>
      <c r="I73" s="308"/>
      <c r="J73" s="308"/>
      <c r="K73" s="308"/>
      <c r="L73" s="308"/>
      <c r="M73" s="308"/>
      <c r="N73" s="308"/>
      <c r="O73" s="308"/>
      <c r="P73" s="308"/>
      <c r="Q73" s="308"/>
      <c r="R73" s="308"/>
      <c r="S73" s="308"/>
      <c r="T73" s="308"/>
      <c r="U73" s="308"/>
      <c r="V73" s="308"/>
      <c r="W73" s="308"/>
      <c r="X73" s="621"/>
      <c r="Y73" s="307"/>
      <c r="Z73" s="307"/>
      <c r="AA73" s="307"/>
      <c r="AB73" s="307"/>
      <c r="AC73" s="307"/>
      <c r="AD73" s="307"/>
      <c r="AE73" s="307"/>
      <c r="AF73" s="308"/>
    </row>
    <row r="74" spans="1:32" ht="15.75" customHeight="1" x14ac:dyDescent="0.2">
      <c r="A74" s="620"/>
      <c r="B74" s="620"/>
      <c r="C74" s="308"/>
      <c r="D74" s="308"/>
      <c r="E74" s="308"/>
      <c r="F74" s="308"/>
      <c r="G74" s="308"/>
      <c r="H74" s="308"/>
      <c r="I74" s="308"/>
      <c r="J74" s="308"/>
      <c r="K74" s="308"/>
      <c r="L74" s="308"/>
      <c r="M74" s="308"/>
      <c r="N74" s="308"/>
      <c r="O74" s="308"/>
      <c r="P74" s="308"/>
      <c r="Q74" s="308"/>
      <c r="R74" s="308"/>
      <c r="S74" s="308"/>
      <c r="T74" s="308"/>
      <c r="U74" s="308"/>
      <c r="V74" s="308"/>
      <c r="W74" s="308"/>
      <c r="X74" s="621"/>
      <c r="Y74" s="307"/>
      <c r="Z74" s="307"/>
      <c r="AA74" s="307"/>
      <c r="AB74" s="307"/>
      <c r="AC74" s="307"/>
      <c r="AD74" s="307"/>
      <c r="AE74" s="307"/>
      <c r="AF74" s="308"/>
    </row>
    <row r="75" spans="1:32" ht="15.75" customHeight="1" x14ac:dyDescent="0.2">
      <c r="A75" s="620"/>
      <c r="B75" s="620"/>
      <c r="C75" s="308"/>
      <c r="D75" s="308"/>
      <c r="E75" s="308"/>
      <c r="F75" s="308"/>
      <c r="G75" s="308"/>
      <c r="H75" s="308"/>
      <c r="I75" s="308"/>
      <c r="J75" s="308"/>
      <c r="K75" s="308"/>
      <c r="L75" s="308"/>
      <c r="M75" s="308"/>
      <c r="N75" s="308"/>
      <c r="O75" s="308"/>
      <c r="P75" s="308"/>
      <c r="Q75" s="308"/>
      <c r="R75" s="308"/>
      <c r="S75" s="308"/>
      <c r="T75" s="308"/>
      <c r="U75" s="308"/>
      <c r="V75" s="308"/>
      <c r="W75" s="308"/>
      <c r="X75" s="621"/>
      <c r="Y75" s="307"/>
      <c r="Z75" s="307"/>
      <c r="AA75" s="307"/>
      <c r="AB75" s="307"/>
      <c r="AC75" s="307"/>
      <c r="AD75" s="307"/>
      <c r="AE75" s="307"/>
      <c r="AF75" s="308"/>
    </row>
    <row r="76" spans="1:32" ht="15.75" customHeight="1" x14ac:dyDescent="0.2">
      <c r="A76" s="620"/>
      <c r="B76" s="620"/>
      <c r="C76" s="308"/>
      <c r="D76" s="308"/>
      <c r="E76" s="308"/>
      <c r="F76" s="308"/>
      <c r="G76" s="308"/>
      <c r="H76" s="308"/>
      <c r="I76" s="308"/>
      <c r="J76" s="308"/>
      <c r="K76" s="308"/>
      <c r="L76" s="308"/>
      <c r="M76" s="308"/>
      <c r="N76" s="308"/>
      <c r="O76" s="308"/>
      <c r="P76" s="308"/>
      <c r="Q76" s="308"/>
      <c r="R76" s="308"/>
      <c r="S76" s="308"/>
      <c r="T76" s="308"/>
      <c r="U76" s="308"/>
      <c r="V76" s="308"/>
      <c r="W76" s="308"/>
      <c r="X76" s="621"/>
      <c r="Y76" s="307"/>
      <c r="Z76" s="307"/>
      <c r="AA76" s="307"/>
      <c r="AB76" s="307"/>
      <c r="AC76" s="307"/>
      <c r="AD76" s="307"/>
      <c r="AE76" s="307"/>
      <c r="AF76" s="308"/>
    </row>
    <row r="77" spans="1:32" ht="15.75" customHeight="1" x14ac:dyDescent="0.2">
      <c r="A77" s="620"/>
      <c r="B77" s="620"/>
      <c r="C77" s="308"/>
      <c r="D77" s="308"/>
      <c r="E77" s="308"/>
      <c r="F77" s="308"/>
      <c r="G77" s="308"/>
      <c r="H77" s="308"/>
      <c r="I77" s="308"/>
      <c r="J77" s="308"/>
      <c r="K77" s="308"/>
      <c r="L77" s="308"/>
      <c r="M77" s="308"/>
      <c r="N77" s="308"/>
      <c r="O77" s="308"/>
      <c r="P77" s="308"/>
      <c r="Q77" s="308"/>
      <c r="R77" s="308"/>
      <c r="S77" s="308"/>
      <c r="T77" s="308"/>
      <c r="U77" s="308"/>
      <c r="V77" s="308"/>
      <c r="W77" s="308"/>
      <c r="X77" s="621"/>
      <c r="Y77" s="307"/>
      <c r="Z77" s="307"/>
      <c r="AA77" s="307"/>
      <c r="AB77" s="307"/>
      <c r="AC77" s="307"/>
      <c r="AD77" s="307"/>
      <c r="AE77" s="307"/>
      <c r="AF77" s="308"/>
    </row>
    <row r="78" spans="1:32" ht="15.75" customHeight="1" x14ac:dyDescent="0.2">
      <c r="A78" s="620"/>
      <c r="B78" s="620"/>
      <c r="C78" s="308"/>
      <c r="D78" s="308"/>
      <c r="E78" s="308"/>
      <c r="F78" s="308"/>
      <c r="G78" s="308"/>
      <c r="H78" s="308"/>
      <c r="I78" s="308"/>
      <c r="J78" s="308"/>
      <c r="K78" s="308"/>
      <c r="L78" s="308"/>
      <c r="M78" s="308"/>
      <c r="N78" s="308"/>
      <c r="O78" s="308"/>
      <c r="P78" s="308"/>
      <c r="Q78" s="308"/>
      <c r="R78" s="308"/>
      <c r="S78" s="308"/>
      <c r="T78" s="308"/>
      <c r="U78" s="308"/>
      <c r="V78" s="308"/>
      <c r="W78" s="308"/>
      <c r="X78" s="621"/>
      <c r="Y78" s="307"/>
      <c r="Z78" s="307"/>
      <c r="AA78" s="307"/>
      <c r="AB78" s="307"/>
      <c r="AC78" s="307"/>
      <c r="AD78" s="307"/>
      <c r="AE78" s="307"/>
      <c r="AF78" s="308"/>
    </row>
    <row r="79" spans="1:32" ht="15.75" customHeight="1" x14ac:dyDescent="0.2">
      <c r="A79" s="620"/>
      <c r="B79" s="620"/>
      <c r="C79" s="308"/>
      <c r="D79" s="308"/>
      <c r="E79" s="308"/>
      <c r="F79" s="308"/>
      <c r="G79" s="308"/>
      <c r="H79" s="308"/>
      <c r="I79" s="308"/>
      <c r="J79" s="308"/>
      <c r="K79" s="308"/>
      <c r="L79" s="308"/>
      <c r="M79" s="308"/>
      <c r="N79" s="308"/>
      <c r="O79" s="308"/>
      <c r="P79" s="308"/>
      <c r="Q79" s="308"/>
      <c r="R79" s="308"/>
      <c r="S79" s="308"/>
      <c r="T79" s="308"/>
      <c r="U79" s="308"/>
      <c r="V79" s="308"/>
      <c r="W79" s="308"/>
      <c r="X79" s="621"/>
      <c r="Y79" s="307"/>
      <c r="Z79" s="307"/>
      <c r="AA79" s="307"/>
      <c r="AB79" s="307"/>
      <c r="AC79" s="307"/>
      <c r="AD79" s="307"/>
      <c r="AE79" s="307"/>
      <c r="AF79" s="308"/>
    </row>
    <row r="80" spans="1:32" ht="15.75" customHeight="1" x14ac:dyDescent="0.2">
      <c r="A80" s="620"/>
      <c r="B80" s="620"/>
      <c r="C80" s="308"/>
      <c r="D80" s="308"/>
      <c r="E80" s="308"/>
      <c r="F80" s="308"/>
      <c r="G80" s="308"/>
      <c r="H80" s="308"/>
      <c r="I80" s="308"/>
      <c r="J80" s="308"/>
      <c r="K80" s="308"/>
      <c r="L80" s="308"/>
      <c r="M80" s="308"/>
      <c r="N80" s="308"/>
      <c r="O80" s="308"/>
      <c r="P80" s="308"/>
      <c r="Q80" s="308"/>
      <c r="R80" s="308"/>
      <c r="S80" s="308"/>
      <c r="T80" s="308"/>
      <c r="U80" s="308"/>
      <c r="V80" s="308"/>
      <c r="W80" s="308"/>
      <c r="X80" s="621"/>
      <c r="Y80" s="307"/>
      <c r="Z80" s="307"/>
      <c r="AA80" s="307"/>
      <c r="AB80" s="307"/>
      <c r="AC80" s="307"/>
      <c r="AD80" s="307"/>
      <c r="AE80" s="307"/>
      <c r="AF80" s="308"/>
    </row>
    <row r="81" spans="1:32" ht="15.75" customHeight="1" x14ac:dyDescent="0.2">
      <c r="A81" s="620"/>
      <c r="B81" s="620"/>
      <c r="C81" s="308"/>
      <c r="D81" s="308"/>
      <c r="E81" s="308"/>
      <c r="F81" s="308"/>
      <c r="G81" s="308"/>
      <c r="H81" s="308"/>
      <c r="I81" s="308"/>
      <c r="J81" s="308"/>
      <c r="K81" s="308"/>
      <c r="L81" s="308"/>
      <c r="M81" s="308"/>
      <c r="N81" s="308"/>
      <c r="O81" s="308"/>
      <c r="P81" s="308"/>
      <c r="Q81" s="308"/>
      <c r="R81" s="308"/>
      <c r="S81" s="308"/>
      <c r="T81" s="308"/>
      <c r="U81" s="308"/>
      <c r="V81" s="308"/>
      <c r="W81" s="308"/>
      <c r="X81" s="621"/>
      <c r="Y81" s="307"/>
      <c r="Z81" s="307"/>
      <c r="AA81" s="307"/>
      <c r="AB81" s="307"/>
      <c r="AC81" s="307"/>
      <c r="AD81" s="307"/>
      <c r="AE81" s="307"/>
      <c r="AF81" s="308"/>
    </row>
    <row r="82" spans="1:32" ht="15.75" customHeight="1" x14ac:dyDescent="0.2">
      <c r="A82" s="620"/>
      <c r="B82" s="620"/>
      <c r="C82" s="308"/>
      <c r="D82" s="308"/>
      <c r="E82" s="308"/>
      <c r="F82" s="308"/>
      <c r="G82" s="308"/>
      <c r="H82" s="308"/>
      <c r="I82" s="308"/>
      <c r="J82" s="308"/>
      <c r="K82" s="308"/>
      <c r="L82" s="308"/>
      <c r="M82" s="308"/>
      <c r="N82" s="308"/>
      <c r="O82" s="308"/>
      <c r="P82" s="308"/>
      <c r="Q82" s="308"/>
      <c r="R82" s="308"/>
      <c r="S82" s="308"/>
      <c r="T82" s="308"/>
      <c r="U82" s="308"/>
      <c r="V82" s="308"/>
      <c r="W82" s="308"/>
      <c r="X82" s="621"/>
      <c r="Y82" s="307"/>
      <c r="Z82" s="307"/>
      <c r="AA82" s="307"/>
      <c r="AB82" s="307"/>
      <c r="AC82" s="307"/>
      <c r="AD82" s="307"/>
      <c r="AE82" s="307"/>
      <c r="AF82" s="308"/>
    </row>
    <row r="83" spans="1:32" ht="15.75" customHeight="1" x14ac:dyDescent="0.2">
      <c r="A83" s="620"/>
      <c r="B83" s="620"/>
      <c r="C83" s="308"/>
      <c r="D83" s="308"/>
      <c r="E83" s="308"/>
      <c r="F83" s="308"/>
      <c r="G83" s="308"/>
      <c r="H83" s="308"/>
      <c r="I83" s="308"/>
      <c r="J83" s="308"/>
      <c r="K83" s="308"/>
      <c r="L83" s="308"/>
      <c r="M83" s="308"/>
      <c r="N83" s="308"/>
      <c r="O83" s="308"/>
      <c r="P83" s="308"/>
      <c r="Q83" s="308"/>
      <c r="R83" s="308"/>
      <c r="S83" s="308"/>
      <c r="T83" s="308"/>
      <c r="U83" s="308"/>
      <c r="V83" s="308"/>
      <c r="W83" s="308"/>
      <c r="X83" s="621"/>
      <c r="Y83" s="307"/>
      <c r="Z83" s="307"/>
      <c r="AA83" s="307"/>
      <c r="AB83" s="307"/>
      <c r="AC83" s="307"/>
      <c r="AD83" s="307"/>
      <c r="AE83" s="307"/>
      <c r="AF83" s="308"/>
    </row>
    <row r="84" spans="1:32" ht="15.75" customHeight="1" x14ac:dyDescent="0.2">
      <c r="A84" s="620"/>
      <c r="B84" s="620"/>
      <c r="C84" s="308"/>
      <c r="D84" s="308"/>
      <c r="E84" s="308"/>
      <c r="F84" s="308"/>
      <c r="G84" s="308"/>
      <c r="H84" s="308"/>
      <c r="I84" s="308"/>
      <c r="J84" s="308"/>
      <c r="K84" s="308"/>
      <c r="L84" s="308"/>
      <c r="M84" s="308"/>
      <c r="N84" s="308"/>
      <c r="O84" s="308"/>
      <c r="P84" s="308"/>
      <c r="Q84" s="308"/>
      <c r="R84" s="308"/>
      <c r="S84" s="308"/>
      <c r="T84" s="308"/>
      <c r="U84" s="308"/>
      <c r="V84" s="308"/>
      <c r="W84" s="308"/>
      <c r="X84" s="621"/>
      <c r="Y84" s="307"/>
      <c r="Z84" s="307"/>
      <c r="AA84" s="307"/>
      <c r="AB84" s="307"/>
      <c r="AC84" s="307"/>
      <c r="AD84" s="307"/>
      <c r="AE84" s="307"/>
      <c r="AF84" s="308"/>
    </row>
    <row r="85" spans="1:32" ht="15.75" customHeight="1" x14ac:dyDescent="0.2">
      <c r="A85" s="620"/>
      <c r="B85" s="620"/>
      <c r="C85" s="308"/>
      <c r="D85" s="308"/>
      <c r="E85" s="308"/>
      <c r="F85" s="308"/>
      <c r="G85" s="308"/>
      <c r="H85" s="308"/>
      <c r="I85" s="308"/>
      <c r="J85" s="308"/>
      <c r="K85" s="308"/>
      <c r="L85" s="308"/>
      <c r="M85" s="308"/>
      <c r="N85" s="308"/>
      <c r="O85" s="308"/>
      <c r="P85" s="308"/>
      <c r="Q85" s="308"/>
      <c r="R85" s="308"/>
      <c r="S85" s="308"/>
      <c r="T85" s="308"/>
      <c r="U85" s="308"/>
      <c r="V85" s="308"/>
      <c r="W85" s="308"/>
      <c r="X85" s="621"/>
      <c r="Y85" s="307"/>
      <c r="Z85" s="307"/>
      <c r="AA85" s="307"/>
      <c r="AB85" s="307"/>
      <c r="AC85" s="307"/>
      <c r="AD85" s="307"/>
      <c r="AE85" s="307"/>
      <c r="AF85" s="308"/>
    </row>
    <row r="86" spans="1:32" ht="15.75" customHeight="1" x14ac:dyDescent="0.2">
      <c r="A86" s="620"/>
      <c r="B86" s="620"/>
      <c r="C86" s="308"/>
      <c r="D86" s="308"/>
      <c r="E86" s="308"/>
      <c r="F86" s="308"/>
      <c r="G86" s="308"/>
      <c r="H86" s="308"/>
      <c r="I86" s="308"/>
      <c r="J86" s="308"/>
      <c r="K86" s="308"/>
      <c r="L86" s="308"/>
      <c r="M86" s="308"/>
      <c r="N86" s="308"/>
      <c r="O86" s="308"/>
      <c r="P86" s="308"/>
      <c r="Q86" s="308"/>
      <c r="R86" s="308"/>
      <c r="S86" s="308"/>
      <c r="T86" s="308"/>
      <c r="U86" s="308"/>
      <c r="V86" s="308"/>
      <c r="W86" s="308"/>
      <c r="X86" s="621"/>
      <c r="Y86" s="307"/>
      <c r="Z86" s="307"/>
      <c r="AA86" s="307"/>
      <c r="AB86" s="307"/>
      <c r="AC86" s="307"/>
      <c r="AD86" s="307"/>
      <c r="AE86" s="307"/>
      <c r="AF86" s="308"/>
    </row>
    <row r="87" spans="1:32" ht="15.75" customHeight="1" x14ac:dyDescent="0.2">
      <c r="A87" s="620"/>
      <c r="B87" s="620"/>
      <c r="C87" s="308"/>
      <c r="D87" s="308"/>
      <c r="E87" s="308"/>
      <c r="F87" s="308"/>
      <c r="G87" s="308"/>
      <c r="H87" s="308"/>
      <c r="I87" s="308"/>
      <c r="J87" s="308"/>
      <c r="K87" s="308"/>
      <c r="L87" s="308"/>
      <c r="M87" s="308"/>
      <c r="N87" s="308"/>
      <c r="O87" s="308"/>
      <c r="P87" s="308"/>
      <c r="Q87" s="308"/>
      <c r="R87" s="308"/>
      <c r="S87" s="308"/>
      <c r="T87" s="308"/>
      <c r="U87" s="308"/>
      <c r="V87" s="308"/>
      <c r="W87" s="308"/>
      <c r="X87" s="621"/>
      <c r="Y87" s="307"/>
      <c r="Z87" s="307"/>
      <c r="AA87" s="307"/>
      <c r="AB87" s="307"/>
      <c r="AC87" s="307"/>
      <c r="AD87" s="307"/>
      <c r="AE87" s="307"/>
      <c r="AF87" s="308"/>
    </row>
    <row r="88" spans="1:32" ht="15.75" customHeight="1" x14ac:dyDescent="0.2">
      <c r="A88" s="620"/>
      <c r="B88" s="620"/>
      <c r="C88" s="308"/>
      <c r="D88" s="308"/>
      <c r="E88" s="308"/>
      <c r="F88" s="308"/>
      <c r="G88" s="308"/>
      <c r="H88" s="308"/>
      <c r="I88" s="308"/>
      <c r="J88" s="308"/>
      <c r="K88" s="308"/>
      <c r="L88" s="308"/>
      <c r="M88" s="308"/>
      <c r="N88" s="308"/>
      <c r="O88" s="308"/>
      <c r="P88" s="308"/>
      <c r="Q88" s="308"/>
      <c r="R88" s="308"/>
      <c r="S88" s="308"/>
      <c r="T88" s="308"/>
      <c r="U88" s="308"/>
      <c r="V88" s="308"/>
      <c r="W88" s="308"/>
      <c r="X88" s="621"/>
      <c r="Y88" s="307"/>
      <c r="Z88" s="307"/>
      <c r="AA88" s="307"/>
      <c r="AB88" s="307"/>
      <c r="AC88" s="307"/>
      <c r="AD88" s="307"/>
      <c r="AE88" s="307"/>
      <c r="AF88" s="308"/>
    </row>
    <row r="89" spans="1:32" ht="15.75" customHeight="1" x14ac:dyDescent="0.2">
      <c r="A89" s="620"/>
      <c r="B89" s="620"/>
      <c r="C89" s="308"/>
      <c r="D89" s="308"/>
      <c r="E89" s="308"/>
      <c r="F89" s="308"/>
      <c r="G89" s="308"/>
      <c r="H89" s="308"/>
      <c r="I89" s="308"/>
      <c r="J89" s="308"/>
      <c r="K89" s="308"/>
      <c r="L89" s="308"/>
      <c r="M89" s="308"/>
      <c r="N89" s="308"/>
      <c r="O89" s="308"/>
      <c r="P89" s="308"/>
      <c r="Q89" s="308"/>
      <c r="R89" s="308"/>
      <c r="S89" s="308"/>
      <c r="T89" s="308"/>
      <c r="U89" s="308"/>
      <c r="V89" s="308"/>
      <c r="W89" s="308"/>
      <c r="X89" s="621"/>
      <c r="Y89" s="307"/>
      <c r="Z89" s="307"/>
      <c r="AA89" s="307"/>
      <c r="AB89" s="307"/>
      <c r="AC89" s="307"/>
      <c r="AD89" s="307"/>
      <c r="AE89" s="307"/>
      <c r="AF89" s="308"/>
    </row>
    <row r="90" spans="1:32" ht="15.75" customHeight="1" x14ac:dyDescent="0.2">
      <c r="A90" s="620"/>
      <c r="B90" s="620"/>
      <c r="C90" s="308"/>
      <c r="D90" s="308"/>
      <c r="E90" s="308"/>
      <c r="F90" s="308"/>
      <c r="G90" s="308"/>
      <c r="H90" s="308"/>
      <c r="I90" s="308"/>
      <c r="J90" s="308"/>
      <c r="K90" s="308"/>
      <c r="L90" s="308"/>
      <c r="M90" s="308"/>
      <c r="N90" s="308"/>
      <c r="O90" s="308"/>
      <c r="P90" s="308"/>
      <c r="Q90" s="308"/>
      <c r="R90" s="308"/>
      <c r="S90" s="308"/>
      <c r="T90" s="308"/>
      <c r="U90" s="308"/>
      <c r="V90" s="308"/>
      <c r="W90" s="308"/>
      <c r="X90" s="621"/>
      <c r="Y90" s="307"/>
      <c r="Z90" s="307"/>
      <c r="AA90" s="307"/>
      <c r="AB90" s="307"/>
      <c r="AC90" s="307"/>
      <c r="AD90" s="307"/>
      <c r="AE90" s="307"/>
      <c r="AF90" s="308"/>
    </row>
    <row r="91" spans="1:32" ht="15.75" customHeight="1" x14ac:dyDescent="0.2">
      <c r="A91" s="620"/>
      <c r="B91" s="620"/>
      <c r="C91" s="308"/>
      <c r="D91" s="308"/>
      <c r="E91" s="308"/>
      <c r="F91" s="308"/>
      <c r="G91" s="308"/>
      <c r="H91" s="308"/>
      <c r="I91" s="308"/>
      <c r="J91" s="308"/>
      <c r="K91" s="308"/>
      <c r="L91" s="308"/>
      <c r="M91" s="308"/>
      <c r="N91" s="308"/>
      <c r="O91" s="308"/>
      <c r="P91" s="308"/>
      <c r="Q91" s="308"/>
      <c r="R91" s="308"/>
      <c r="S91" s="308"/>
      <c r="T91" s="308"/>
      <c r="U91" s="308"/>
      <c r="V91" s="308"/>
      <c r="W91" s="308"/>
      <c r="X91" s="621"/>
      <c r="Y91" s="307"/>
      <c r="Z91" s="307"/>
      <c r="AA91" s="307"/>
      <c r="AB91" s="307"/>
      <c r="AC91" s="307"/>
      <c r="AD91" s="307"/>
      <c r="AE91" s="307"/>
      <c r="AF91" s="308"/>
    </row>
    <row r="92" spans="1:32" ht="15.75" customHeight="1" x14ac:dyDescent="0.2">
      <c r="A92" s="620"/>
      <c r="B92" s="620"/>
      <c r="C92" s="308"/>
      <c r="D92" s="308"/>
      <c r="E92" s="308"/>
      <c r="F92" s="308"/>
      <c r="G92" s="308"/>
      <c r="H92" s="308"/>
      <c r="I92" s="308"/>
      <c r="J92" s="308"/>
      <c r="K92" s="308"/>
      <c r="L92" s="308"/>
      <c r="M92" s="308"/>
      <c r="N92" s="308"/>
      <c r="O92" s="308"/>
      <c r="P92" s="308"/>
      <c r="Q92" s="308"/>
      <c r="R92" s="308"/>
      <c r="S92" s="308"/>
      <c r="T92" s="308"/>
      <c r="U92" s="308"/>
      <c r="V92" s="308"/>
      <c r="W92" s="308"/>
      <c r="X92" s="621"/>
      <c r="Y92" s="307"/>
      <c r="Z92" s="307"/>
      <c r="AA92" s="307"/>
      <c r="AB92" s="307"/>
      <c r="AC92" s="307"/>
      <c r="AD92" s="307"/>
      <c r="AE92" s="307"/>
      <c r="AF92" s="308"/>
    </row>
    <row r="93" spans="1:32" ht="15.75" customHeight="1" x14ac:dyDescent="0.2">
      <c r="A93" s="620"/>
      <c r="B93" s="620"/>
      <c r="C93" s="308"/>
      <c r="D93" s="308"/>
      <c r="E93" s="308"/>
      <c r="F93" s="308"/>
      <c r="G93" s="308"/>
      <c r="H93" s="308"/>
      <c r="I93" s="308"/>
      <c r="J93" s="308"/>
      <c r="K93" s="308"/>
      <c r="L93" s="308"/>
      <c r="M93" s="308"/>
      <c r="N93" s="308"/>
      <c r="O93" s="308"/>
      <c r="P93" s="308"/>
      <c r="Q93" s="308"/>
      <c r="R93" s="308"/>
      <c r="S93" s="308"/>
      <c r="T93" s="308"/>
      <c r="U93" s="308"/>
      <c r="V93" s="308"/>
      <c r="W93" s="308"/>
      <c r="X93" s="621"/>
      <c r="Y93" s="307"/>
      <c r="Z93" s="307"/>
      <c r="AA93" s="307"/>
      <c r="AB93" s="307"/>
      <c r="AC93" s="307"/>
      <c r="AD93" s="307"/>
      <c r="AE93" s="307"/>
      <c r="AF93" s="308"/>
    </row>
    <row r="94" spans="1:32" ht="15.75" customHeight="1" x14ac:dyDescent="0.2">
      <c r="A94" s="620"/>
      <c r="B94" s="620"/>
      <c r="C94" s="308"/>
      <c r="D94" s="308"/>
      <c r="E94" s="308"/>
      <c r="F94" s="308"/>
      <c r="G94" s="308"/>
      <c r="H94" s="308"/>
      <c r="I94" s="308"/>
      <c r="J94" s="308"/>
      <c r="K94" s="308"/>
      <c r="L94" s="308"/>
      <c r="M94" s="308"/>
      <c r="N94" s="308"/>
      <c r="O94" s="308"/>
      <c r="P94" s="308"/>
      <c r="Q94" s="308"/>
      <c r="R94" s="308"/>
      <c r="S94" s="308"/>
      <c r="T94" s="308"/>
      <c r="U94" s="308"/>
      <c r="V94" s="308"/>
      <c r="W94" s="308"/>
      <c r="X94" s="621"/>
      <c r="Y94" s="307"/>
      <c r="Z94" s="307"/>
      <c r="AA94" s="307"/>
      <c r="AB94" s="307"/>
      <c r="AC94" s="307"/>
      <c r="AD94" s="307"/>
      <c r="AE94" s="307"/>
      <c r="AF94" s="308"/>
    </row>
    <row r="95" spans="1:32" ht="15.75" customHeight="1" x14ac:dyDescent="0.2">
      <c r="A95" s="620"/>
      <c r="B95" s="620"/>
      <c r="C95" s="308"/>
      <c r="D95" s="308"/>
      <c r="E95" s="308"/>
      <c r="F95" s="308"/>
      <c r="G95" s="308"/>
      <c r="H95" s="308"/>
      <c r="I95" s="308"/>
      <c r="J95" s="308"/>
      <c r="K95" s="308"/>
      <c r="L95" s="308"/>
      <c r="M95" s="308"/>
      <c r="N95" s="308"/>
      <c r="O95" s="308"/>
      <c r="P95" s="308"/>
      <c r="Q95" s="308"/>
      <c r="R95" s="308"/>
      <c r="S95" s="308"/>
      <c r="T95" s="308"/>
      <c r="U95" s="308"/>
      <c r="V95" s="308"/>
      <c r="W95" s="308"/>
      <c r="X95" s="621"/>
      <c r="Y95" s="307"/>
      <c r="Z95" s="307"/>
      <c r="AA95" s="307"/>
      <c r="AB95" s="307"/>
      <c r="AC95" s="307"/>
      <c r="AD95" s="307"/>
      <c r="AE95" s="307"/>
      <c r="AF95" s="308"/>
    </row>
    <row r="96" spans="1:32" ht="15.75" customHeight="1" x14ac:dyDescent="0.2">
      <c r="A96" s="620"/>
      <c r="B96" s="620"/>
      <c r="C96" s="308"/>
      <c r="D96" s="308"/>
      <c r="E96" s="308"/>
      <c r="F96" s="308"/>
      <c r="G96" s="308"/>
      <c r="H96" s="308"/>
      <c r="I96" s="308"/>
      <c r="J96" s="308"/>
      <c r="K96" s="308"/>
      <c r="L96" s="308"/>
      <c r="M96" s="308"/>
      <c r="N96" s="308"/>
      <c r="O96" s="308"/>
      <c r="P96" s="308"/>
      <c r="Q96" s="308"/>
      <c r="R96" s="308"/>
      <c r="S96" s="308"/>
      <c r="T96" s="308"/>
      <c r="U96" s="308"/>
      <c r="V96" s="308"/>
      <c r="W96" s="308"/>
      <c r="X96" s="621"/>
      <c r="Y96" s="307"/>
      <c r="Z96" s="307"/>
      <c r="AA96" s="307"/>
      <c r="AB96" s="307"/>
      <c r="AC96" s="307"/>
      <c r="AD96" s="307"/>
      <c r="AE96" s="307"/>
      <c r="AF96" s="308"/>
    </row>
    <row r="97" spans="1:32" ht="15.75" customHeight="1" x14ac:dyDescent="0.2">
      <c r="A97" s="620"/>
      <c r="B97" s="620"/>
      <c r="C97" s="308"/>
      <c r="D97" s="308"/>
      <c r="E97" s="308"/>
      <c r="F97" s="308"/>
      <c r="G97" s="308"/>
      <c r="H97" s="308"/>
      <c r="I97" s="308"/>
      <c r="J97" s="308"/>
      <c r="K97" s="308"/>
      <c r="L97" s="308"/>
      <c r="M97" s="308"/>
      <c r="N97" s="308"/>
      <c r="O97" s="308"/>
      <c r="P97" s="308"/>
      <c r="Q97" s="308"/>
      <c r="R97" s="308"/>
      <c r="S97" s="308"/>
      <c r="T97" s="308"/>
      <c r="U97" s="308"/>
      <c r="V97" s="308"/>
      <c r="W97" s="308"/>
      <c r="X97" s="621"/>
      <c r="Y97" s="307"/>
      <c r="Z97" s="307"/>
      <c r="AA97" s="307"/>
      <c r="AB97" s="307"/>
      <c r="AC97" s="307"/>
      <c r="AD97" s="307"/>
      <c r="AE97" s="307"/>
      <c r="AF97" s="308"/>
    </row>
    <row r="98" spans="1:32" ht="15.75" customHeight="1" x14ac:dyDescent="0.2">
      <c r="A98" s="620"/>
      <c r="B98" s="620"/>
      <c r="C98" s="308"/>
      <c r="D98" s="308"/>
      <c r="E98" s="308"/>
      <c r="F98" s="308"/>
      <c r="G98" s="308"/>
      <c r="H98" s="308"/>
      <c r="I98" s="308"/>
      <c r="J98" s="308"/>
      <c r="K98" s="308"/>
      <c r="L98" s="308"/>
      <c r="M98" s="308"/>
      <c r="N98" s="308"/>
      <c r="O98" s="308"/>
      <c r="P98" s="308"/>
      <c r="Q98" s="308"/>
      <c r="R98" s="308"/>
      <c r="S98" s="308"/>
      <c r="T98" s="308"/>
      <c r="U98" s="308"/>
      <c r="V98" s="308"/>
      <c r="W98" s="308"/>
      <c r="X98" s="621"/>
      <c r="Y98" s="307"/>
      <c r="Z98" s="307"/>
      <c r="AA98" s="307"/>
      <c r="AB98" s="307"/>
      <c r="AC98" s="307"/>
      <c r="AD98" s="307"/>
      <c r="AE98" s="307"/>
      <c r="AF98" s="308"/>
    </row>
    <row r="99" spans="1:32" ht="15.75" customHeight="1" x14ac:dyDescent="0.2">
      <c r="A99" s="620"/>
      <c r="B99" s="620"/>
      <c r="C99" s="308"/>
      <c r="D99" s="308"/>
      <c r="E99" s="308"/>
      <c r="F99" s="308"/>
      <c r="G99" s="308"/>
      <c r="H99" s="308"/>
      <c r="I99" s="308"/>
      <c r="J99" s="308"/>
      <c r="K99" s="308"/>
      <c r="L99" s="308"/>
      <c r="M99" s="308"/>
      <c r="N99" s="308"/>
      <c r="O99" s="308"/>
      <c r="P99" s="308"/>
      <c r="Q99" s="308"/>
      <c r="R99" s="308"/>
      <c r="S99" s="308"/>
      <c r="T99" s="308"/>
      <c r="U99" s="308"/>
      <c r="V99" s="308"/>
      <c r="W99" s="308"/>
      <c r="X99" s="621"/>
      <c r="Y99" s="307"/>
      <c r="Z99" s="307"/>
      <c r="AA99" s="307"/>
      <c r="AB99" s="307"/>
      <c r="AC99" s="307"/>
      <c r="AD99" s="307"/>
      <c r="AE99" s="307"/>
      <c r="AF99" s="308"/>
    </row>
    <row r="100" spans="1:32" ht="15.75" customHeight="1" x14ac:dyDescent="0.2">
      <c r="A100" s="620"/>
      <c r="B100" s="620"/>
      <c r="C100" s="308"/>
      <c r="D100" s="308"/>
      <c r="E100" s="308"/>
      <c r="F100" s="308"/>
      <c r="G100" s="308"/>
      <c r="H100" s="308"/>
      <c r="I100" s="308"/>
      <c r="J100" s="308"/>
      <c r="K100" s="308"/>
      <c r="L100" s="308"/>
      <c r="M100" s="308"/>
      <c r="N100" s="308"/>
      <c r="O100" s="308"/>
      <c r="P100" s="308"/>
      <c r="Q100" s="308"/>
      <c r="R100" s="308"/>
      <c r="S100" s="308"/>
      <c r="T100" s="308"/>
      <c r="U100" s="308"/>
      <c r="V100" s="308"/>
      <c r="W100" s="308"/>
      <c r="X100" s="621"/>
      <c r="Y100" s="307"/>
      <c r="Z100" s="307"/>
      <c r="AA100" s="307"/>
      <c r="AB100" s="307"/>
      <c r="AC100" s="307"/>
      <c r="AD100" s="307"/>
      <c r="AE100" s="307"/>
      <c r="AF100" s="308"/>
    </row>
    <row r="101" spans="1:32" ht="15.75" customHeight="1" x14ac:dyDescent="0.2">
      <c r="A101" s="620"/>
      <c r="B101" s="620"/>
      <c r="C101" s="308"/>
      <c r="D101" s="308"/>
      <c r="E101" s="308"/>
      <c r="F101" s="308"/>
      <c r="G101" s="308"/>
      <c r="H101" s="308"/>
      <c r="I101" s="308"/>
      <c r="J101" s="308"/>
      <c r="K101" s="308"/>
      <c r="L101" s="308"/>
      <c r="M101" s="308"/>
      <c r="N101" s="308"/>
      <c r="O101" s="308"/>
      <c r="P101" s="308"/>
      <c r="Q101" s="308"/>
      <c r="R101" s="308"/>
      <c r="S101" s="308"/>
      <c r="T101" s="308"/>
      <c r="U101" s="308"/>
      <c r="V101" s="308"/>
      <c r="W101" s="308"/>
      <c r="X101" s="621"/>
      <c r="Y101" s="307"/>
      <c r="Z101" s="307"/>
      <c r="AA101" s="307"/>
      <c r="AB101" s="307"/>
      <c r="AC101" s="307"/>
      <c r="AD101" s="307"/>
      <c r="AE101" s="307"/>
      <c r="AF101" s="308"/>
    </row>
    <row r="102" spans="1:32" ht="15.75" customHeight="1" x14ac:dyDescent="0.2">
      <c r="A102" s="620"/>
      <c r="B102" s="620"/>
      <c r="C102" s="308"/>
      <c r="D102" s="308"/>
      <c r="E102" s="308"/>
      <c r="F102" s="308"/>
      <c r="G102" s="308"/>
      <c r="H102" s="308"/>
      <c r="I102" s="308"/>
      <c r="J102" s="308"/>
      <c r="K102" s="308"/>
      <c r="L102" s="308"/>
      <c r="M102" s="308"/>
      <c r="N102" s="308"/>
      <c r="O102" s="308"/>
      <c r="P102" s="308"/>
      <c r="Q102" s="308"/>
      <c r="R102" s="308"/>
      <c r="S102" s="308"/>
      <c r="T102" s="308"/>
      <c r="U102" s="308"/>
      <c r="V102" s="308"/>
      <c r="W102" s="308"/>
      <c r="X102" s="621"/>
      <c r="Y102" s="307"/>
      <c r="Z102" s="307"/>
      <c r="AA102" s="307"/>
      <c r="AB102" s="307"/>
      <c r="AC102" s="307"/>
      <c r="AD102" s="307"/>
      <c r="AE102" s="307"/>
      <c r="AF102" s="308"/>
    </row>
    <row r="103" spans="1:32" ht="15.75" customHeight="1" x14ac:dyDescent="0.2">
      <c r="A103" s="620"/>
      <c r="B103" s="620"/>
      <c r="C103" s="308"/>
      <c r="D103" s="308"/>
      <c r="E103" s="308"/>
      <c r="F103" s="308"/>
      <c r="G103" s="308"/>
      <c r="H103" s="308"/>
      <c r="I103" s="308"/>
      <c r="J103" s="308"/>
      <c r="K103" s="308"/>
      <c r="L103" s="308"/>
      <c r="M103" s="308"/>
      <c r="N103" s="308"/>
      <c r="O103" s="308"/>
      <c r="P103" s="308"/>
      <c r="Q103" s="308"/>
      <c r="R103" s="308"/>
      <c r="S103" s="308"/>
      <c r="T103" s="308"/>
      <c r="U103" s="308"/>
      <c r="V103" s="308"/>
      <c r="W103" s="308"/>
      <c r="X103" s="621"/>
      <c r="Y103" s="307"/>
      <c r="Z103" s="307"/>
      <c r="AA103" s="307"/>
      <c r="AB103" s="307"/>
      <c r="AC103" s="307"/>
      <c r="AD103" s="307"/>
      <c r="AE103" s="307"/>
      <c r="AF103" s="308"/>
    </row>
    <row r="104" spans="1:32" ht="15.75" customHeight="1" x14ac:dyDescent="0.2">
      <c r="A104" s="620"/>
      <c r="B104" s="620"/>
      <c r="C104" s="308"/>
      <c r="D104" s="308"/>
      <c r="E104" s="308"/>
      <c r="F104" s="308"/>
      <c r="G104" s="308"/>
      <c r="H104" s="308"/>
      <c r="I104" s="308"/>
      <c r="J104" s="308"/>
      <c r="K104" s="308"/>
      <c r="L104" s="308"/>
      <c r="M104" s="308"/>
      <c r="N104" s="308"/>
      <c r="O104" s="308"/>
      <c r="P104" s="308"/>
      <c r="Q104" s="308"/>
      <c r="R104" s="308"/>
      <c r="S104" s="308"/>
      <c r="T104" s="308"/>
      <c r="U104" s="308"/>
      <c r="V104" s="308"/>
      <c r="W104" s="308"/>
      <c r="X104" s="621"/>
      <c r="Y104" s="307"/>
      <c r="Z104" s="307"/>
      <c r="AA104" s="307"/>
      <c r="AB104" s="307"/>
      <c r="AC104" s="307"/>
      <c r="AD104" s="307"/>
      <c r="AE104" s="307"/>
      <c r="AF104" s="308"/>
    </row>
    <row r="105" spans="1:32" ht="15.75" customHeight="1" x14ac:dyDescent="0.2">
      <c r="A105" s="620"/>
      <c r="B105" s="620"/>
      <c r="C105" s="308"/>
      <c r="D105" s="308"/>
      <c r="E105" s="308"/>
      <c r="F105" s="308"/>
      <c r="G105" s="308"/>
      <c r="H105" s="308"/>
      <c r="I105" s="308"/>
      <c r="J105" s="308"/>
      <c r="K105" s="308"/>
      <c r="L105" s="308"/>
      <c r="M105" s="308"/>
      <c r="N105" s="308"/>
      <c r="O105" s="308"/>
      <c r="P105" s="308"/>
      <c r="Q105" s="308"/>
      <c r="R105" s="308"/>
      <c r="S105" s="308"/>
      <c r="T105" s="308"/>
      <c r="U105" s="308"/>
      <c r="V105" s="308"/>
      <c r="W105" s="308"/>
      <c r="X105" s="621"/>
      <c r="Y105" s="307"/>
      <c r="Z105" s="307"/>
      <c r="AA105" s="307"/>
      <c r="AB105" s="307"/>
      <c r="AC105" s="307"/>
      <c r="AD105" s="307"/>
      <c r="AE105" s="307"/>
      <c r="AF105" s="308"/>
    </row>
    <row r="106" spans="1:32" ht="15.75" customHeight="1" x14ac:dyDescent="0.2">
      <c r="A106" s="620"/>
      <c r="B106" s="620"/>
      <c r="C106" s="308"/>
      <c r="D106" s="308"/>
      <c r="E106" s="308"/>
      <c r="F106" s="308"/>
      <c r="G106" s="308"/>
      <c r="H106" s="308"/>
      <c r="I106" s="308"/>
      <c r="J106" s="308"/>
      <c r="K106" s="308"/>
      <c r="L106" s="308"/>
      <c r="M106" s="308"/>
      <c r="N106" s="308"/>
      <c r="O106" s="308"/>
      <c r="P106" s="308"/>
      <c r="Q106" s="308"/>
      <c r="R106" s="308"/>
      <c r="S106" s="308"/>
      <c r="T106" s="308"/>
      <c r="U106" s="308"/>
      <c r="V106" s="308"/>
      <c r="W106" s="308"/>
      <c r="X106" s="621"/>
      <c r="Y106" s="307"/>
      <c r="Z106" s="307"/>
      <c r="AA106" s="307"/>
      <c r="AB106" s="307"/>
      <c r="AC106" s="307"/>
      <c r="AD106" s="307"/>
      <c r="AE106" s="307"/>
      <c r="AF106" s="308"/>
    </row>
    <row r="107" spans="1:32" ht="15.75" customHeight="1" x14ac:dyDescent="0.2">
      <c r="A107" s="620"/>
      <c r="B107" s="620"/>
      <c r="C107" s="308"/>
      <c r="D107" s="308"/>
      <c r="E107" s="308"/>
      <c r="F107" s="308"/>
      <c r="G107" s="308"/>
      <c r="H107" s="308"/>
      <c r="I107" s="308"/>
      <c r="J107" s="308"/>
      <c r="K107" s="308"/>
      <c r="L107" s="308"/>
      <c r="M107" s="308"/>
      <c r="N107" s="308"/>
      <c r="O107" s="308"/>
      <c r="P107" s="308"/>
      <c r="Q107" s="308"/>
      <c r="R107" s="308"/>
      <c r="S107" s="308"/>
      <c r="T107" s="308"/>
      <c r="U107" s="308"/>
      <c r="V107" s="308"/>
      <c r="W107" s="308"/>
      <c r="X107" s="621"/>
      <c r="Y107" s="307"/>
      <c r="Z107" s="307"/>
      <c r="AA107" s="307"/>
      <c r="AB107" s="307"/>
      <c r="AC107" s="307"/>
      <c r="AD107" s="307"/>
      <c r="AE107" s="307"/>
      <c r="AF107" s="308"/>
    </row>
    <row r="108" spans="1:32" ht="15.75" customHeight="1" x14ac:dyDescent="0.2">
      <c r="A108" s="620"/>
      <c r="B108" s="620"/>
      <c r="C108" s="308"/>
      <c r="D108" s="308"/>
      <c r="E108" s="308"/>
      <c r="F108" s="308"/>
      <c r="G108" s="308"/>
      <c r="H108" s="308"/>
      <c r="I108" s="308"/>
      <c r="J108" s="308"/>
      <c r="K108" s="308"/>
      <c r="L108" s="308"/>
      <c r="M108" s="308"/>
      <c r="N108" s="308"/>
      <c r="O108" s="308"/>
      <c r="P108" s="308"/>
      <c r="Q108" s="308"/>
      <c r="R108" s="308"/>
      <c r="S108" s="308"/>
      <c r="T108" s="308"/>
      <c r="U108" s="308"/>
      <c r="V108" s="308"/>
      <c r="W108" s="308"/>
      <c r="X108" s="621"/>
      <c r="Y108" s="307"/>
      <c r="Z108" s="307"/>
      <c r="AA108" s="307"/>
      <c r="AB108" s="307"/>
      <c r="AC108" s="307"/>
      <c r="AD108" s="307"/>
      <c r="AE108" s="307"/>
      <c r="AF108" s="308"/>
    </row>
    <row r="109" spans="1:32" ht="15.75" customHeight="1" x14ac:dyDescent="0.2">
      <c r="A109" s="620"/>
      <c r="B109" s="620"/>
      <c r="C109" s="308"/>
      <c r="D109" s="308"/>
      <c r="E109" s="308"/>
      <c r="F109" s="308"/>
      <c r="G109" s="308"/>
      <c r="H109" s="308"/>
      <c r="I109" s="308"/>
      <c r="J109" s="308"/>
      <c r="K109" s="308"/>
      <c r="L109" s="308"/>
      <c r="M109" s="308"/>
      <c r="N109" s="308"/>
      <c r="O109" s="308"/>
      <c r="P109" s="308"/>
      <c r="Q109" s="308"/>
      <c r="R109" s="308"/>
      <c r="S109" s="308"/>
      <c r="T109" s="308"/>
      <c r="U109" s="308"/>
      <c r="V109" s="308"/>
      <c r="W109" s="308"/>
      <c r="X109" s="621"/>
      <c r="Y109" s="307"/>
      <c r="Z109" s="307"/>
      <c r="AA109" s="307"/>
      <c r="AB109" s="307"/>
      <c r="AC109" s="307"/>
      <c r="AD109" s="307"/>
      <c r="AE109" s="307"/>
      <c r="AF109" s="308"/>
    </row>
    <row r="110" spans="1:32" ht="15.75" customHeight="1" x14ac:dyDescent="0.2">
      <c r="A110" s="620"/>
      <c r="B110" s="620"/>
      <c r="C110" s="308"/>
      <c r="D110" s="308"/>
      <c r="E110" s="308"/>
      <c r="F110" s="308"/>
      <c r="G110" s="308"/>
      <c r="H110" s="308"/>
      <c r="I110" s="308"/>
      <c r="J110" s="308"/>
      <c r="K110" s="308"/>
      <c r="L110" s="308"/>
      <c r="M110" s="308"/>
      <c r="N110" s="308"/>
      <c r="O110" s="308"/>
      <c r="P110" s="308"/>
      <c r="Q110" s="308"/>
      <c r="R110" s="308"/>
      <c r="S110" s="308"/>
      <c r="T110" s="308"/>
      <c r="U110" s="308"/>
      <c r="V110" s="308"/>
      <c r="W110" s="308"/>
      <c r="X110" s="621"/>
      <c r="Y110" s="307"/>
      <c r="Z110" s="307"/>
      <c r="AA110" s="307"/>
      <c r="AB110" s="307"/>
      <c r="AC110" s="307"/>
      <c r="AD110" s="307"/>
      <c r="AE110" s="307"/>
      <c r="AF110" s="308"/>
    </row>
    <row r="111" spans="1:32" ht="15.75" customHeight="1" x14ac:dyDescent="0.2">
      <c r="A111" s="620"/>
      <c r="B111" s="620"/>
      <c r="C111" s="308"/>
      <c r="D111" s="308"/>
      <c r="E111" s="308"/>
      <c r="F111" s="308"/>
      <c r="G111" s="308"/>
      <c r="H111" s="308"/>
      <c r="I111" s="308"/>
      <c r="J111" s="308"/>
      <c r="K111" s="308"/>
      <c r="L111" s="308"/>
      <c r="M111" s="308"/>
      <c r="N111" s="308"/>
      <c r="O111" s="308"/>
      <c r="P111" s="308"/>
      <c r="Q111" s="308"/>
      <c r="R111" s="308"/>
      <c r="S111" s="308"/>
      <c r="T111" s="308"/>
      <c r="U111" s="308"/>
      <c r="V111" s="308"/>
      <c r="W111" s="308"/>
      <c r="X111" s="621"/>
      <c r="Y111" s="307"/>
      <c r="Z111" s="307"/>
      <c r="AA111" s="307"/>
      <c r="AB111" s="307"/>
      <c r="AC111" s="307"/>
      <c r="AD111" s="307"/>
      <c r="AE111" s="307"/>
      <c r="AF111" s="308"/>
    </row>
    <row r="112" spans="1:32" ht="15.75" customHeight="1" x14ac:dyDescent="0.2">
      <c r="A112" s="620"/>
      <c r="B112" s="620"/>
      <c r="C112" s="308"/>
      <c r="D112" s="308"/>
      <c r="E112" s="308"/>
      <c r="F112" s="308"/>
      <c r="G112" s="308"/>
      <c r="H112" s="308"/>
      <c r="I112" s="308"/>
      <c r="J112" s="308"/>
      <c r="K112" s="308"/>
      <c r="L112" s="308"/>
      <c r="M112" s="308"/>
      <c r="N112" s="308"/>
      <c r="O112" s="308"/>
      <c r="P112" s="308"/>
      <c r="Q112" s="308"/>
      <c r="R112" s="308"/>
      <c r="S112" s="308"/>
      <c r="T112" s="308"/>
      <c r="U112" s="308"/>
      <c r="V112" s="308"/>
      <c r="W112" s="308"/>
      <c r="X112" s="621"/>
      <c r="Y112" s="307"/>
      <c r="Z112" s="307"/>
      <c r="AA112" s="307"/>
      <c r="AB112" s="307"/>
      <c r="AC112" s="307"/>
      <c r="AD112" s="307"/>
      <c r="AE112" s="307"/>
      <c r="AF112" s="308"/>
    </row>
    <row r="113" spans="1:32" ht="15.75" customHeight="1" x14ac:dyDescent="0.2">
      <c r="A113" s="620"/>
      <c r="B113" s="620"/>
      <c r="C113" s="308"/>
      <c r="D113" s="308"/>
      <c r="E113" s="308"/>
      <c r="F113" s="308"/>
      <c r="G113" s="308"/>
      <c r="H113" s="308"/>
      <c r="I113" s="308"/>
      <c r="J113" s="308"/>
      <c r="K113" s="308"/>
      <c r="L113" s="308"/>
      <c r="M113" s="308"/>
      <c r="N113" s="308"/>
      <c r="O113" s="308"/>
      <c r="P113" s="308"/>
      <c r="Q113" s="308"/>
      <c r="R113" s="308"/>
      <c r="S113" s="308"/>
      <c r="T113" s="308"/>
      <c r="U113" s="308"/>
      <c r="V113" s="308"/>
      <c r="W113" s="308"/>
      <c r="X113" s="621"/>
      <c r="Y113" s="307"/>
      <c r="Z113" s="307"/>
      <c r="AA113" s="307"/>
      <c r="AB113" s="307"/>
      <c r="AC113" s="307"/>
      <c r="AD113" s="307"/>
      <c r="AE113" s="307"/>
      <c r="AF113" s="308"/>
    </row>
    <row r="114" spans="1:32" ht="15.75" customHeight="1" x14ac:dyDescent="0.2">
      <c r="A114" s="620"/>
      <c r="B114" s="620"/>
      <c r="C114" s="308"/>
      <c r="D114" s="308"/>
      <c r="E114" s="308"/>
      <c r="F114" s="308"/>
      <c r="G114" s="308"/>
      <c r="H114" s="308"/>
      <c r="I114" s="308"/>
      <c r="J114" s="308"/>
      <c r="K114" s="308"/>
      <c r="L114" s="308"/>
      <c r="M114" s="308"/>
      <c r="N114" s="308"/>
      <c r="O114" s="308"/>
      <c r="P114" s="308"/>
      <c r="Q114" s="308"/>
      <c r="R114" s="308"/>
      <c r="S114" s="308"/>
      <c r="T114" s="308"/>
      <c r="U114" s="308"/>
      <c r="V114" s="308"/>
      <c r="W114" s="308"/>
      <c r="X114" s="621"/>
      <c r="Y114" s="307"/>
      <c r="Z114" s="307"/>
      <c r="AA114" s="307"/>
      <c r="AB114" s="307"/>
      <c r="AC114" s="307"/>
      <c r="AD114" s="307"/>
      <c r="AE114" s="307"/>
      <c r="AF114" s="308"/>
    </row>
    <row r="115" spans="1:32" ht="15.75" customHeight="1" x14ac:dyDescent="0.2">
      <c r="A115" s="620"/>
      <c r="B115" s="620"/>
      <c r="C115" s="308"/>
      <c r="D115" s="308"/>
      <c r="E115" s="308"/>
      <c r="F115" s="308"/>
      <c r="G115" s="308"/>
      <c r="H115" s="308"/>
      <c r="I115" s="308"/>
      <c r="J115" s="308"/>
      <c r="K115" s="308"/>
      <c r="L115" s="308"/>
      <c r="M115" s="308"/>
      <c r="N115" s="308"/>
      <c r="O115" s="308"/>
      <c r="P115" s="308"/>
      <c r="Q115" s="308"/>
      <c r="R115" s="308"/>
      <c r="S115" s="308"/>
      <c r="T115" s="308"/>
      <c r="U115" s="308"/>
      <c r="V115" s="308"/>
      <c r="W115" s="308"/>
      <c r="X115" s="621"/>
      <c r="Y115" s="307"/>
      <c r="Z115" s="307"/>
      <c r="AA115" s="307"/>
      <c r="AB115" s="307"/>
      <c r="AC115" s="307"/>
      <c r="AD115" s="307"/>
      <c r="AE115" s="307"/>
      <c r="AF115" s="308"/>
    </row>
    <row r="116" spans="1:32" ht="15.75" customHeight="1" x14ac:dyDescent="0.2">
      <c r="A116" s="620"/>
      <c r="B116" s="620"/>
      <c r="C116" s="308"/>
      <c r="D116" s="308"/>
      <c r="E116" s="308"/>
      <c r="F116" s="308"/>
      <c r="G116" s="308"/>
      <c r="H116" s="308"/>
      <c r="I116" s="308"/>
      <c r="J116" s="308"/>
      <c r="K116" s="308"/>
      <c r="L116" s="308"/>
      <c r="M116" s="308"/>
      <c r="N116" s="308"/>
      <c r="O116" s="308"/>
      <c r="P116" s="308"/>
      <c r="Q116" s="308"/>
      <c r="R116" s="308"/>
      <c r="S116" s="308"/>
      <c r="T116" s="308"/>
      <c r="U116" s="308"/>
      <c r="V116" s="308"/>
      <c r="W116" s="308"/>
      <c r="X116" s="621"/>
      <c r="Y116" s="307"/>
      <c r="Z116" s="307"/>
      <c r="AA116" s="307"/>
      <c r="AB116" s="307"/>
      <c r="AC116" s="307"/>
      <c r="AD116" s="307"/>
      <c r="AE116" s="307"/>
      <c r="AF116" s="308"/>
    </row>
    <row r="117" spans="1:32" ht="15.75" customHeight="1" x14ac:dyDescent="0.2">
      <c r="A117" s="620"/>
      <c r="B117" s="620"/>
      <c r="C117" s="308"/>
      <c r="D117" s="308"/>
      <c r="E117" s="308"/>
      <c r="F117" s="308"/>
      <c r="G117" s="308"/>
      <c r="H117" s="308"/>
      <c r="I117" s="308"/>
      <c r="J117" s="308"/>
      <c r="K117" s="308"/>
      <c r="L117" s="308"/>
      <c r="M117" s="308"/>
      <c r="N117" s="308"/>
      <c r="O117" s="308"/>
      <c r="P117" s="308"/>
      <c r="Q117" s="308"/>
      <c r="R117" s="308"/>
      <c r="S117" s="308"/>
      <c r="T117" s="308"/>
      <c r="U117" s="308"/>
      <c r="V117" s="308"/>
      <c r="W117" s="308"/>
      <c r="X117" s="621"/>
      <c r="Y117" s="307"/>
      <c r="Z117" s="307"/>
      <c r="AA117" s="307"/>
      <c r="AB117" s="307"/>
      <c r="AC117" s="307"/>
      <c r="AD117" s="307"/>
      <c r="AE117" s="307"/>
      <c r="AF117" s="308"/>
    </row>
    <row r="118" spans="1:32" ht="15.75" customHeight="1" x14ac:dyDescent="0.2">
      <c r="A118" s="620"/>
      <c r="B118" s="620"/>
      <c r="C118" s="308"/>
      <c r="D118" s="308"/>
      <c r="E118" s="308"/>
      <c r="F118" s="308"/>
      <c r="G118" s="308"/>
      <c r="H118" s="308"/>
      <c r="I118" s="308"/>
      <c r="J118" s="308"/>
      <c r="K118" s="308"/>
      <c r="L118" s="308"/>
      <c r="M118" s="308"/>
      <c r="N118" s="308"/>
      <c r="O118" s="308"/>
      <c r="P118" s="308"/>
      <c r="Q118" s="308"/>
      <c r="R118" s="308"/>
      <c r="S118" s="308"/>
      <c r="T118" s="308"/>
      <c r="U118" s="308"/>
      <c r="V118" s="308"/>
      <c r="W118" s="308"/>
      <c r="X118" s="621"/>
      <c r="Y118" s="307"/>
      <c r="Z118" s="307"/>
      <c r="AA118" s="307"/>
      <c r="AB118" s="307"/>
      <c r="AC118" s="307"/>
      <c r="AD118" s="307"/>
      <c r="AE118" s="307"/>
      <c r="AF118" s="308"/>
    </row>
    <row r="119" spans="1:32" ht="15.75" customHeight="1" x14ac:dyDescent="0.2">
      <c r="A119" s="620"/>
      <c r="B119" s="620"/>
      <c r="C119" s="308"/>
      <c r="D119" s="308"/>
      <c r="E119" s="308"/>
      <c r="F119" s="308"/>
      <c r="G119" s="308"/>
      <c r="H119" s="308"/>
      <c r="I119" s="308"/>
      <c r="J119" s="308"/>
      <c r="K119" s="308"/>
      <c r="L119" s="308"/>
      <c r="M119" s="308"/>
      <c r="N119" s="308"/>
      <c r="O119" s="308"/>
      <c r="P119" s="308"/>
      <c r="Q119" s="308"/>
      <c r="R119" s="308"/>
      <c r="S119" s="308"/>
      <c r="T119" s="308"/>
      <c r="U119" s="308"/>
      <c r="V119" s="308"/>
      <c r="W119" s="308"/>
      <c r="X119" s="621"/>
      <c r="Y119" s="307"/>
      <c r="Z119" s="307"/>
      <c r="AA119" s="307"/>
      <c r="AB119" s="307"/>
      <c r="AC119" s="307"/>
      <c r="AD119" s="307"/>
      <c r="AE119" s="307"/>
      <c r="AF119" s="308"/>
    </row>
    <row r="120" spans="1:32" ht="15.75" customHeight="1" x14ac:dyDescent="0.2">
      <c r="A120" s="620"/>
      <c r="B120" s="620"/>
      <c r="C120" s="308"/>
      <c r="D120" s="308"/>
      <c r="E120" s="308"/>
      <c r="F120" s="308"/>
      <c r="G120" s="308"/>
      <c r="H120" s="308"/>
      <c r="I120" s="308"/>
      <c r="J120" s="308"/>
      <c r="K120" s="308"/>
      <c r="L120" s="308"/>
      <c r="M120" s="308"/>
      <c r="N120" s="308"/>
      <c r="O120" s="308"/>
      <c r="P120" s="308"/>
      <c r="Q120" s="308"/>
      <c r="R120" s="308"/>
      <c r="S120" s="308"/>
      <c r="T120" s="308"/>
      <c r="U120" s="308"/>
      <c r="V120" s="308"/>
      <c r="W120" s="308"/>
      <c r="X120" s="621"/>
      <c r="Y120" s="307"/>
      <c r="Z120" s="307"/>
      <c r="AA120" s="307"/>
      <c r="AB120" s="307"/>
      <c r="AC120" s="307"/>
      <c r="AD120" s="307"/>
      <c r="AE120" s="307"/>
      <c r="AF120" s="308"/>
    </row>
    <row r="121" spans="1:32" ht="15.75" customHeight="1" x14ac:dyDescent="0.2">
      <c r="A121" s="620"/>
      <c r="B121" s="620"/>
      <c r="C121" s="308"/>
      <c r="D121" s="308"/>
      <c r="E121" s="308"/>
      <c r="F121" s="308"/>
      <c r="G121" s="308"/>
      <c r="H121" s="308"/>
      <c r="I121" s="308"/>
      <c r="J121" s="308"/>
      <c r="K121" s="308"/>
      <c r="L121" s="308"/>
      <c r="M121" s="308"/>
      <c r="N121" s="308"/>
      <c r="O121" s="308"/>
      <c r="P121" s="308"/>
      <c r="Q121" s="308"/>
      <c r="R121" s="308"/>
      <c r="S121" s="308"/>
      <c r="T121" s="308"/>
      <c r="U121" s="308"/>
      <c r="V121" s="308"/>
      <c r="W121" s="308"/>
      <c r="X121" s="621"/>
      <c r="Y121" s="307"/>
      <c r="Z121" s="307"/>
      <c r="AA121" s="307"/>
      <c r="AB121" s="307"/>
      <c r="AC121" s="307"/>
      <c r="AD121" s="307"/>
      <c r="AE121" s="307"/>
      <c r="AF121" s="308"/>
    </row>
    <row r="122" spans="1:32" ht="15.75" customHeight="1" x14ac:dyDescent="0.2">
      <c r="A122" s="620"/>
      <c r="B122" s="620"/>
      <c r="C122" s="308"/>
      <c r="D122" s="308"/>
      <c r="E122" s="308"/>
      <c r="F122" s="308"/>
      <c r="G122" s="308"/>
      <c r="H122" s="308"/>
      <c r="I122" s="308"/>
      <c r="J122" s="308"/>
      <c r="K122" s="308"/>
      <c r="L122" s="308"/>
      <c r="M122" s="308"/>
      <c r="N122" s="308"/>
      <c r="O122" s="308"/>
      <c r="P122" s="308"/>
      <c r="Q122" s="308"/>
      <c r="R122" s="308"/>
      <c r="S122" s="308"/>
      <c r="T122" s="308"/>
      <c r="U122" s="308"/>
      <c r="V122" s="308"/>
      <c r="W122" s="308"/>
      <c r="X122" s="621"/>
      <c r="Y122" s="307"/>
      <c r="Z122" s="307"/>
      <c r="AA122" s="307"/>
      <c r="AB122" s="307"/>
      <c r="AC122" s="307"/>
      <c r="AD122" s="307"/>
      <c r="AE122" s="307"/>
      <c r="AF122" s="308"/>
    </row>
    <row r="123" spans="1:32" ht="15.75" customHeight="1" x14ac:dyDescent="0.2">
      <c r="A123" s="620"/>
      <c r="B123" s="620"/>
      <c r="C123" s="308"/>
      <c r="D123" s="308"/>
      <c r="E123" s="308"/>
      <c r="F123" s="308"/>
      <c r="G123" s="308"/>
      <c r="H123" s="308"/>
      <c r="I123" s="308"/>
      <c r="J123" s="308"/>
      <c r="K123" s="308"/>
      <c r="L123" s="308"/>
      <c r="M123" s="308"/>
      <c r="N123" s="308"/>
      <c r="O123" s="308"/>
      <c r="P123" s="308"/>
      <c r="Q123" s="308"/>
      <c r="R123" s="308"/>
      <c r="S123" s="308"/>
      <c r="T123" s="308"/>
      <c r="U123" s="308"/>
      <c r="V123" s="308"/>
      <c r="W123" s="308"/>
      <c r="X123" s="621"/>
      <c r="Y123" s="307"/>
      <c r="Z123" s="307"/>
      <c r="AA123" s="307"/>
      <c r="AB123" s="307"/>
      <c r="AC123" s="307"/>
      <c r="AD123" s="307"/>
      <c r="AE123" s="307"/>
      <c r="AF123" s="308"/>
    </row>
    <row r="124" spans="1:32" ht="15.75" customHeight="1" x14ac:dyDescent="0.2">
      <c r="A124" s="620"/>
      <c r="B124" s="620"/>
      <c r="C124" s="308"/>
      <c r="D124" s="308"/>
      <c r="E124" s="308"/>
      <c r="F124" s="308"/>
      <c r="G124" s="308"/>
      <c r="H124" s="308"/>
      <c r="I124" s="308"/>
      <c r="J124" s="308"/>
      <c r="K124" s="308"/>
      <c r="L124" s="308"/>
      <c r="M124" s="308"/>
      <c r="N124" s="308"/>
      <c r="O124" s="308"/>
      <c r="P124" s="308"/>
      <c r="Q124" s="308"/>
      <c r="R124" s="308"/>
      <c r="S124" s="308"/>
      <c r="T124" s="308"/>
      <c r="U124" s="308"/>
      <c r="V124" s="308"/>
      <c r="W124" s="308"/>
      <c r="X124" s="621"/>
      <c r="Y124" s="307"/>
      <c r="Z124" s="307"/>
      <c r="AA124" s="307"/>
      <c r="AB124" s="307"/>
      <c r="AC124" s="307"/>
      <c r="AD124" s="307"/>
      <c r="AE124" s="307"/>
      <c r="AF124" s="308"/>
    </row>
    <row r="125" spans="1:32" ht="15.75" customHeight="1" x14ac:dyDescent="0.2">
      <c r="A125" s="620"/>
      <c r="B125" s="620"/>
      <c r="C125" s="308"/>
      <c r="D125" s="308"/>
      <c r="E125" s="308"/>
      <c r="F125" s="308"/>
      <c r="G125" s="308"/>
      <c r="H125" s="308"/>
      <c r="I125" s="308"/>
      <c r="J125" s="308"/>
      <c r="K125" s="308"/>
      <c r="L125" s="308"/>
      <c r="M125" s="308"/>
      <c r="N125" s="308"/>
      <c r="O125" s="308"/>
      <c r="P125" s="308"/>
      <c r="Q125" s="308"/>
      <c r="R125" s="308"/>
      <c r="S125" s="308"/>
      <c r="T125" s="308"/>
      <c r="U125" s="308"/>
      <c r="V125" s="308"/>
      <c r="W125" s="308"/>
      <c r="X125" s="621"/>
      <c r="Y125" s="307"/>
      <c r="Z125" s="307"/>
      <c r="AA125" s="307"/>
      <c r="AB125" s="307"/>
      <c r="AC125" s="307"/>
      <c r="AD125" s="307"/>
      <c r="AE125" s="307"/>
      <c r="AF125" s="308"/>
    </row>
    <row r="126" spans="1:32" ht="15.75" customHeight="1" x14ac:dyDescent="0.2">
      <c r="A126" s="620"/>
      <c r="B126" s="620"/>
      <c r="C126" s="308"/>
      <c r="D126" s="308"/>
      <c r="E126" s="308"/>
      <c r="F126" s="308"/>
      <c r="G126" s="308"/>
      <c r="H126" s="308"/>
      <c r="I126" s="308"/>
      <c r="J126" s="308"/>
      <c r="K126" s="308"/>
      <c r="L126" s="308"/>
      <c r="M126" s="308"/>
      <c r="N126" s="308"/>
      <c r="O126" s="308"/>
      <c r="P126" s="308"/>
      <c r="Q126" s="308"/>
      <c r="R126" s="308"/>
      <c r="S126" s="308"/>
      <c r="T126" s="308"/>
      <c r="U126" s="308"/>
      <c r="V126" s="308"/>
      <c r="W126" s="308"/>
      <c r="X126" s="621"/>
      <c r="Y126" s="307"/>
      <c r="Z126" s="307"/>
      <c r="AA126" s="307"/>
      <c r="AB126" s="307"/>
      <c r="AC126" s="307"/>
      <c r="AD126" s="307"/>
      <c r="AE126" s="307"/>
      <c r="AF126" s="308"/>
    </row>
    <row r="127" spans="1:32" ht="15.75" customHeight="1" x14ac:dyDescent="0.2">
      <c r="A127" s="620"/>
      <c r="B127" s="620"/>
      <c r="C127" s="308"/>
      <c r="D127" s="308"/>
      <c r="E127" s="308"/>
      <c r="F127" s="308"/>
      <c r="G127" s="308"/>
      <c r="H127" s="308"/>
      <c r="I127" s="308"/>
      <c r="J127" s="308"/>
      <c r="K127" s="308"/>
      <c r="L127" s="308"/>
      <c r="M127" s="308"/>
      <c r="N127" s="308"/>
      <c r="O127" s="308"/>
      <c r="P127" s="308"/>
      <c r="Q127" s="308"/>
      <c r="R127" s="308"/>
      <c r="S127" s="308"/>
      <c r="T127" s="308"/>
      <c r="U127" s="308"/>
      <c r="V127" s="308"/>
      <c r="W127" s="308"/>
      <c r="X127" s="621"/>
      <c r="Y127" s="307"/>
      <c r="Z127" s="307"/>
      <c r="AA127" s="307"/>
      <c r="AB127" s="307"/>
      <c r="AC127" s="307"/>
      <c r="AD127" s="307"/>
      <c r="AE127" s="307"/>
      <c r="AF127" s="308"/>
    </row>
    <row r="128" spans="1:32" ht="15.75" customHeight="1" x14ac:dyDescent="0.2">
      <c r="A128" s="620"/>
      <c r="B128" s="620"/>
      <c r="C128" s="308"/>
      <c r="D128" s="308"/>
      <c r="E128" s="308"/>
      <c r="F128" s="308"/>
      <c r="G128" s="308"/>
      <c r="H128" s="308"/>
      <c r="I128" s="308"/>
      <c r="J128" s="308"/>
      <c r="K128" s="308"/>
      <c r="L128" s="308"/>
      <c r="M128" s="308"/>
      <c r="N128" s="308"/>
      <c r="O128" s="308"/>
      <c r="P128" s="308"/>
      <c r="Q128" s="308"/>
      <c r="R128" s="308"/>
      <c r="S128" s="308"/>
      <c r="T128" s="308"/>
      <c r="U128" s="308"/>
      <c r="V128" s="308"/>
      <c r="W128" s="308"/>
      <c r="X128" s="621"/>
      <c r="Y128" s="307"/>
      <c r="Z128" s="307"/>
      <c r="AA128" s="307"/>
      <c r="AB128" s="307"/>
      <c r="AC128" s="307"/>
      <c r="AD128" s="307"/>
      <c r="AE128" s="307"/>
      <c r="AF128" s="308"/>
    </row>
    <row r="129" spans="1:32" ht="15.75" customHeight="1" x14ac:dyDescent="0.2">
      <c r="A129" s="620"/>
      <c r="B129" s="620"/>
      <c r="C129" s="308"/>
      <c r="D129" s="308"/>
      <c r="E129" s="308"/>
      <c r="F129" s="308"/>
      <c r="G129" s="308"/>
      <c r="H129" s="308"/>
      <c r="I129" s="308"/>
      <c r="J129" s="308"/>
      <c r="K129" s="308"/>
      <c r="L129" s="308"/>
      <c r="M129" s="308"/>
      <c r="N129" s="308"/>
      <c r="O129" s="308"/>
      <c r="P129" s="308"/>
      <c r="Q129" s="308"/>
      <c r="R129" s="308"/>
      <c r="S129" s="308"/>
      <c r="T129" s="308"/>
      <c r="U129" s="308"/>
      <c r="V129" s="308"/>
      <c r="W129" s="308"/>
      <c r="X129" s="621"/>
      <c r="Y129" s="307"/>
      <c r="Z129" s="307"/>
      <c r="AA129" s="307"/>
      <c r="AB129" s="307"/>
      <c r="AC129" s="307"/>
      <c r="AD129" s="307"/>
      <c r="AE129" s="307"/>
      <c r="AF129" s="308"/>
    </row>
  </sheetData>
  <mergeCells count="15">
    <mergeCell ref="A1:AD1"/>
    <mergeCell ref="A2:AD2"/>
    <mergeCell ref="C3:D3"/>
    <mergeCell ref="E3:F3"/>
    <mergeCell ref="G3:H3"/>
    <mergeCell ref="I3:J3"/>
    <mergeCell ref="K3:L3"/>
    <mergeCell ref="S4:X4"/>
    <mergeCell ref="Y4:AD4"/>
    <mergeCell ref="C4:D4"/>
    <mergeCell ref="E4:F4"/>
    <mergeCell ref="G4:H4"/>
    <mergeCell ref="I4:J4"/>
    <mergeCell ref="K4:L4"/>
    <mergeCell ref="M4:R4"/>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FD96"/>
  <sheetViews>
    <sheetView workbookViewId="0">
      <selection sqref="A1:XFD1048576"/>
    </sheetView>
  </sheetViews>
  <sheetFormatPr baseColWidth="10" defaultColWidth="9.1640625" defaultRowHeight="15" customHeight="1" x14ac:dyDescent="0.2"/>
  <cols>
    <col min="1" max="1" width="32.33203125" style="234" customWidth="1"/>
    <col min="2" max="2" width="32.33203125" style="231" customWidth="1"/>
    <col min="3" max="3" width="70.6640625" style="231" customWidth="1"/>
    <col min="4" max="4" width="40" style="231" customWidth="1"/>
    <col min="5" max="5" width="35.6640625" style="231" customWidth="1"/>
    <col min="6" max="6" width="40.5" style="231" customWidth="1"/>
    <col min="7" max="7" width="29.5" style="231" customWidth="1"/>
    <col min="8" max="8" width="15.33203125" style="231" customWidth="1"/>
    <col min="9" max="9" width="17" style="231" customWidth="1"/>
    <col min="10" max="10" width="57.33203125" style="231" customWidth="1"/>
    <col min="11" max="16384" width="9.1640625" style="231"/>
  </cols>
  <sheetData>
    <row r="1" spans="1:10" ht="15" customHeight="1" x14ac:dyDescent="0.2">
      <c r="A1" s="234" t="s">
        <v>155</v>
      </c>
    </row>
    <row r="2" spans="1:10" ht="33" customHeight="1" x14ac:dyDescent="0.2">
      <c r="A2" s="622" t="s">
        <v>161</v>
      </c>
      <c r="B2" s="623" t="s">
        <v>17299</v>
      </c>
      <c r="C2" s="623" t="s">
        <v>837</v>
      </c>
      <c r="D2" s="624" t="s">
        <v>17300</v>
      </c>
      <c r="E2" s="234"/>
      <c r="F2" s="234"/>
    </row>
    <row r="3" spans="1:10" s="627" customFormat="1" ht="97.5" customHeight="1" x14ac:dyDescent="0.2">
      <c r="A3" s="556" t="s">
        <v>17852</v>
      </c>
      <c r="B3" s="309" t="s">
        <v>182</v>
      </c>
      <c r="C3" s="309" t="s">
        <v>17853</v>
      </c>
      <c r="D3" s="625" t="s">
        <v>17854</v>
      </c>
      <c r="E3" s="626"/>
      <c r="F3" s="626"/>
    </row>
    <row r="4" spans="1:10" s="627" customFormat="1" ht="33" customHeight="1" x14ac:dyDescent="0.2">
      <c r="A4" s="556"/>
      <c r="B4" s="309"/>
      <c r="C4" s="309"/>
      <c r="D4" s="628"/>
      <c r="E4" s="626"/>
      <c r="F4" s="626"/>
    </row>
    <row r="5" spans="1:10" s="627" customFormat="1" ht="33" customHeight="1" x14ac:dyDescent="0.2">
      <c r="A5" s="556"/>
      <c r="B5" s="309"/>
      <c r="C5" s="309"/>
      <c r="D5" s="628"/>
      <c r="E5" s="626"/>
      <c r="F5" s="626"/>
    </row>
    <row r="6" spans="1:10" ht="89" customHeight="1" x14ac:dyDescent="0.2">
      <c r="A6" s="629"/>
      <c r="B6" s="307"/>
      <c r="C6" s="307"/>
      <c r="D6" s="320"/>
    </row>
    <row r="7" spans="1:10" ht="21" customHeight="1" x14ac:dyDescent="0.2">
      <c r="A7" s="630"/>
      <c r="D7" s="631"/>
    </row>
    <row r="8" spans="1:10" ht="24.75" customHeight="1" x14ac:dyDescent="0.2">
      <c r="A8" s="784" t="s">
        <v>156</v>
      </c>
      <c r="B8" s="784"/>
      <c r="C8" s="784"/>
      <c r="D8" s="784"/>
      <c r="E8" s="784"/>
      <c r="F8" s="784"/>
      <c r="G8" s="784"/>
      <c r="H8" s="784"/>
      <c r="I8" s="784"/>
      <c r="J8" s="784"/>
    </row>
    <row r="9" spans="1:10" s="634" customFormat="1" ht="33.75" customHeight="1" x14ac:dyDescent="0.2">
      <c r="A9" s="632" t="s">
        <v>839</v>
      </c>
      <c r="B9" s="633"/>
      <c r="C9" s="633" t="s">
        <v>559</v>
      </c>
      <c r="D9" s="633" t="s">
        <v>165</v>
      </c>
      <c r="E9" s="633" t="s">
        <v>558</v>
      </c>
      <c r="F9" s="633" t="s">
        <v>220</v>
      </c>
      <c r="G9" s="632" t="s">
        <v>840</v>
      </c>
      <c r="H9" s="633" t="s">
        <v>836</v>
      </c>
      <c r="I9" s="633" t="s">
        <v>837</v>
      </c>
      <c r="J9" s="632" t="s">
        <v>838</v>
      </c>
    </row>
    <row r="10" spans="1:10" ht="69" customHeight="1" x14ac:dyDescent="0.2">
      <c r="A10" s="234" t="s">
        <v>17855</v>
      </c>
      <c r="B10" s="635"/>
      <c r="C10" s="309" t="s">
        <v>17856</v>
      </c>
      <c r="D10" s="635">
        <v>44308</v>
      </c>
      <c r="E10" s="307" t="s">
        <v>17857</v>
      </c>
      <c r="F10" s="320" t="s">
        <v>17858</v>
      </c>
      <c r="G10" s="307" t="s">
        <v>17301</v>
      </c>
      <c r="H10" s="307" t="s">
        <v>17859</v>
      </c>
      <c r="I10" s="307" t="s">
        <v>655</v>
      </c>
      <c r="J10" s="307" t="s">
        <v>17860</v>
      </c>
    </row>
    <row r="11" spans="1:10" ht="62.25" customHeight="1" x14ac:dyDescent="0.2">
      <c r="A11" s="629" t="s">
        <v>17861</v>
      </c>
      <c r="B11" s="307"/>
      <c r="C11" s="309" t="s">
        <v>17862</v>
      </c>
      <c r="D11" s="635">
        <v>44363</v>
      </c>
      <c r="E11" s="307" t="s">
        <v>17857</v>
      </c>
      <c r="F11" s="234" t="s">
        <v>17863</v>
      </c>
      <c r="G11" s="307" t="s">
        <v>17301</v>
      </c>
      <c r="H11" s="307" t="s">
        <v>17859</v>
      </c>
      <c r="I11" s="307" t="s">
        <v>655</v>
      </c>
      <c r="J11" s="320" t="s">
        <v>17864</v>
      </c>
    </row>
    <row r="12" spans="1:10" ht="16" x14ac:dyDescent="0.2">
      <c r="A12" s="320" t="s">
        <v>17865</v>
      </c>
      <c r="B12" s="307"/>
      <c r="C12" s="309" t="s">
        <v>17866</v>
      </c>
      <c r="D12" s="635">
        <v>44337</v>
      </c>
      <c r="E12" s="307" t="s">
        <v>17857</v>
      </c>
      <c r="F12" s="320" t="s">
        <v>17867</v>
      </c>
      <c r="G12" s="307"/>
      <c r="H12" s="307" t="s">
        <v>17859</v>
      </c>
      <c r="I12" s="307" t="s">
        <v>17868</v>
      </c>
      <c r="J12" s="307" t="s">
        <v>17869</v>
      </c>
    </row>
    <row r="13" spans="1:10" x14ac:dyDescent="0.2">
      <c r="A13" s="320"/>
      <c r="B13" s="307"/>
      <c r="C13" s="307"/>
      <c r="D13" s="636"/>
      <c r="E13" s="307"/>
      <c r="F13" s="307"/>
      <c r="G13" s="307"/>
      <c r="H13" s="307"/>
      <c r="I13" s="307"/>
      <c r="J13" s="307"/>
    </row>
    <row r="14" spans="1:10" x14ac:dyDescent="0.2">
      <c r="A14" s="320"/>
      <c r="B14" s="307"/>
      <c r="C14" s="307"/>
      <c r="D14" s="637"/>
      <c r="E14" s="307"/>
      <c r="F14" s="307"/>
      <c r="G14" s="307"/>
      <c r="H14" s="307"/>
      <c r="I14" s="307"/>
      <c r="J14" s="307"/>
    </row>
    <row r="15" spans="1:10" x14ac:dyDescent="0.2">
      <c r="A15" s="320"/>
      <c r="B15" s="307"/>
      <c r="C15" s="307"/>
      <c r="D15" s="635"/>
      <c r="E15" s="307"/>
      <c r="F15" s="307"/>
      <c r="G15" s="307"/>
      <c r="H15" s="307"/>
      <c r="I15" s="307"/>
      <c r="J15" s="307"/>
    </row>
    <row r="16" spans="1:10" ht="15" customHeight="1" x14ac:dyDescent="0.2">
      <c r="A16" s="320"/>
      <c r="B16" s="307"/>
      <c r="C16" s="307"/>
      <c r="D16" s="635"/>
      <c r="E16" s="307"/>
      <c r="F16" s="307"/>
      <c r="G16" s="307"/>
      <c r="H16" s="307"/>
      <c r="I16" s="307"/>
      <c r="J16" s="307"/>
    </row>
    <row r="17" spans="1:16384" ht="15" customHeight="1" x14ac:dyDescent="0.2">
      <c r="A17" s="320"/>
      <c r="B17" s="307"/>
      <c r="C17" s="307"/>
      <c r="D17" s="635"/>
      <c r="E17" s="307"/>
      <c r="F17" s="307"/>
      <c r="G17" s="307"/>
      <c r="H17" s="307"/>
      <c r="I17" s="307"/>
      <c r="J17" s="307"/>
    </row>
    <row r="18" spans="1:16384" ht="15" customHeight="1" x14ac:dyDescent="0.2">
      <c r="A18" s="320"/>
      <c r="B18" s="307"/>
      <c r="D18" s="635"/>
      <c r="E18" s="307"/>
      <c r="F18" s="307"/>
      <c r="G18" s="307"/>
      <c r="H18" s="307"/>
      <c r="I18" s="307"/>
      <c r="J18" s="307"/>
    </row>
    <row r="19" spans="1:16384" ht="15" customHeight="1" x14ac:dyDescent="0.2">
      <c r="D19" s="638"/>
    </row>
    <row r="20" spans="1:16384" ht="15" customHeight="1" x14ac:dyDescent="0.2">
      <c r="D20" s="638"/>
    </row>
    <row r="21" spans="1:16384" x14ac:dyDescent="0.2">
      <c r="A21" s="782" t="s">
        <v>841</v>
      </c>
      <c r="B21" s="782"/>
      <c r="C21" s="782"/>
      <c r="D21" s="782"/>
      <c r="E21" s="782"/>
      <c r="F21" s="782"/>
      <c r="G21" s="782"/>
      <c r="H21" s="782"/>
      <c r="I21" s="782"/>
      <c r="J21" s="782"/>
      <c r="K21" s="782"/>
      <c r="L21" s="782"/>
      <c r="M21" s="782"/>
    </row>
    <row r="22" spans="1:16384" ht="96" x14ac:dyDescent="0.2">
      <c r="A22" s="639" t="s">
        <v>842</v>
      </c>
      <c r="B22" s="639"/>
      <c r="C22" s="639" t="s">
        <v>843</v>
      </c>
      <c r="D22" s="639" t="s">
        <v>844</v>
      </c>
      <c r="E22" s="639" t="s">
        <v>845</v>
      </c>
      <c r="F22" s="639" t="s">
        <v>846</v>
      </c>
      <c r="G22" s="639" t="s">
        <v>632</v>
      </c>
      <c r="H22" s="639" t="s">
        <v>847</v>
      </c>
      <c r="I22" s="639" t="s">
        <v>848</v>
      </c>
      <c r="J22" s="639" t="s">
        <v>849</v>
      </c>
      <c r="K22" s="640" t="s">
        <v>850</v>
      </c>
      <c r="L22" s="641" t="s">
        <v>534</v>
      </c>
      <c r="M22" s="639" t="s">
        <v>851</v>
      </c>
    </row>
    <row r="23" spans="1:16384" ht="24.75" customHeight="1" x14ac:dyDescent="0.2">
      <c r="A23" s="234" t="s">
        <v>852</v>
      </c>
      <c r="C23" s="231" t="s">
        <v>852</v>
      </c>
      <c r="D23" s="231" t="s">
        <v>17870</v>
      </c>
      <c r="E23" s="231" t="s">
        <v>17871</v>
      </c>
      <c r="F23" s="231" t="s">
        <v>17872</v>
      </c>
      <c r="G23" s="320" t="s">
        <v>17873</v>
      </c>
      <c r="H23" s="642">
        <v>100000</v>
      </c>
      <c r="I23" s="638">
        <v>44501</v>
      </c>
      <c r="J23" s="638">
        <v>44864</v>
      </c>
      <c r="K23" s="231" t="s">
        <v>304</v>
      </c>
      <c r="L23" s="231" t="s">
        <v>17874</v>
      </c>
      <c r="M23" s="231" t="s">
        <v>17875</v>
      </c>
    </row>
    <row r="24" spans="1:16384" ht="16" x14ac:dyDescent="0.2">
      <c r="A24" s="320" t="s">
        <v>17876</v>
      </c>
      <c r="B24" s="307"/>
      <c r="C24" s="307" t="s">
        <v>17877</v>
      </c>
      <c r="D24" s="307" t="s">
        <v>17878</v>
      </c>
      <c r="E24" s="307" t="s">
        <v>17879</v>
      </c>
      <c r="F24" s="307" t="s">
        <v>17880</v>
      </c>
      <c r="G24" s="231" t="s">
        <v>17881</v>
      </c>
      <c r="H24" s="643">
        <v>50000</v>
      </c>
      <c r="I24" s="638">
        <v>44562</v>
      </c>
      <c r="J24" s="638">
        <v>45291</v>
      </c>
      <c r="K24" s="307" t="s">
        <v>17882</v>
      </c>
      <c r="L24" s="307" t="s">
        <v>17883</v>
      </c>
      <c r="M24" s="307" t="s">
        <v>17410</v>
      </c>
    </row>
    <row r="25" spans="1:16384" ht="15" customHeight="1" x14ac:dyDescent="0.2">
      <c r="A25" s="320"/>
      <c r="B25" s="307"/>
      <c r="C25" s="307"/>
      <c r="D25" s="307"/>
      <c r="E25" s="307"/>
      <c r="F25" s="307"/>
      <c r="G25" s="307"/>
      <c r="H25" s="643"/>
      <c r="I25" s="635"/>
      <c r="J25" s="638"/>
      <c r="K25" s="307"/>
      <c r="L25" s="307"/>
      <c r="M25" s="307"/>
    </row>
    <row r="26" spans="1:16384" ht="15" customHeight="1" x14ac:dyDescent="0.2">
      <c r="A26" s="320"/>
      <c r="B26" s="307"/>
      <c r="C26" s="307"/>
      <c r="D26" s="307"/>
      <c r="E26" s="307"/>
      <c r="F26" s="307"/>
      <c r="G26" s="307"/>
      <c r="H26" s="644"/>
      <c r="I26" s="307"/>
      <c r="J26" s="307"/>
      <c r="K26" s="307"/>
      <c r="L26" s="307"/>
      <c r="M26" s="307"/>
    </row>
    <row r="27" spans="1:16384" ht="15" customHeight="1" x14ac:dyDescent="0.2">
      <c r="A27" s="320"/>
      <c r="B27" s="307"/>
      <c r="C27" s="307"/>
      <c r="D27" s="307"/>
      <c r="E27" s="307"/>
      <c r="F27" s="307"/>
      <c r="G27" s="307"/>
      <c r="H27" s="645"/>
      <c r="I27" s="635"/>
      <c r="J27" s="307"/>
      <c r="K27" s="307"/>
      <c r="L27" s="307"/>
      <c r="M27" s="307"/>
    </row>
    <row r="28" spans="1:16384" ht="17.75" customHeight="1" x14ac:dyDescent="0.2">
      <c r="B28" s="234"/>
      <c r="C28" s="234"/>
      <c r="D28" s="234"/>
      <c r="E28" s="234"/>
      <c r="F28" s="234"/>
      <c r="G28" s="646"/>
      <c r="H28" s="646"/>
      <c r="I28" s="646"/>
    </row>
    <row r="30" spans="1:16384" ht="17.75" customHeight="1" x14ac:dyDescent="0.2">
      <c r="B30" s="234"/>
      <c r="C30" s="234"/>
      <c r="D30" s="234"/>
      <c r="E30" s="234"/>
      <c r="F30" s="234"/>
      <c r="G30" s="646"/>
      <c r="H30" s="646"/>
      <c r="I30" s="646"/>
    </row>
    <row r="31" spans="1:16384" x14ac:dyDescent="0.2">
      <c r="A31" s="782" t="s">
        <v>853</v>
      </c>
      <c r="B31" s="782"/>
      <c r="C31" s="782"/>
      <c r="D31" s="782"/>
      <c r="E31" s="782"/>
      <c r="F31" s="782"/>
      <c r="G31" s="782"/>
      <c r="H31" s="782"/>
      <c r="I31" s="782"/>
      <c r="J31" s="782"/>
      <c r="K31" s="782"/>
      <c r="L31" s="782"/>
      <c r="M31" s="782"/>
    </row>
    <row r="32" spans="1:16384" s="647" customFormat="1" ht="96" x14ac:dyDescent="0.2">
      <c r="A32" s="639" t="s">
        <v>842</v>
      </c>
      <c r="B32" s="639"/>
      <c r="C32" s="639" t="s">
        <v>843</v>
      </c>
      <c r="D32" s="639" t="s">
        <v>844</v>
      </c>
      <c r="E32" s="639" t="s">
        <v>845</v>
      </c>
      <c r="F32" s="639" t="s">
        <v>846</v>
      </c>
      <c r="G32" s="639" t="s">
        <v>632</v>
      </c>
      <c r="H32" s="639" t="s">
        <v>854</v>
      </c>
      <c r="I32" s="639" t="s">
        <v>855</v>
      </c>
      <c r="J32" s="639" t="s">
        <v>856</v>
      </c>
      <c r="K32" s="639" t="s">
        <v>850</v>
      </c>
      <c r="L32" s="639" t="s">
        <v>534</v>
      </c>
      <c r="M32" s="639" t="s">
        <v>851</v>
      </c>
      <c r="N32" s="647" t="s">
        <v>123</v>
      </c>
      <c r="O32" s="647" t="s">
        <v>727</v>
      </c>
      <c r="P32" s="647" t="s">
        <v>728</v>
      </c>
      <c r="Q32" s="647" t="s">
        <v>729</v>
      </c>
      <c r="R32" s="647" t="s">
        <v>730</v>
      </c>
      <c r="S32" s="647" t="s">
        <v>731</v>
      </c>
      <c r="T32" s="647" t="s">
        <v>732</v>
      </c>
      <c r="U32" s="647" t="s">
        <v>733</v>
      </c>
      <c r="V32" s="647" t="s">
        <v>734</v>
      </c>
      <c r="W32" s="647" t="s">
        <v>735</v>
      </c>
      <c r="X32" s="647" t="s">
        <v>736</v>
      </c>
      <c r="Y32" s="647" t="s">
        <v>737</v>
      </c>
      <c r="Z32" s="647" t="s">
        <v>857</v>
      </c>
      <c r="AA32" s="647" t="s">
        <v>858</v>
      </c>
      <c r="AB32" s="647" t="s">
        <v>859</v>
      </c>
      <c r="AC32" s="647" t="s">
        <v>860</v>
      </c>
      <c r="AD32" s="647" t="s">
        <v>861</v>
      </c>
      <c r="AE32" s="647" t="s">
        <v>862</v>
      </c>
      <c r="AF32" s="647" t="s">
        <v>863</v>
      </c>
      <c r="AG32" s="647" t="s">
        <v>864</v>
      </c>
      <c r="AH32" s="647" t="s">
        <v>865</v>
      </c>
      <c r="AI32" s="647" t="s">
        <v>866</v>
      </c>
      <c r="AJ32" s="647" t="s">
        <v>867</v>
      </c>
      <c r="AK32" s="647" t="s">
        <v>868</v>
      </c>
      <c r="AL32" s="647" t="s">
        <v>869</v>
      </c>
      <c r="AM32" s="647" t="s">
        <v>870</v>
      </c>
      <c r="AN32" s="647" t="s">
        <v>871</v>
      </c>
      <c r="AO32" s="647" t="s">
        <v>872</v>
      </c>
      <c r="AP32" s="647" t="s">
        <v>873</v>
      </c>
      <c r="AQ32" s="647" t="s">
        <v>874</v>
      </c>
      <c r="AR32" s="647" t="s">
        <v>875</v>
      </c>
      <c r="AS32" s="647" t="s">
        <v>876</v>
      </c>
      <c r="AT32" s="647" t="s">
        <v>877</v>
      </c>
      <c r="AU32" s="647" t="s">
        <v>878</v>
      </c>
      <c r="AV32" s="647" t="s">
        <v>879</v>
      </c>
      <c r="AW32" s="647" t="s">
        <v>880</v>
      </c>
      <c r="AX32" s="647" t="s">
        <v>881</v>
      </c>
      <c r="AY32" s="647" t="s">
        <v>882</v>
      </c>
      <c r="AZ32" s="647" t="s">
        <v>883</v>
      </c>
      <c r="BA32" s="647" t="s">
        <v>884</v>
      </c>
      <c r="BB32" s="647" t="s">
        <v>885</v>
      </c>
      <c r="BC32" s="647" t="s">
        <v>886</v>
      </c>
      <c r="BD32" s="647" t="s">
        <v>887</v>
      </c>
      <c r="BE32" s="647" t="s">
        <v>888</v>
      </c>
      <c r="BF32" s="647" t="s">
        <v>889</v>
      </c>
      <c r="BG32" s="647" t="s">
        <v>890</v>
      </c>
      <c r="BH32" s="647" t="s">
        <v>891</v>
      </c>
      <c r="BI32" s="647" t="s">
        <v>892</v>
      </c>
      <c r="BJ32" s="647" t="s">
        <v>893</v>
      </c>
      <c r="BK32" s="647" t="s">
        <v>894</v>
      </c>
      <c r="BL32" s="647" t="s">
        <v>895</v>
      </c>
      <c r="BM32" s="647" t="s">
        <v>896</v>
      </c>
      <c r="BN32" s="647" t="s">
        <v>897</v>
      </c>
      <c r="BO32" s="647" t="s">
        <v>898</v>
      </c>
      <c r="BP32" s="647" t="s">
        <v>899</v>
      </c>
      <c r="BQ32" s="647" t="s">
        <v>900</v>
      </c>
      <c r="BR32" s="647" t="s">
        <v>901</v>
      </c>
      <c r="BS32" s="647" t="s">
        <v>902</v>
      </c>
      <c r="BT32" s="647" t="s">
        <v>903</v>
      </c>
      <c r="BU32" s="647" t="s">
        <v>904</v>
      </c>
      <c r="BV32" s="647" t="s">
        <v>905</v>
      </c>
      <c r="BW32" s="647" t="s">
        <v>906</v>
      </c>
      <c r="BX32" s="647" t="s">
        <v>907</v>
      </c>
      <c r="BY32" s="647" t="s">
        <v>908</v>
      </c>
      <c r="BZ32" s="647" t="s">
        <v>909</v>
      </c>
      <c r="CA32" s="647" t="s">
        <v>910</v>
      </c>
      <c r="CB32" s="647" t="s">
        <v>911</v>
      </c>
      <c r="CC32" s="647" t="s">
        <v>912</v>
      </c>
      <c r="CD32" s="647" t="s">
        <v>913</v>
      </c>
      <c r="CE32" s="647" t="s">
        <v>914</v>
      </c>
      <c r="CF32" s="647" t="s">
        <v>915</v>
      </c>
      <c r="CG32" s="647" t="s">
        <v>916</v>
      </c>
      <c r="CH32" s="647" t="s">
        <v>917</v>
      </c>
      <c r="CI32" s="647" t="s">
        <v>918</v>
      </c>
      <c r="CJ32" s="647" t="s">
        <v>919</v>
      </c>
      <c r="CK32" s="647" t="s">
        <v>920</v>
      </c>
      <c r="CL32" s="647" t="s">
        <v>921</v>
      </c>
      <c r="CM32" s="647" t="s">
        <v>922</v>
      </c>
      <c r="CN32" s="647" t="s">
        <v>923</v>
      </c>
      <c r="CO32" s="647" t="s">
        <v>924</v>
      </c>
      <c r="CP32" s="647" t="s">
        <v>925</v>
      </c>
      <c r="CQ32" s="647" t="s">
        <v>926</v>
      </c>
      <c r="CR32" s="647" t="s">
        <v>927</v>
      </c>
      <c r="CS32" s="647" t="s">
        <v>928</v>
      </c>
      <c r="CT32" s="647" t="s">
        <v>929</v>
      </c>
      <c r="CU32" s="647" t="s">
        <v>930</v>
      </c>
      <c r="CV32" s="647" t="s">
        <v>931</v>
      </c>
      <c r="CW32" s="647" t="s">
        <v>932</v>
      </c>
      <c r="CX32" s="647" t="s">
        <v>933</v>
      </c>
      <c r="CY32" s="647" t="s">
        <v>934</v>
      </c>
      <c r="CZ32" s="647" t="s">
        <v>935</v>
      </c>
      <c r="DA32" s="647" t="s">
        <v>936</v>
      </c>
      <c r="DB32" s="647" t="s">
        <v>937</v>
      </c>
      <c r="DC32" s="647" t="s">
        <v>938</v>
      </c>
      <c r="DD32" s="647" t="s">
        <v>939</v>
      </c>
      <c r="DE32" s="647" t="s">
        <v>940</v>
      </c>
      <c r="DF32" s="647" t="s">
        <v>941</v>
      </c>
      <c r="DG32" s="647" t="s">
        <v>942</v>
      </c>
      <c r="DH32" s="647" t="s">
        <v>943</v>
      </c>
      <c r="DI32" s="647" t="s">
        <v>944</v>
      </c>
      <c r="DJ32" s="647" t="s">
        <v>945</v>
      </c>
      <c r="DK32" s="647" t="s">
        <v>946</v>
      </c>
      <c r="DL32" s="647" t="s">
        <v>947</v>
      </c>
      <c r="DM32" s="647" t="s">
        <v>948</v>
      </c>
      <c r="DN32" s="647" t="s">
        <v>949</v>
      </c>
      <c r="DO32" s="647" t="s">
        <v>950</v>
      </c>
      <c r="DP32" s="647" t="s">
        <v>951</v>
      </c>
      <c r="DQ32" s="647" t="s">
        <v>952</v>
      </c>
      <c r="DR32" s="647" t="s">
        <v>953</v>
      </c>
      <c r="DS32" s="647" t="s">
        <v>954</v>
      </c>
      <c r="DT32" s="647" t="s">
        <v>955</v>
      </c>
      <c r="DU32" s="647" t="s">
        <v>956</v>
      </c>
      <c r="DV32" s="647" t="s">
        <v>957</v>
      </c>
      <c r="DW32" s="647" t="s">
        <v>958</v>
      </c>
      <c r="DX32" s="647" t="s">
        <v>959</v>
      </c>
      <c r="DY32" s="647" t="s">
        <v>960</v>
      </c>
      <c r="DZ32" s="647" t="s">
        <v>961</v>
      </c>
      <c r="EA32" s="647" t="s">
        <v>962</v>
      </c>
      <c r="EB32" s="647" t="s">
        <v>963</v>
      </c>
      <c r="EC32" s="647" t="s">
        <v>964</v>
      </c>
      <c r="ED32" s="647" t="s">
        <v>965</v>
      </c>
      <c r="EE32" s="647" t="s">
        <v>966</v>
      </c>
      <c r="EF32" s="647" t="s">
        <v>967</v>
      </c>
      <c r="EG32" s="647" t="s">
        <v>968</v>
      </c>
      <c r="EH32" s="647" t="s">
        <v>969</v>
      </c>
      <c r="EI32" s="647" t="s">
        <v>970</v>
      </c>
      <c r="EJ32" s="647" t="s">
        <v>971</v>
      </c>
      <c r="EK32" s="647" t="s">
        <v>972</v>
      </c>
      <c r="EL32" s="647" t="s">
        <v>973</v>
      </c>
      <c r="EM32" s="647" t="s">
        <v>974</v>
      </c>
      <c r="EN32" s="647" t="s">
        <v>975</v>
      </c>
      <c r="EO32" s="647" t="s">
        <v>976</v>
      </c>
      <c r="EP32" s="647" t="s">
        <v>977</v>
      </c>
      <c r="EQ32" s="647" t="s">
        <v>978</v>
      </c>
      <c r="ER32" s="647" t="s">
        <v>979</v>
      </c>
      <c r="ES32" s="647" t="s">
        <v>980</v>
      </c>
      <c r="ET32" s="647" t="s">
        <v>981</v>
      </c>
      <c r="EU32" s="647" t="s">
        <v>982</v>
      </c>
      <c r="EV32" s="647" t="s">
        <v>983</v>
      </c>
      <c r="EW32" s="647" t="s">
        <v>984</v>
      </c>
      <c r="EX32" s="647" t="s">
        <v>985</v>
      </c>
      <c r="EY32" s="647" t="s">
        <v>986</v>
      </c>
      <c r="EZ32" s="647" t="s">
        <v>987</v>
      </c>
      <c r="FA32" s="647" t="s">
        <v>988</v>
      </c>
      <c r="FB32" s="647" t="s">
        <v>989</v>
      </c>
      <c r="FC32" s="647" t="s">
        <v>990</v>
      </c>
      <c r="FD32" s="647" t="s">
        <v>991</v>
      </c>
      <c r="FE32" s="647" t="s">
        <v>992</v>
      </c>
      <c r="FF32" s="647" t="s">
        <v>993</v>
      </c>
      <c r="FG32" s="647" t="s">
        <v>994</v>
      </c>
      <c r="FH32" s="647" t="s">
        <v>995</v>
      </c>
      <c r="FI32" s="647" t="s">
        <v>996</v>
      </c>
      <c r="FJ32" s="647" t="s">
        <v>997</v>
      </c>
      <c r="FK32" s="647" t="s">
        <v>998</v>
      </c>
      <c r="FL32" s="647" t="s">
        <v>999</v>
      </c>
      <c r="FM32" s="647" t="s">
        <v>1000</v>
      </c>
      <c r="FN32" s="647" t="s">
        <v>1001</v>
      </c>
      <c r="FO32" s="647" t="s">
        <v>1002</v>
      </c>
      <c r="FP32" s="647" t="s">
        <v>1003</v>
      </c>
      <c r="FQ32" s="647" t="s">
        <v>1004</v>
      </c>
      <c r="FR32" s="647" t="s">
        <v>1005</v>
      </c>
      <c r="FS32" s="647" t="s">
        <v>1006</v>
      </c>
      <c r="FT32" s="647" t="s">
        <v>1007</v>
      </c>
      <c r="FU32" s="647" t="s">
        <v>1008</v>
      </c>
      <c r="FV32" s="647" t="s">
        <v>1009</v>
      </c>
      <c r="FW32" s="647" t="s">
        <v>1010</v>
      </c>
      <c r="FX32" s="647" t="s">
        <v>1011</v>
      </c>
      <c r="FY32" s="647" t="s">
        <v>1012</v>
      </c>
      <c r="FZ32" s="647" t="s">
        <v>1013</v>
      </c>
      <c r="GA32" s="647" t="s">
        <v>1014</v>
      </c>
      <c r="GB32" s="647" t="s">
        <v>1015</v>
      </c>
      <c r="GC32" s="647" t="s">
        <v>1016</v>
      </c>
      <c r="GD32" s="647" t="s">
        <v>1017</v>
      </c>
      <c r="GE32" s="647" t="s">
        <v>1018</v>
      </c>
      <c r="GF32" s="647" t="s">
        <v>1019</v>
      </c>
      <c r="GG32" s="647" t="s">
        <v>1020</v>
      </c>
      <c r="GH32" s="647" t="s">
        <v>1021</v>
      </c>
      <c r="GI32" s="647" t="s">
        <v>1022</v>
      </c>
      <c r="GJ32" s="647" t="s">
        <v>1023</v>
      </c>
      <c r="GK32" s="647" t="s">
        <v>1024</v>
      </c>
      <c r="GL32" s="647" t="s">
        <v>1025</v>
      </c>
      <c r="GM32" s="647" t="s">
        <v>1026</v>
      </c>
      <c r="GN32" s="647" t="s">
        <v>1027</v>
      </c>
      <c r="GO32" s="647" t="s">
        <v>1028</v>
      </c>
      <c r="GP32" s="647" t="s">
        <v>1029</v>
      </c>
      <c r="GQ32" s="647" t="s">
        <v>1030</v>
      </c>
      <c r="GR32" s="647" t="s">
        <v>1031</v>
      </c>
      <c r="GS32" s="647" t="s">
        <v>1032</v>
      </c>
      <c r="GT32" s="647" t="s">
        <v>1033</v>
      </c>
      <c r="GU32" s="647" t="s">
        <v>1034</v>
      </c>
      <c r="GV32" s="647" t="s">
        <v>1035</v>
      </c>
      <c r="GW32" s="647" t="s">
        <v>1036</v>
      </c>
      <c r="GX32" s="647" t="s">
        <v>1037</v>
      </c>
      <c r="GY32" s="647" t="s">
        <v>1038</v>
      </c>
      <c r="GZ32" s="647" t="s">
        <v>1039</v>
      </c>
      <c r="HA32" s="647" t="s">
        <v>1040</v>
      </c>
      <c r="HB32" s="647" t="s">
        <v>1041</v>
      </c>
      <c r="HC32" s="647" t="s">
        <v>1042</v>
      </c>
      <c r="HD32" s="647" t="s">
        <v>1043</v>
      </c>
      <c r="HE32" s="647" t="s">
        <v>1044</v>
      </c>
      <c r="HF32" s="647" t="s">
        <v>1045</v>
      </c>
      <c r="HG32" s="647" t="s">
        <v>1046</v>
      </c>
      <c r="HH32" s="647" t="s">
        <v>1047</v>
      </c>
      <c r="HI32" s="647" t="s">
        <v>1048</v>
      </c>
      <c r="HJ32" s="647" t="s">
        <v>1049</v>
      </c>
      <c r="HK32" s="647" t="s">
        <v>1050</v>
      </c>
      <c r="HL32" s="647" t="s">
        <v>1051</v>
      </c>
      <c r="HM32" s="647" t="s">
        <v>1052</v>
      </c>
      <c r="HN32" s="647" t="s">
        <v>1053</v>
      </c>
      <c r="HO32" s="647" t="s">
        <v>1054</v>
      </c>
      <c r="HP32" s="647" t="s">
        <v>1055</v>
      </c>
      <c r="HQ32" s="647" t="s">
        <v>1056</v>
      </c>
      <c r="HR32" s="647" t="s">
        <v>1057</v>
      </c>
      <c r="HS32" s="647" t="s">
        <v>1058</v>
      </c>
      <c r="HT32" s="647" t="s">
        <v>1059</v>
      </c>
      <c r="HU32" s="647" t="s">
        <v>1060</v>
      </c>
      <c r="HV32" s="647" t="s">
        <v>1061</v>
      </c>
      <c r="HW32" s="647" t="s">
        <v>1062</v>
      </c>
      <c r="HX32" s="647" t="s">
        <v>1063</v>
      </c>
      <c r="HY32" s="647" t="s">
        <v>1064</v>
      </c>
      <c r="HZ32" s="647" t="s">
        <v>1065</v>
      </c>
      <c r="IA32" s="647" t="s">
        <v>1066</v>
      </c>
      <c r="IB32" s="647" t="s">
        <v>1067</v>
      </c>
      <c r="IC32" s="647" t="s">
        <v>1068</v>
      </c>
      <c r="ID32" s="647" t="s">
        <v>1069</v>
      </c>
      <c r="IE32" s="647" t="s">
        <v>1070</v>
      </c>
      <c r="IF32" s="647" t="s">
        <v>1071</v>
      </c>
      <c r="IG32" s="647" t="s">
        <v>1072</v>
      </c>
      <c r="IH32" s="647" t="s">
        <v>1073</v>
      </c>
      <c r="II32" s="647" t="s">
        <v>1074</v>
      </c>
      <c r="IJ32" s="647" t="s">
        <v>1075</v>
      </c>
      <c r="IK32" s="647" t="s">
        <v>1076</v>
      </c>
      <c r="IL32" s="647" t="s">
        <v>1077</v>
      </c>
      <c r="IM32" s="647" t="s">
        <v>1078</v>
      </c>
      <c r="IN32" s="647" t="s">
        <v>1079</v>
      </c>
      <c r="IO32" s="647" t="s">
        <v>1080</v>
      </c>
      <c r="IP32" s="647" t="s">
        <v>1081</v>
      </c>
      <c r="IQ32" s="647" t="s">
        <v>1082</v>
      </c>
      <c r="IR32" s="647" t="s">
        <v>1083</v>
      </c>
      <c r="IS32" s="647" t="s">
        <v>1084</v>
      </c>
      <c r="IT32" s="647" t="s">
        <v>1085</v>
      </c>
      <c r="IU32" s="647" t="s">
        <v>1086</v>
      </c>
      <c r="IV32" s="647" t="s">
        <v>1087</v>
      </c>
      <c r="IW32" s="647" t="s">
        <v>1088</v>
      </c>
      <c r="IX32" s="647" t="s">
        <v>1089</v>
      </c>
      <c r="IY32" s="647" t="s">
        <v>1090</v>
      </c>
      <c r="IZ32" s="647" t="s">
        <v>1091</v>
      </c>
      <c r="JA32" s="647" t="s">
        <v>1092</v>
      </c>
      <c r="JB32" s="647" t="s">
        <v>1093</v>
      </c>
      <c r="JC32" s="647" t="s">
        <v>1094</v>
      </c>
      <c r="JD32" s="647" t="s">
        <v>1095</v>
      </c>
      <c r="JE32" s="647" t="s">
        <v>1096</v>
      </c>
      <c r="JF32" s="647" t="s">
        <v>1097</v>
      </c>
      <c r="JG32" s="647" t="s">
        <v>1098</v>
      </c>
      <c r="JH32" s="647" t="s">
        <v>1099</v>
      </c>
      <c r="JI32" s="647" t="s">
        <v>1100</v>
      </c>
      <c r="JJ32" s="647" t="s">
        <v>1101</v>
      </c>
      <c r="JK32" s="647" t="s">
        <v>1102</v>
      </c>
      <c r="JL32" s="647" t="s">
        <v>1103</v>
      </c>
      <c r="JM32" s="647" t="s">
        <v>1104</v>
      </c>
      <c r="JN32" s="647" t="s">
        <v>1105</v>
      </c>
      <c r="JO32" s="647" t="s">
        <v>1106</v>
      </c>
      <c r="JP32" s="647" t="s">
        <v>1107</v>
      </c>
      <c r="JQ32" s="647" t="s">
        <v>1108</v>
      </c>
      <c r="JR32" s="647" t="s">
        <v>1109</v>
      </c>
      <c r="JS32" s="647" t="s">
        <v>1110</v>
      </c>
      <c r="JT32" s="647" t="s">
        <v>1111</v>
      </c>
      <c r="JU32" s="647" t="s">
        <v>1112</v>
      </c>
      <c r="JV32" s="647" t="s">
        <v>1113</v>
      </c>
      <c r="JW32" s="647" t="s">
        <v>1114</v>
      </c>
      <c r="JX32" s="647" t="s">
        <v>1115</v>
      </c>
      <c r="JY32" s="647" t="s">
        <v>1116</v>
      </c>
      <c r="JZ32" s="647" t="s">
        <v>1117</v>
      </c>
      <c r="KA32" s="647" t="s">
        <v>1118</v>
      </c>
      <c r="KB32" s="647" t="s">
        <v>1119</v>
      </c>
      <c r="KC32" s="647" t="s">
        <v>1120</v>
      </c>
      <c r="KD32" s="647" t="s">
        <v>1121</v>
      </c>
      <c r="KE32" s="647" t="s">
        <v>1122</v>
      </c>
      <c r="KF32" s="647" t="s">
        <v>1123</v>
      </c>
      <c r="KG32" s="647" t="s">
        <v>1124</v>
      </c>
      <c r="KH32" s="647" t="s">
        <v>1125</v>
      </c>
      <c r="KI32" s="647" t="s">
        <v>1126</v>
      </c>
      <c r="KJ32" s="647" t="s">
        <v>1127</v>
      </c>
      <c r="KK32" s="647" t="s">
        <v>1128</v>
      </c>
      <c r="KL32" s="647" t="s">
        <v>1129</v>
      </c>
      <c r="KM32" s="647" t="s">
        <v>1130</v>
      </c>
      <c r="KN32" s="647" t="s">
        <v>1131</v>
      </c>
      <c r="KO32" s="647" t="s">
        <v>1132</v>
      </c>
      <c r="KP32" s="647" t="s">
        <v>1133</v>
      </c>
      <c r="KQ32" s="647" t="s">
        <v>1134</v>
      </c>
      <c r="KR32" s="647" t="s">
        <v>1135</v>
      </c>
      <c r="KS32" s="647" t="s">
        <v>1136</v>
      </c>
      <c r="KT32" s="647" t="s">
        <v>1137</v>
      </c>
      <c r="KU32" s="647" t="s">
        <v>1138</v>
      </c>
      <c r="KV32" s="647" t="s">
        <v>1139</v>
      </c>
      <c r="KW32" s="647" t="s">
        <v>1140</v>
      </c>
      <c r="KX32" s="647" t="s">
        <v>1141</v>
      </c>
      <c r="KY32" s="647" t="s">
        <v>1142</v>
      </c>
      <c r="KZ32" s="647" t="s">
        <v>1143</v>
      </c>
      <c r="LA32" s="647" t="s">
        <v>1144</v>
      </c>
      <c r="LB32" s="647" t="s">
        <v>1145</v>
      </c>
      <c r="LC32" s="647" t="s">
        <v>1146</v>
      </c>
      <c r="LD32" s="647" t="s">
        <v>1147</v>
      </c>
      <c r="LE32" s="647" t="s">
        <v>1148</v>
      </c>
      <c r="LF32" s="647" t="s">
        <v>1149</v>
      </c>
      <c r="LG32" s="647" t="s">
        <v>1150</v>
      </c>
      <c r="LH32" s="647" t="s">
        <v>1151</v>
      </c>
      <c r="LI32" s="647" t="s">
        <v>1152</v>
      </c>
      <c r="LJ32" s="647" t="s">
        <v>1153</v>
      </c>
      <c r="LK32" s="647" t="s">
        <v>1154</v>
      </c>
      <c r="LL32" s="647" t="s">
        <v>1155</v>
      </c>
      <c r="LM32" s="647" t="s">
        <v>1156</v>
      </c>
      <c r="LN32" s="647" t="s">
        <v>1157</v>
      </c>
      <c r="LO32" s="647" t="s">
        <v>1158</v>
      </c>
      <c r="LP32" s="647" t="s">
        <v>1159</v>
      </c>
      <c r="LQ32" s="647" t="s">
        <v>1160</v>
      </c>
      <c r="LR32" s="647" t="s">
        <v>1161</v>
      </c>
      <c r="LS32" s="647" t="s">
        <v>1162</v>
      </c>
      <c r="LT32" s="647" t="s">
        <v>1163</v>
      </c>
      <c r="LU32" s="647" t="s">
        <v>1164</v>
      </c>
      <c r="LV32" s="647" t="s">
        <v>1165</v>
      </c>
      <c r="LW32" s="647" t="s">
        <v>1166</v>
      </c>
      <c r="LX32" s="647" t="s">
        <v>1167</v>
      </c>
      <c r="LY32" s="647" t="s">
        <v>1168</v>
      </c>
      <c r="LZ32" s="647" t="s">
        <v>1169</v>
      </c>
      <c r="MA32" s="647" t="s">
        <v>1170</v>
      </c>
      <c r="MB32" s="647" t="s">
        <v>1171</v>
      </c>
      <c r="MC32" s="647" t="s">
        <v>1172</v>
      </c>
      <c r="MD32" s="647" t="s">
        <v>1173</v>
      </c>
      <c r="ME32" s="647" t="s">
        <v>1174</v>
      </c>
      <c r="MF32" s="647" t="s">
        <v>1175</v>
      </c>
      <c r="MG32" s="647" t="s">
        <v>1176</v>
      </c>
      <c r="MH32" s="647" t="s">
        <v>1177</v>
      </c>
      <c r="MI32" s="647" t="s">
        <v>1178</v>
      </c>
      <c r="MJ32" s="647" t="s">
        <v>1179</v>
      </c>
      <c r="MK32" s="647" t="s">
        <v>1180</v>
      </c>
      <c r="ML32" s="647" t="s">
        <v>1181</v>
      </c>
      <c r="MM32" s="647" t="s">
        <v>1182</v>
      </c>
      <c r="MN32" s="647" t="s">
        <v>1183</v>
      </c>
      <c r="MO32" s="647" t="s">
        <v>1184</v>
      </c>
      <c r="MP32" s="647" t="s">
        <v>1185</v>
      </c>
      <c r="MQ32" s="647" t="s">
        <v>1186</v>
      </c>
      <c r="MR32" s="647" t="s">
        <v>1187</v>
      </c>
      <c r="MS32" s="647" t="s">
        <v>1188</v>
      </c>
      <c r="MT32" s="647" t="s">
        <v>1189</v>
      </c>
      <c r="MU32" s="647" t="s">
        <v>1190</v>
      </c>
      <c r="MV32" s="647" t="s">
        <v>1191</v>
      </c>
      <c r="MW32" s="647" t="s">
        <v>1192</v>
      </c>
      <c r="MX32" s="647" t="s">
        <v>1193</v>
      </c>
      <c r="MY32" s="647" t="s">
        <v>1194</v>
      </c>
      <c r="MZ32" s="647" t="s">
        <v>1195</v>
      </c>
      <c r="NA32" s="647" t="s">
        <v>1196</v>
      </c>
      <c r="NB32" s="647" t="s">
        <v>1197</v>
      </c>
      <c r="NC32" s="647" t="s">
        <v>1198</v>
      </c>
      <c r="ND32" s="647" t="s">
        <v>1199</v>
      </c>
      <c r="NE32" s="647" t="s">
        <v>1200</v>
      </c>
      <c r="NF32" s="647" t="s">
        <v>1201</v>
      </c>
      <c r="NG32" s="647" t="s">
        <v>1202</v>
      </c>
      <c r="NH32" s="647" t="s">
        <v>1203</v>
      </c>
      <c r="NI32" s="647" t="s">
        <v>1204</v>
      </c>
      <c r="NJ32" s="647" t="s">
        <v>1205</v>
      </c>
      <c r="NK32" s="647" t="s">
        <v>1206</v>
      </c>
      <c r="NL32" s="647" t="s">
        <v>1207</v>
      </c>
      <c r="NM32" s="647" t="s">
        <v>1208</v>
      </c>
      <c r="NN32" s="647" t="s">
        <v>1209</v>
      </c>
      <c r="NO32" s="647" t="s">
        <v>1210</v>
      </c>
      <c r="NP32" s="647" t="s">
        <v>1211</v>
      </c>
      <c r="NQ32" s="647" t="s">
        <v>1212</v>
      </c>
      <c r="NR32" s="647" t="s">
        <v>1213</v>
      </c>
      <c r="NS32" s="647" t="s">
        <v>1214</v>
      </c>
      <c r="NT32" s="647" t="s">
        <v>1215</v>
      </c>
      <c r="NU32" s="647" t="s">
        <v>1216</v>
      </c>
      <c r="NV32" s="647" t="s">
        <v>1217</v>
      </c>
      <c r="NW32" s="647" t="s">
        <v>1218</v>
      </c>
      <c r="NX32" s="647" t="s">
        <v>1219</v>
      </c>
      <c r="NY32" s="647" t="s">
        <v>1220</v>
      </c>
      <c r="NZ32" s="647" t="s">
        <v>1221</v>
      </c>
      <c r="OA32" s="647" t="s">
        <v>1222</v>
      </c>
      <c r="OB32" s="647" t="s">
        <v>1223</v>
      </c>
      <c r="OC32" s="647" t="s">
        <v>1224</v>
      </c>
      <c r="OD32" s="647" t="s">
        <v>1225</v>
      </c>
      <c r="OE32" s="647" t="s">
        <v>1226</v>
      </c>
      <c r="OF32" s="647" t="s">
        <v>1227</v>
      </c>
      <c r="OG32" s="647" t="s">
        <v>1228</v>
      </c>
      <c r="OH32" s="647" t="s">
        <v>1229</v>
      </c>
      <c r="OI32" s="647" t="s">
        <v>1230</v>
      </c>
      <c r="OJ32" s="647" t="s">
        <v>1231</v>
      </c>
      <c r="OK32" s="647" t="s">
        <v>1232</v>
      </c>
      <c r="OL32" s="647" t="s">
        <v>1233</v>
      </c>
      <c r="OM32" s="647" t="s">
        <v>1234</v>
      </c>
      <c r="ON32" s="647" t="s">
        <v>1235</v>
      </c>
      <c r="OO32" s="647" t="s">
        <v>1236</v>
      </c>
      <c r="OP32" s="647" t="s">
        <v>1237</v>
      </c>
      <c r="OQ32" s="647" t="s">
        <v>1238</v>
      </c>
      <c r="OR32" s="647" t="s">
        <v>1239</v>
      </c>
      <c r="OS32" s="647" t="s">
        <v>1240</v>
      </c>
      <c r="OT32" s="647" t="s">
        <v>1241</v>
      </c>
      <c r="OU32" s="647" t="s">
        <v>1242</v>
      </c>
      <c r="OV32" s="647" t="s">
        <v>1243</v>
      </c>
      <c r="OW32" s="647" t="s">
        <v>1244</v>
      </c>
      <c r="OX32" s="647" t="s">
        <v>1245</v>
      </c>
      <c r="OY32" s="647" t="s">
        <v>1246</v>
      </c>
      <c r="OZ32" s="647" t="s">
        <v>1247</v>
      </c>
      <c r="PA32" s="647" t="s">
        <v>1248</v>
      </c>
      <c r="PB32" s="647" t="s">
        <v>1249</v>
      </c>
      <c r="PC32" s="647" t="s">
        <v>1250</v>
      </c>
      <c r="PD32" s="647" t="s">
        <v>1251</v>
      </c>
      <c r="PE32" s="647" t="s">
        <v>1252</v>
      </c>
      <c r="PF32" s="647" t="s">
        <v>1253</v>
      </c>
      <c r="PG32" s="647" t="s">
        <v>1254</v>
      </c>
      <c r="PH32" s="647" t="s">
        <v>1255</v>
      </c>
      <c r="PI32" s="647" t="s">
        <v>1256</v>
      </c>
      <c r="PJ32" s="647" t="s">
        <v>1257</v>
      </c>
      <c r="PK32" s="647" t="s">
        <v>1258</v>
      </c>
      <c r="PL32" s="647" t="s">
        <v>1259</v>
      </c>
      <c r="PM32" s="647" t="s">
        <v>1260</v>
      </c>
      <c r="PN32" s="647" t="s">
        <v>1261</v>
      </c>
      <c r="PO32" s="647" t="s">
        <v>1262</v>
      </c>
      <c r="PP32" s="647" t="s">
        <v>1263</v>
      </c>
      <c r="PQ32" s="647" t="s">
        <v>1264</v>
      </c>
      <c r="PR32" s="647" t="s">
        <v>1265</v>
      </c>
      <c r="PS32" s="647" t="s">
        <v>1266</v>
      </c>
      <c r="PT32" s="647" t="s">
        <v>1267</v>
      </c>
      <c r="PU32" s="647" t="s">
        <v>1268</v>
      </c>
      <c r="PV32" s="647" t="s">
        <v>1269</v>
      </c>
      <c r="PW32" s="647" t="s">
        <v>1270</v>
      </c>
      <c r="PX32" s="647" t="s">
        <v>1271</v>
      </c>
      <c r="PY32" s="647" t="s">
        <v>1272</v>
      </c>
      <c r="PZ32" s="647" t="s">
        <v>1273</v>
      </c>
      <c r="QA32" s="647" t="s">
        <v>1274</v>
      </c>
      <c r="QB32" s="647" t="s">
        <v>1275</v>
      </c>
      <c r="QC32" s="647" t="s">
        <v>1276</v>
      </c>
      <c r="QD32" s="647" t="s">
        <v>1277</v>
      </c>
      <c r="QE32" s="647" t="s">
        <v>1278</v>
      </c>
      <c r="QF32" s="647" t="s">
        <v>1279</v>
      </c>
      <c r="QG32" s="647" t="s">
        <v>1280</v>
      </c>
      <c r="QH32" s="647" t="s">
        <v>1281</v>
      </c>
      <c r="QI32" s="647" t="s">
        <v>1282</v>
      </c>
      <c r="QJ32" s="647" t="s">
        <v>1283</v>
      </c>
      <c r="QK32" s="647" t="s">
        <v>1284</v>
      </c>
      <c r="QL32" s="647" t="s">
        <v>1285</v>
      </c>
      <c r="QM32" s="647" t="s">
        <v>1286</v>
      </c>
      <c r="QN32" s="647" t="s">
        <v>1287</v>
      </c>
      <c r="QO32" s="647" t="s">
        <v>1288</v>
      </c>
      <c r="QP32" s="647" t="s">
        <v>1289</v>
      </c>
      <c r="QQ32" s="647" t="s">
        <v>1290</v>
      </c>
      <c r="QR32" s="647" t="s">
        <v>1291</v>
      </c>
      <c r="QS32" s="647" t="s">
        <v>1292</v>
      </c>
      <c r="QT32" s="647" t="s">
        <v>1293</v>
      </c>
      <c r="QU32" s="647" t="s">
        <v>1294</v>
      </c>
      <c r="QV32" s="647" t="s">
        <v>1295</v>
      </c>
      <c r="QW32" s="647" t="s">
        <v>1296</v>
      </c>
      <c r="QX32" s="647" t="s">
        <v>1297</v>
      </c>
      <c r="QY32" s="647" t="s">
        <v>1298</v>
      </c>
      <c r="QZ32" s="647" t="s">
        <v>1299</v>
      </c>
      <c r="RA32" s="647" t="s">
        <v>1300</v>
      </c>
      <c r="RB32" s="647" t="s">
        <v>1301</v>
      </c>
      <c r="RC32" s="647" t="s">
        <v>1302</v>
      </c>
      <c r="RD32" s="647" t="s">
        <v>1303</v>
      </c>
      <c r="RE32" s="647" t="s">
        <v>1304</v>
      </c>
      <c r="RF32" s="647" t="s">
        <v>1305</v>
      </c>
      <c r="RG32" s="647" t="s">
        <v>1306</v>
      </c>
      <c r="RH32" s="647" t="s">
        <v>1307</v>
      </c>
      <c r="RI32" s="647" t="s">
        <v>1308</v>
      </c>
      <c r="RJ32" s="647" t="s">
        <v>1309</v>
      </c>
      <c r="RK32" s="647" t="s">
        <v>1310</v>
      </c>
      <c r="RL32" s="647" t="s">
        <v>1311</v>
      </c>
      <c r="RM32" s="647" t="s">
        <v>1312</v>
      </c>
      <c r="RN32" s="647" t="s">
        <v>1313</v>
      </c>
      <c r="RO32" s="647" t="s">
        <v>1314</v>
      </c>
      <c r="RP32" s="647" t="s">
        <v>1315</v>
      </c>
      <c r="RQ32" s="647" t="s">
        <v>1316</v>
      </c>
      <c r="RR32" s="647" t="s">
        <v>1317</v>
      </c>
      <c r="RS32" s="647" t="s">
        <v>1318</v>
      </c>
      <c r="RT32" s="647" t="s">
        <v>1319</v>
      </c>
      <c r="RU32" s="647" t="s">
        <v>1320</v>
      </c>
      <c r="RV32" s="647" t="s">
        <v>1321</v>
      </c>
      <c r="RW32" s="647" t="s">
        <v>1322</v>
      </c>
      <c r="RX32" s="647" t="s">
        <v>1323</v>
      </c>
      <c r="RY32" s="647" t="s">
        <v>1324</v>
      </c>
      <c r="RZ32" s="647" t="s">
        <v>1325</v>
      </c>
      <c r="SA32" s="647" t="s">
        <v>1326</v>
      </c>
      <c r="SB32" s="647" t="s">
        <v>1327</v>
      </c>
      <c r="SC32" s="647" t="s">
        <v>1328</v>
      </c>
      <c r="SD32" s="647" t="s">
        <v>1329</v>
      </c>
      <c r="SE32" s="647" t="s">
        <v>1330</v>
      </c>
      <c r="SF32" s="647" t="s">
        <v>1331</v>
      </c>
      <c r="SG32" s="647" t="s">
        <v>1332</v>
      </c>
      <c r="SH32" s="647" t="s">
        <v>1333</v>
      </c>
      <c r="SI32" s="647" t="s">
        <v>1334</v>
      </c>
      <c r="SJ32" s="647" t="s">
        <v>1335</v>
      </c>
      <c r="SK32" s="647" t="s">
        <v>1336</v>
      </c>
      <c r="SL32" s="647" t="s">
        <v>1337</v>
      </c>
      <c r="SM32" s="647" t="s">
        <v>1338</v>
      </c>
      <c r="SN32" s="647" t="s">
        <v>1339</v>
      </c>
      <c r="SO32" s="647" t="s">
        <v>1340</v>
      </c>
      <c r="SP32" s="647" t="s">
        <v>1341</v>
      </c>
      <c r="SQ32" s="647" t="s">
        <v>1342</v>
      </c>
      <c r="SR32" s="647" t="s">
        <v>1343</v>
      </c>
      <c r="SS32" s="647" t="s">
        <v>1344</v>
      </c>
      <c r="ST32" s="647" t="s">
        <v>1345</v>
      </c>
      <c r="SU32" s="647" t="s">
        <v>1346</v>
      </c>
      <c r="SV32" s="647" t="s">
        <v>1347</v>
      </c>
      <c r="SW32" s="647" t="s">
        <v>1348</v>
      </c>
      <c r="SX32" s="647" t="s">
        <v>1349</v>
      </c>
      <c r="SY32" s="647" t="s">
        <v>1350</v>
      </c>
      <c r="SZ32" s="647" t="s">
        <v>1351</v>
      </c>
      <c r="TA32" s="647" t="s">
        <v>1352</v>
      </c>
      <c r="TB32" s="647" t="s">
        <v>1353</v>
      </c>
      <c r="TC32" s="647" t="s">
        <v>1354</v>
      </c>
      <c r="TD32" s="647" t="s">
        <v>1355</v>
      </c>
      <c r="TE32" s="647" t="s">
        <v>1356</v>
      </c>
      <c r="TF32" s="647" t="s">
        <v>1357</v>
      </c>
      <c r="TG32" s="647" t="s">
        <v>1358</v>
      </c>
      <c r="TH32" s="647" t="s">
        <v>1359</v>
      </c>
      <c r="TI32" s="647" t="s">
        <v>1360</v>
      </c>
      <c r="TJ32" s="647" t="s">
        <v>1361</v>
      </c>
      <c r="TK32" s="647" t="s">
        <v>1362</v>
      </c>
      <c r="TL32" s="647" t="s">
        <v>1363</v>
      </c>
      <c r="TM32" s="647" t="s">
        <v>1364</v>
      </c>
      <c r="TN32" s="647" t="s">
        <v>1365</v>
      </c>
      <c r="TO32" s="647" t="s">
        <v>1366</v>
      </c>
      <c r="TP32" s="647" t="s">
        <v>1367</v>
      </c>
      <c r="TQ32" s="647" t="s">
        <v>1368</v>
      </c>
      <c r="TR32" s="647" t="s">
        <v>1369</v>
      </c>
      <c r="TS32" s="647" t="s">
        <v>1370</v>
      </c>
      <c r="TT32" s="647" t="s">
        <v>1371</v>
      </c>
      <c r="TU32" s="647" t="s">
        <v>1372</v>
      </c>
      <c r="TV32" s="647" t="s">
        <v>1373</v>
      </c>
      <c r="TW32" s="647" t="s">
        <v>1374</v>
      </c>
      <c r="TX32" s="647" t="s">
        <v>1375</v>
      </c>
      <c r="TY32" s="647" t="s">
        <v>1376</v>
      </c>
      <c r="TZ32" s="647" t="s">
        <v>1377</v>
      </c>
      <c r="UA32" s="647" t="s">
        <v>1378</v>
      </c>
      <c r="UB32" s="647" t="s">
        <v>1379</v>
      </c>
      <c r="UC32" s="647" t="s">
        <v>1380</v>
      </c>
      <c r="UD32" s="647" t="s">
        <v>1381</v>
      </c>
      <c r="UE32" s="647" t="s">
        <v>1382</v>
      </c>
      <c r="UF32" s="647" t="s">
        <v>1383</v>
      </c>
      <c r="UG32" s="647" t="s">
        <v>1384</v>
      </c>
      <c r="UH32" s="647" t="s">
        <v>1385</v>
      </c>
      <c r="UI32" s="647" t="s">
        <v>1386</v>
      </c>
      <c r="UJ32" s="647" t="s">
        <v>1387</v>
      </c>
      <c r="UK32" s="647" t="s">
        <v>1388</v>
      </c>
      <c r="UL32" s="647" t="s">
        <v>1389</v>
      </c>
      <c r="UM32" s="647" t="s">
        <v>1390</v>
      </c>
      <c r="UN32" s="647" t="s">
        <v>1391</v>
      </c>
      <c r="UO32" s="647" t="s">
        <v>1392</v>
      </c>
      <c r="UP32" s="647" t="s">
        <v>1393</v>
      </c>
      <c r="UQ32" s="647" t="s">
        <v>1394</v>
      </c>
      <c r="UR32" s="647" t="s">
        <v>1395</v>
      </c>
      <c r="US32" s="647" t="s">
        <v>1396</v>
      </c>
      <c r="UT32" s="647" t="s">
        <v>1397</v>
      </c>
      <c r="UU32" s="647" t="s">
        <v>1398</v>
      </c>
      <c r="UV32" s="647" t="s">
        <v>1399</v>
      </c>
      <c r="UW32" s="647" t="s">
        <v>1400</v>
      </c>
      <c r="UX32" s="647" t="s">
        <v>1401</v>
      </c>
      <c r="UY32" s="647" t="s">
        <v>1402</v>
      </c>
      <c r="UZ32" s="647" t="s">
        <v>1403</v>
      </c>
      <c r="VA32" s="647" t="s">
        <v>1404</v>
      </c>
      <c r="VB32" s="647" t="s">
        <v>1405</v>
      </c>
      <c r="VC32" s="647" t="s">
        <v>1406</v>
      </c>
      <c r="VD32" s="647" t="s">
        <v>1407</v>
      </c>
      <c r="VE32" s="647" t="s">
        <v>1408</v>
      </c>
      <c r="VF32" s="647" t="s">
        <v>1409</v>
      </c>
      <c r="VG32" s="647" t="s">
        <v>1410</v>
      </c>
      <c r="VH32" s="647" t="s">
        <v>1411</v>
      </c>
      <c r="VI32" s="647" t="s">
        <v>1412</v>
      </c>
      <c r="VJ32" s="647" t="s">
        <v>1413</v>
      </c>
      <c r="VK32" s="647" t="s">
        <v>1414</v>
      </c>
      <c r="VL32" s="647" t="s">
        <v>1415</v>
      </c>
      <c r="VM32" s="647" t="s">
        <v>1416</v>
      </c>
      <c r="VN32" s="647" t="s">
        <v>1417</v>
      </c>
      <c r="VO32" s="647" t="s">
        <v>1418</v>
      </c>
      <c r="VP32" s="647" t="s">
        <v>1419</v>
      </c>
      <c r="VQ32" s="647" t="s">
        <v>1420</v>
      </c>
      <c r="VR32" s="647" t="s">
        <v>1421</v>
      </c>
      <c r="VS32" s="647" t="s">
        <v>1422</v>
      </c>
      <c r="VT32" s="647" t="s">
        <v>1423</v>
      </c>
      <c r="VU32" s="647" t="s">
        <v>1424</v>
      </c>
      <c r="VV32" s="647" t="s">
        <v>1425</v>
      </c>
      <c r="VW32" s="647" t="s">
        <v>1426</v>
      </c>
      <c r="VX32" s="647" t="s">
        <v>1427</v>
      </c>
      <c r="VY32" s="647" t="s">
        <v>1428</v>
      </c>
      <c r="VZ32" s="647" t="s">
        <v>1429</v>
      </c>
      <c r="WA32" s="647" t="s">
        <v>1430</v>
      </c>
      <c r="WB32" s="647" t="s">
        <v>1431</v>
      </c>
      <c r="WC32" s="647" t="s">
        <v>1432</v>
      </c>
      <c r="WD32" s="647" t="s">
        <v>1433</v>
      </c>
      <c r="WE32" s="647" t="s">
        <v>1434</v>
      </c>
      <c r="WF32" s="647" t="s">
        <v>1435</v>
      </c>
      <c r="WG32" s="647" t="s">
        <v>1436</v>
      </c>
      <c r="WH32" s="647" t="s">
        <v>1437</v>
      </c>
      <c r="WI32" s="647" t="s">
        <v>1438</v>
      </c>
      <c r="WJ32" s="647" t="s">
        <v>1439</v>
      </c>
      <c r="WK32" s="647" t="s">
        <v>1440</v>
      </c>
      <c r="WL32" s="647" t="s">
        <v>1441</v>
      </c>
      <c r="WM32" s="647" t="s">
        <v>1442</v>
      </c>
      <c r="WN32" s="647" t="s">
        <v>1443</v>
      </c>
      <c r="WO32" s="647" t="s">
        <v>1444</v>
      </c>
      <c r="WP32" s="647" t="s">
        <v>1445</v>
      </c>
      <c r="WQ32" s="647" t="s">
        <v>1446</v>
      </c>
      <c r="WR32" s="647" t="s">
        <v>1447</v>
      </c>
      <c r="WS32" s="647" t="s">
        <v>1448</v>
      </c>
      <c r="WT32" s="647" t="s">
        <v>1449</v>
      </c>
      <c r="WU32" s="647" t="s">
        <v>1450</v>
      </c>
      <c r="WV32" s="647" t="s">
        <v>1451</v>
      </c>
      <c r="WW32" s="647" t="s">
        <v>1452</v>
      </c>
      <c r="WX32" s="647" t="s">
        <v>1453</v>
      </c>
      <c r="WY32" s="647" t="s">
        <v>1454</v>
      </c>
      <c r="WZ32" s="647" t="s">
        <v>1455</v>
      </c>
      <c r="XA32" s="647" t="s">
        <v>1456</v>
      </c>
      <c r="XB32" s="647" t="s">
        <v>1457</v>
      </c>
      <c r="XC32" s="647" t="s">
        <v>1458</v>
      </c>
      <c r="XD32" s="647" t="s">
        <v>1459</v>
      </c>
      <c r="XE32" s="647" t="s">
        <v>1460</v>
      </c>
      <c r="XF32" s="647" t="s">
        <v>1461</v>
      </c>
      <c r="XG32" s="647" t="s">
        <v>1462</v>
      </c>
      <c r="XH32" s="647" t="s">
        <v>1463</v>
      </c>
      <c r="XI32" s="647" t="s">
        <v>1464</v>
      </c>
      <c r="XJ32" s="647" t="s">
        <v>1465</v>
      </c>
      <c r="XK32" s="647" t="s">
        <v>1466</v>
      </c>
      <c r="XL32" s="647" t="s">
        <v>1467</v>
      </c>
      <c r="XM32" s="647" t="s">
        <v>1468</v>
      </c>
      <c r="XN32" s="647" t="s">
        <v>1469</v>
      </c>
      <c r="XO32" s="647" t="s">
        <v>1470</v>
      </c>
      <c r="XP32" s="647" t="s">
        <v>1471</v>
      </c>
      <c r="XQ32" s="647" t="s">
        <v>1472</v>
      </c>
      <c r="XR32" s="647" t="s">
        <v>1473</v>
      </c>
      <c r="XS32" s="647" t="s">
        <v>1474</v>
      </c>
      <c r="XT32" s="647" t="s">
        <v>1475</v>
      </c>
      <c r="XU32" s="647" t="s">
        <v>1476</v>
      </c>
      <c r="XV32" s="647" t="s">
        <v>1477</v>
      </c>
      <c r="XW32" s="647" t="s">
        <v>1478</v>
      </c>
      <c r="XX32" s="647" t="s">
        <v>1479</v>
      </c>
      <c r="XY32" s="647" t="s">
        <v>1480</v>
      </c>
      <c r="XZ32" s="647" t="s">
        <v>1481</v>
      </c>
      <c r="YA32" s="647" t="s">
        <v>1482</v>
      </c>
      <c r="YB32" s="647" t="s">
        <v>1483</v>
      </c>
      <c r="YC32" s="647" t="s">
        <v>1484</v>
      </c>
      <c r="YD32" s="647" t="s">
        <v>1485</v>
      </c>
      <c r="YE32" s="647" t="s">
        <v>1486</v>
      </c>
      <c r="YF32" s="647" t="s">
        <v>1487</v>
      </c>
      <c r="YG32" s="647" t="s">
        <v>1488</v>
      </c>
      <c r="YH32" s="647" t="s">
        <v>1489</v>
      </c>
      <c r="YI32" s="647" t="s">
        <v>1490</v>
      </c>
      <c r="YJ32" s="647" t="s">
        <v>1491</v>
      </c>
      <c r="YK32" s="647" t="s">
        <v>1492</v>
      </c>
      <c r="YL32" s="647" t="s">
        <v>1493</v>
      </c>
      <c r="YM32" s="647" t="s">
        <v>1494</v>
      </c>
      <c r="YN32" s="647" t="s">
        <v>1495</v>
      </c>
      <c r="YO32" s="647" t="s">
        <v>1496</v>
      </c>
      <c r="YP32" s="647" t="s">
        <v>1497</v>
      </c>
      <c r="YQ32" s="647" t="s">
        <v>1498</v>
      </c>
      <c r="YR32" s="647" t="s">
        <v>1499</v>
      </c>
      <c r="YS32" s="647" t="s">
        <v>1500</v>
      </c>
      <c r="YT32" s="647" t="s">
        <v>1501</v>
      </c>
      <c r="YU32" s="647" t="s">
        <v>1502</v>
      </c>
      <c r="YV32" s="647" t="s">
        <v>1503</v>
      </c>
      <c r="YW32" s="647" t="s">
        <v>1504</v>
      </c>
      <c r="YX32" s="647" t="s">
        <v>1505</v>
      </c>
      <c r="YY32" s="647" t="s">
        <v>1506</v>
      </c>
      <c r="YZ32" s="647" t="s">
        <v>1507</v>
      </c>
      <c r="ZA32" s="647" t="s">
        <v>1508</v>
      </c>
      <c r="ZB32" s="647" t="s">
        <v>1509</v>
      </c>
      <c r="ZC32" s="647" t="s">
        <v>1510</v>
      </c>
      <c r="ZD32" s="647" t="s">
        <v>1511</v>
      </c>
      <c r="ZE32" s="647" t="s">
        <v>1512</v>
      </c>
      <c r="ZF32" s="647" t="s">
        <v>1513</v>
      </c>
      <c r="ZG32" s="647" t="s">
        <v>1514</v>
      </c>
      <c r="ZH32" s="647" t="s">
        <v>1515</v>
      </c>
      <c r="ZI32" s="647" t="s">
        <v>1516</v>
      </c>
      <c r="ZJ32" s="647" t="s">
        <v>1517</v>
      </c>
      <c r="ZK32" s="647" t="s">
        <v>1518</v>
      </c>
      <c r="ZL32" s="647" t="s">
        <v>1519</v>
      </c>
      <c r="ZM32" s="647" t="s">
        <v>1520</v>
      </c>
      <c r="ZN32" s="647" t="s">
        <v>1521</v>
      </c>
      <c r="ZO32" s="647" t="s">
        <v>1522</v>
      </c>
      <c r="ZP32" s="647" t="s">
        <v>1523</v>
      </c>
      <c r="ZQ32" s="647" t="s">
        <v>1524</v>
      </c>
      <c r="ZR32" s="647" t="s">
        <v>1525</v>
      </c>
      <c r="ZS32" s="647" t="s">
        <v>1526</v>
      </c>
      <c r="ZT32" s="647" t="s">
        <v>1527</v>
      </c>
      <c r="ZU32" s="647" t="s">
        <v>1528</v>
      </c>
      <c r="ZV32" s="647" t="s">
        <v>1529</v>
      </c>
      <c r="ZW32" s="647" t="s">
        <v>1530</v>
      </c>
      <c r="ZX32" s="647" t="s">
        <v>1531</v>
      </c>
      <c r="ZY32" s="647" t="s">
        <v>1532</v>
      </c>
      <c r="ZZ32" s="647" t="s">
        <v>1533</v>
      </c>
      <c r="AAA32" s="647" t="s">
        <v>1534</v>
      </c>
      <c r="AAB32" s="647" t="s">
        <v>1535</v>
      </c>
      <c r="AAC32" s="647" t="s">
        <v>1536</v>
      </c>
      <c r="AAD32" s="647" t="s">
        <v>1537</v>
      </c>
      <c r="AAE32" s="647" t="s">
        <v>1538</v>
      </c>
      <c r="AAF32" s="647" t="s">
        <v>1539</v>
      </c>
      <c r="AAG32" s="647" t="s">
        <v>1540</v>
      </c>
      <c r="AAH32" s="647" t="s">
        <v>1541</v>
      </c>
      <c r="AAI32" s="647" t="s">
        <v>1542</v>
      </c>
      <c r="AAJ32" s="647" t="s">
        <v>1543</v>
      </c>
      <c r="AAK32" s="647" t="s">
        <v>1544</v>
      </c>
      <c r="AAL32" s="647" t="s">
        <v>1545</v>
      </c>
      <c r="AAM32" s="647" t="s">
        <v>1546</v>
      </c>
      <c r="AAN32" s="647" t="s">
        <v>1547</v>
      </c>
      <c r="AAO32" s="647" t="s">
        <v>1548</v>
      </c>
      <c r="AAP32" s="647" t="s">
        <v>1549</v>
      </c>
      <c r="AAQ32" s="647" t="s">
        <v>1550</v>
      </c>
      <c r="AAR32" s="647" t="s">
        <v>1551</v>
      </c>
      <c r="AAS32" s="647" t="s">
        <v>1552</v>
      </c>
      <c r="AAT32" s="647" t="s">
        <v>1553</v>
      </c>
      <c r="AAU32" s="647" t="s">
        <v>1554</v>
      </c>
      <c r="AAV32" s="647" t="s">
        <v>1555</v>
      </c>
      <c r="AAW32" s="647" t="s">
        <v>1556</v>
      </c>
      <c r="AAX32" s="647" t="s">
        <v>1557</v>
      </c>
      <c r="AAY32" s="647" t="s">
        <v>1558</v>
      </c>
      <c r="AAZ32" s="647" t="s">
        <v>1559</v>
      </c>
      <c r="ABA32" s="647" t="s">
        <v>1560</v>
      </c>
      <c r="ABB32" s="647" t="s">
        <v>1561</v>
      </c>
      <c r="ABC32" s="647" t="s">
        <v>1562</v>
      </c>
      <c r="ABD32" s="647" t="s">
        <v>1563</v>
      </c>
      <c r="ABE32" s="647" t="s">
        <v>1564</v>
      </c>
      <c r="ABF32" s="647" t="s">
        <v>1565</v>
      </c>
      <c r="ABG32" s="647" t="s">
        <v>1566</v>
      </c>
      <c r="ABH32" s="647" t="s">
        <v>1567</v>
      </c>
      <c r="ABI32" s="647" t="s">
        <v>1568</v>
      </c>
      <c r="ABJ32" s="647" t="s">
        <v>1569</v>
      </c>
      <c r="ABK32" s="647" t="s">
        <v>1570</v>
      </c>
      <c r="ABL32" s="647" t="s">
        <v>1571</v>
      </c>
      <c r="ABM32" s="647" t="s">
        <v>1572</v>
      </c>
      <c r="ABN32" s="647" t="s">
        <v>1573</v>
      </c>
      <c r="ABO32" s="647" t="s">
        <v>1574</v>
      </c>
      <c r="ABP32" s="647" t="s">
        <v>1575</v>
      </c>
      <c r="ABQ32" s="647" t="s">
        <v>1576</v>
      </c>
      <c r="ABR32" s="647" t="s">
        <v>1577</v>
      </c>
      <c r="ABS32" s="647" t="s">
        <v>1578</v>
      </c>
      <c r="ABT32" s="647" t="s">
        <v>1579</v>
      </c>
      <c r="ABU32" s="647" t="s">
        <v>1580</v>
      </c>
      <c r="ABV32" s="647" t="s">
        <v>1581</v>
      </c>
      <c r="ABW32" s="647" t="s">
        <v>1582</v>
      </c>
      <c r="ABX32" s="647" t="s">
        <v>1583</v>
      </c>
      <c r="ABY32" s="647" t="s">
        <v>1584</v>
      </c>
      <c r="ABZ32" s="647" t="s">
        <v>1585</v>
      </c>
      <c r="ACA32" s="647" t="s">
        <v>1586</v>
      </c>
      <c r="ACB32" s="647" t="s">
        <v>1587</v>
      </c>
      <c r="ACC32" s="647" t="s">
        <v>1588</v>
      </c>
      <c r="ACD32" s="647" t="s">
        <v>1589</v>
      </c>
      <c r="ACE32" s="647" t="s">
        <v>1590</v>
      </c>
      <c r="ACF32" s="647" t="s">
        <v>1591</v>
      </c>
      <c r="ACG32" s="647" t="s">
        <v>1592</v>
      </c>
      <c r="ACH32" s="647" t="s">
        <v>1593</v>
      </c>
      <c r="ACI32" s="647" t="s">
        <v>1594</v>
      </c>
      <c r="ACJ32" s="647" t="s">
        <v>1595</v>
      </c>
      <c r="ACK32" s="647" t="s">
        <v>1596</v>
      </c>
      <c r="ACL32" s="647" t="s">
        <v>1597</v>
      </c>
      <c r="ACM32" s="647" t="s">
        <v>1598</v>
      </c>
      <c r="ACN32" s="647" t="s">
        <v>1599</v>
      </c>
      <c r="ACO32" s="647" t="s">
        <v>1600</v>
      </c>
      <c r="ACP32" s="647" t="s">
        <v>1601</v>
      </c>
      <c r="ACQ32" s="647" t="s">
        <v>1602</v>
      </c>
      <c r="ACR32" s="647" t="s">
        <v>1603</v>
      </c>
      <c r="ACS32" s="647" t="s">
        <v>1604</v>
      </c>
      <c r="ACT32" s="647" t="s">
        <v>1605</v>
      </c>
      <c r="ACU32" s="647" t="s">
        <v>1606</v>
      </c>
      <c r="ACV32" s="647" t="s">
        <v>1607</v>
      </c>
      <c r="ACW32" s="647" t="s">
        <v>1608</v>
      </c>
      <c r="ACX32" s="647" t="s">
        <v>1609</v>
      </c>
      <c r="ACY32" s="647" t="s">
        <v>1610</v>
      </c>
      <c r="ACZ32" s="647" t="s">
        <v>1611</v>
      </c>
      <c r="ADA32" s="647" t="s">
        <v>1612</v>
      </c>
      <c r="ADB32" s="647" t="s">
        <v>1613</v>
      </c>
      <c r="ADC32" s="647" t="s">
        <v>1614</v>
      </c>
      <c r="ADD32" s="647" t="s">
        <v>1615</v>
      </c>
      <c r="ADE32" s="647" t="s">
        <v>1616</v>
      </c>
      <c r="ADF32" s="647" t="s">
        <v>1617</v>
      </c>
      <c r="ADG32" s="647" t="s">
        <v>1618</v>
      </c>
      <c r="ADH32" s="647" t="s">
        <v>1619</v>
      </c>
      <c r="ADI32" s="647" t="s">
        <v>1620</v>
      </c>
      <c r="ADJ32" s="647" t="s">
        <v>1621</v>
      </c>
      <c r="ADK32" s="647" t="s">
        <v>1622</v>
      </c>
      <c r="ADL32" s="647" t="s">
        <v>1623</v>
      </c>
      <c r="ADM32" s="647" t="s">
        <v>1624</v>
      </c>
      <c r="ADN32" s="647" t="s">
        <v>1625</v>
      </c>
      <c r="ADO32" s="647" t="s">
        <v>1626</v>
      </c>
      <c r="ADP32" s="647" t="s">
        <v>1627</v>
      </c>
      <c r="ADQ32" s="647" t="s">
        <v>1628</v>
      </c>
      <c r="ADR32" s="647" t="s">
        <v>1629</v>
      </c>
      <c r="ADS32" s="647" t="s">
        <v>1630</v>
      </c>
      <c r="ADT32" s="647" t="s">
        <v>1631</v>
      </c>
      <c r="ADU32" s="647" t="s">
        <v>1632</v>
      </c>
      <c r="ADV32" s="647" t="s">
        <v>1633</v>
      </c>
      <c r="ADW32" s="647" t="s">
        <v>1634</v>
      </c>
      <c r="ADX32" s="647" t="s">
        <v>1635</v>
      </c>
      <c r="ADY32" s="647" t="s">
        <v>1636</v>
      </c>
      <c r="ADZ32" s="647" t="s">
        <v>1637</v>
      </c>
      <c r="AEA32" s="647" t="s">
        <v>1638</v>
      </c>
      <c r="AEB32" s="647" t="s">
        <v>1639</v>
      </c>
      <c r="AEC32" s="647" t="s">
        <v>1640</v>
      </c>
      <c r="AED32" s="647" t="s">
        <v>1641</v>
      </c>
      <c r="AEE32" s="647" t="s">
        <v>1642</v>
      </c>
      <c r="AEF32" s="647" t="s">
        <v>1643</v>
      </c>
      <c r="AEG32" s="647" t="s">
        <v>1644</v>
      </c>
      <c r="AEH32" s="647" t="s">
        <v>1645</v>
      </c>
      <c r="AEI32" s="647" t="s">
        <v>1646</v>
      </c>
      <c r="AEJ32" s="647" t="s">
        <v>1647</v>
      </c>
      <c r="AEK32" s="647" t="s">
        <v>1648</v>
      </c>
      <c r="AEL32" s="647" t="s">
        <v>1649</v>
      </c>
      <c r="AEM32" s="647" t="s">
        <v>1650</v>
      </c>
      <c r="AEN32" s="647" t="s">
        <v>1651</v>
      </c>
      <c r="AEO32" s="647" t="s">
        <v>1652</v>
      </c>
      <c r="AEP32" s="647" t="s">
        <v>1653</v>
      </c>
      <c r="AEQ32" s="647" t="s">
        <v>1654</v>
      </c>
      <c r="AER32" s="647" t="s">
        <v>1655</v>
      </c>
      <c r="AES32" s="647" t="s">
        <v>1656</v>
      </c>
      <c r="AET32" s="647" t="s">
        <v>1657</v>
      </c>
      <c r="AEU32" s="647" t="s">
        <v>1658</v>
      </c>
      <c r="AEV32" s="647" t="s">
        <v>1659</v>
      </c>
      <c r="AEW32" s="647" t="s">
        <v>1660</v>
      </c>
      <c r="AEX32" s="647" t="s">
        <v>1661</v>
      </c>
      <c r="AEY32" s="647" t="s">
        <v>1662</v>
      </c>
      <c r="AEZ32" s="647" t="s">
        <v>1663</v>
      </c>
      <c r="AFA32" s="647" t="s">
        <v>1664</v>
      </c>
      <c r="AFB32" s="647" t="s">
        <v>1665</v>
      </c>
      <c r="AFC32" s="647" t="s">
        <v>1666</v>
      </c>
      <c r="AFD32" s="647" t="s">
        <v>1667</v>
      </c>
      <c r="AFE32" s="647" t="s">
        <v>1668</v>
      </c>
      <c r="AFF32" s="647" t="s">
        <v>1669</v>
      </c>
      <c r="AFG32" s="647" t="s">
        <v>1670</v>
      </c>
      <c r="AFH32" s="647" t="s">
        <v>1671</v>
      </c>
      <c r="AFI32" s="647" t="s">
        <v>1672</v>
      </c>
      <c r="AFJ32" s="647" t="s">
        <v>1673</v>
      </c>
      <c r="AFK32" s="647" t="s">
        <v>1674</v>
      </c>
      <c r="AFL32" s="647" t="s">
        <v>1675</v>
      </c>
      <c r="AFM32" s="647" t="s">
        <v>1676</v>
      </c>
      <c r="AFN32" s="647" t="s">
        <v>1677</v>
      </c>
      <c r="AFO32" s="647" t="s">
        <v>1678</v>
      </c>
      <c r="AFP32" s="647" t="s">
        <v>1679</v>
      </c>
      <c r="AFQ32" s="647" t="s">
        <v>1680</v>
      </c>
      <c r="AFR32" s="647" t="s">
        <v>1681</v>
      </c>
      <c r="AFS32" s="647" t="s">
        <v>1682</v>
      </c>
      <c r="AFT32" s="647" t="s">
        <v>1683</v>
      </c>
      <c r="AFU32" s="647" t="s">
        <v>1684</v>
      </c>
      <c r="AFV32" s="647" t="s">
        <v>1685</v>
      </c>
      <c r="AFW32" s="647" t="s">
        <v>1686</v>
      </c>
      <c r="AFX32" s="647" t="s">
        <v>1687</v>
      </c>
      <c r="AFY32" s="647" t="s">
        <v>1688</v>
      </c>
      <c r="AFZ32" s="647" t="s">
        <v>1689</v>
      </c>
      <c r="AGA32" s="647" t="s">
        <v>1690</v>
      </c>
      <c r="AGB32" s="647" t="s">
        <v>1691</v>
      </c>
      <c r="AGC32" s="647" t="s">
        <v>1692</v>
      </c>
      <c r="AGD32" s="647" t="s">
        <v>1693</v>
      </c>
      <c r="AGE32" s="647" t="s">
        <v>1694</v>
      </c>
      <c r="AGF32" s="647" t="s">
        <v>1695</v>
      </c>
      <c r="AGG32" s="647" t="s">
        <v>1696</v>
      </c>
      <c r="AGH32" s="647" t="s">
        <v>1697</v>
      </c>
      <c r="AGI32" s="647" t="s">
        <v>1698</v>
      </c>
      <c r="AGJ32" s="647" t="s">
        <v>1699</v>
      </c>
      <c r="AGK32" s="647" t="s">
        <v>1700</v>
      </c>
      <c r="AGL32" s="647" t="s">
        <v>1701</v>
      </c>
      <c r="AGM32" s="647" t="s">
        <v>1702</v>
      </c>
      <c r="AGN32" s="647" t="s">
        <v>1703</v>
      </c>
      <c r="AGO32" s="647" t="s">
        <v>1704</v>
      </c>
      <c r="AGP32" s="647" t="s">
        <v>1705</v>
      </c>
      <c r="AGQ32" s="647" t="s">
        <v>1706</v>
      </c>
      <c r="AGR32" s="647" t="s">
        <v>1707</v>
      </c>
      <c r="AGS32" s="647" t="s">
        <v>1708</v>
      </c>
      <c r="AGT32" s="647" t="s">
        <v>1709</v>
      </c>
      <c r="AGU32" s="647" t="s">
        <v>1710</v>
      </c>
      <c r="AGV32" s="647" t="s">
        <v>1711</v>
      </c>
      <c r="AGW32" s="647" t="s">
        <v>1712</v>
      </c>
      <c r="AGX32" s="647" t="s">
        <v>1713</v>
      </c>
      <c r="AGY32" s="647" t="s">
        <v>1714</v>
      </c>
      <c r="AGZ32" s="647" t="s">
        <v>1715</v>
      </c>
      <c r="AHA32" s="647" t="s">
        <v>1716</v>
      </c>
      <c r="AHB32" s="647" t="s">
        <v>1717</v>
      </c>
      <c r="AHC32" s="647" t="s">
        <v>1718</v>
      </c>
      <c r="AHD32" s="647" t="s">
        <v>1719</v>
      </c>
      <c r="AHE32" s="647" t="s">
        <v>1720</v>
      </c>
      <c r="AHF32" s="647" t="s">
        <v>1721</v>
      </c>
      <c r="AHG32" s="647" t="s">
        <v>1722</v>
      </c>
      <c r="AHH32" s="647" t="s">
        <v>1723</v>
      </c>
      <c r="AHI32" s="647" t="s">
        <v>1724</v>
      </c>
      <c r="AHJ32" s="647" t="s">
        <v>1725</v>
      </c>
      <c r="AHK32" s="647" t="s">
        <v>1726</v>
      </c>
      <c r="AHL32" s="647" t="s">
        <v>1727</v>
      </c>
      <c r="AHM32" s="647" t="s">
        <v>1728</v>
      </c>
      <c r="AHN32" s="647" t="s">
        <v>1729</v>
      </c>
      <c r="AHO32" s="647" t="s">
        <v>1730</v>
      </c>
      <c r="AHP32" s="647" t="s">
        <v>1731</v>
      </c>
      <c r="AHQ32" s="647" t="s">
        <v>1732</v>
      </c>
      <c r="AHR32" s="647" t="s">
        <v>1733</v>
      </c>
      <c r="AHS32" s="647" t="s">
        <v>1734</v>
      </c>
      <c r="AHT32" s="647" t="s">
        <v>1735</v>
      </c>
      <c r="AHU32" s="647" t="s">
        <v>1736</v>
      </c>
      <c r="AHV32" s="647" t="s">
        <v>1737</v>
      </c>
      <c r="AHW32" s="647" t="s">
        <v>1738</v>
      </c>
      <c r="AHX32" s="647" t="s">
        <v>1739</v>
      </c>
      <c r="AHY32" s="647" t="s">
        <v>1740</v>
      </c>
      <c r="AHZ32" s="647" t="s">
        <v>1741</v>
      </c>
      <c r="AIA32" s="647" t="s">
        <v>1742</v>
      </c>
      <c r="AIB32" s="647" t="s">
        <v>1743</v>
      </c>
      <c r="AIC32" s="647" t="s">
        <v>1744</v>
      </c>
      <c r="AID32" s="647" t="s">
        <v>1745</v>
      </c>
      <c r="AIE32" s="647" t="s">
        <v>1746</v>
      </c>
      <c r="AIF32" s="647" t="s">
        <v>1747</v>
      </c>
      <c r="AIG32" s="647" t="s">
        <v>1748</v>
      </c>
      <c r="AIH32" s="647" t="s">
        <v>1749</v>
      </c>
      <c r="AII32" s="647" t="s">
        <v>1750</v>
      </c>
      <c r="AIJ32" s="647" t="s">
        <v>1751</v>
      </c>
      <c r="AIK32" s="647" t="s">
        <v>1752</v>
      </c>
      <c r="AIL32" s="647" t="s">
        <v>1753</v>
      </c>
      <c r="AIM32" s="647" t="s">
        <v>1754</v>
      </c>
      <c r="AIN32" s="647" t="s">
        <v>1755</v>
      </c>
      <c r="AIO32" s="647" t="s">
        <v>1756</v>
      </c>
      <c r="AIP32" s="647" t="s">
        <v>1757</v>
      </c>
      <c r="AIQ32" s="647" t="s">
        <v>1758</v>
      </c>
      <c r="AIR32" s="647" t="s">
        <v>1759</v>
      </c>
      <c r="AIS32" s="647" t="s">
        <v>1760</v>
      </c>
      <c r="AIT32" s="647" t="s">
        <v>1761</v>
      </c>
      <c r="AIU32" s="647" t="s">
        <v>1762</v>
      </c>
      <c r="AIV32" s="647" t="s">
        <v>1763</v>
      </c>
      <c r="AIW32" s="647" t="s">
        <v>1764</v>
      </c>
      <c r="AIX32" s="647" t="s">
        <v>1765</v>
      </c>
      <c r="AIY32" s="647" t="s">
        <v>1766</v>
      </c>
      <c r="AIZ32" s="647" t="s">
        <v>1767</v>
      </c>
      <c r="AJA32" s="647" t="s">
        <v>1768</v>
      </c>
      <c r="AJB32" s="647" t="s">
        <v>1769</v>
      </c>
      <c r="AJC32" s="647" t="s">
        <v>1770</v>
      </c>
      <c r="AJD32" s="647" t="s">
        <v>1771</v>
      </c>
      <c r="AJE32" s="647" t="s">
        <v>1772</v>
      </c>
      <c r="AJF32" s="647" t="s">
        <v>1773</v>
      </c>
      <c r="AJG32" s="647" t="s">
        <v>1774</v>
      </c>
      <c r="AJH32" s="647" t="s">
        <v>1775</v>
      </c>
      <c r="AJI32" s="647" t="s">
        <v>1776</v>
      </c>
      <c r="AJJ32" s="647" t="s">
        <v>1777</v>
      </c>
      <c r="AJK32" s="647" t="s">
        <v>1778</v>
      </c>
      <c r="AJL32" s="647" t="s">
        <v>1779</v>
      </c>
      <c r="AJM32" s="647" t="s">
        <v>1780</v>
      </c>
      <c r="AJN32" s="647" t="s">
        <v>1781</v>
      </c>
      <c r="AJO32" s="647" t="s">
        <v>1782</v>
      </c>
      <c r="AJP32" s="647" t="s">
        <v>1783</v>
      </c>
      <c r="AJQ32" s="647" t="s">
        <v>1784</v>
      </c>
      <c r="AJR32" s="647" t="s">
        <v>1785</v>
      </c>
      <c r="AJS32" s="647" t="s">
        <v>1786</v>
      </c>
      <c r="AJT32" s="647" t="s">
        <v>1787</v>
      </c>
      <c r="AJU32" s="647" t="s">
        <v>1788</v>
      </c>
      <c r="AJV32" s="647" t="s">
        <v>1789</v>
      </c>
      <c r="AJW32" s="647" t="s">
        <v>1790</v>
      </c>
      <c r="AJX32" s="647" t="s">
        <v>1791</v>
      </c>
      <c r="AJY32" s="647" t="s">
        <v>1792</v>
      </c>
      <c r="AJZ32" s="647" t="s">
        <v>1793</v>
      </c>
      <c r="AKA32" s="647" t="s">
        <v>1794</v>
      </c>
      <c r="AKB32" s="647" t="s">
        <v>1795</v>
      </c>
      <c r="AKC32" s="647" t="s">
        <v>1796</v>
      </c>
      <c r="AKD32" s="647" t="s">
        <v>1797</v>
      </c>
      <c r="AKE32" s="647" t="s">
        <v>1798</v>
      </c>
      <c r="AKF32" s="647" t="s">
        <v>1799</v>
      </c>
      <c r="AKG32" s="647" t="s">
        <v>1800</v>
      </c>
      <c r="AKH32" s="647" t="s">
        <v>1801</v>
      </c>
      <c r="AKI32" s="647" t="s">
        <v>1802</v>
      </c>
      <c r="AKJ32" s="647" t="s">
        <v>1803</v>
      </c>
      <c r="AKK32" s="647" t="s">
        <v>1804</v>
      </c>
      <c r="AKL32" s="647" t="s">
        <v>1805</v>
      </c>
      <c r="AKM32" s="647" t="s">
        <v>1806</v>
      </c>
      <c r="AKN32" s="647" t="s">
        <v>1807</v>
      </c>
      <c r="AKO32" s="647" t="s">
        <v>1808</v>
      </c>
      <c r="AKP32" s="647" t="s">
        <v>1809</v>
      </c>
      <c r="AKQ32" s="647" t="s">
        <v>1810</v>
      </c>
      <c r="AKR32" s="647" t="s">
        <v>1811</v>
      </c>
      <c r="AKS32" s="647" t="s">
        <v>1812</v>
      </c>
      <c r="AKT32" s="647" t="s">
        <v>1813</v>
      </c>
      <c r="AKU32" s="647" t="s">
        <v>1814</v>
      </c>
      <c r="AKV32" s="647" t="s">
        <v>1815</v>
      </c>
      <c r="AKW32" s="647" t="s">
        <v>1816</v>
      </c>
      <c r="AKX32" s="647" t="s">
        <v>1817</v>
      </c>
      <c r="AKY32" s="647" t="s">
        <v>1818</v>
      </c>
      <c r="AKZ32" s="647" t="s">
        <v>1819</v>
      </c>
      <c r="ALA32" s="647" t="s">
        <v>1820</v>
      </c>
      <c r="ALB32" s="647" t="s">
        <v>1821</v>
      </c>
      <c r="ALC32" s="647" t="s">
        <v>1822</v>
      </c>
      <c r="ALD32" s="647" t="s">
        <v>1823</v>
      </c>
      <c r="ALE32" s="647" t="s">
        <v>1824</v>
      </c>
      <c r="ALF32" s="647" t="s">
        <v>1825</v>
      </c>
      <c r="ALG32" s="647" t="s">
        <v>1826</v>
      </c>
      <c r="ALH32" s="647" t="s">
        <v>1827</v>
      </c>
      <c r="ALI32" s="647" t="s">
        <v>1828</v>
      </c>
      <c r="ALJ32" s="647" t="s">
        <v>1829</v>
      </c>
      <c r="ALK32" s="647" t="s">
        <v>1830</v>
      </c>
      <c r="ALL32" s="647" t="s">
        <v>1831</v>
      </c>
      <c r="ALM32" s="647" t="s">
        <v>1832</v>
      </c>
      <c r="ALN32" s="647" t="s">
        <v>1833</v>
      </c>
      <c r="ALO32" s="647" t="s">
        <v>1834</v>
      </c>
      <c r="ALP32" s="647" t="s">
        <v>1835</v>
      </c>
      <c r="ALQ32" s="647" t="s">
        <v>1836</v>
      </c>
      <c r="ALR32" s="647" t="s">
        <v>1837</v>
      </c>
      <c r="ALS32" s="647" t="s">
        <v>1838</v>
      </c>
      <c r="ALT32" s="647" t="s">
        <v>1839</v>
      </c>
      <c r="ALU32" s="647" t="s">
        <v>1840</v>
      </c>
      <c r="ALV32" s="647" t="s">
        <v>1841</v>
      </c>
      <c r="ALW32" s="647" t="s">
        <v>1842</v>
      </c>
      <c r="ALX32" s="647" t="s">
        <v>1843</v>
      </c>
      <c r="ALY32" s="647" t="s">
        <v>1844</v>
      </c>
      <c r="ALZ32" s="647" t="s">
        <v>1845</v>
      </c>
      <c r="AMA32" s="647" t="s">
        <v>1846</v>
      </c>
      <c r="AMB32" s="647" t="s">
        <v>1847</v>
      </c>
      <c r="AMC32" s="647" t="s">
        <v>1848</v>
      </c>
      <c r="AMD32" s="647" t="s">
        <v>1849</v>
      </c>
      <c r="AME32" s="647" t="s">
        <v>1850</v>
      </c>
      <c r="AMF32" s="647" t="s">
        <v>1851</v>
      </c>
      <c r="AMG32" s="647" t="s">
        <v>1852</v>
      </c>
      <c r="AMH32" s="647" t="s">
        <v>1853</v>
      </c>
      <c r="AMI32" s="647" t="s">
        <v>1854</v>
      </c>
      <c r="AMJ32" s="647" t="s">
        <v>1855</v>
      </c>
      <c r="AMK32" s="647" t="s">
        <v>1856</v>
      </c>
      <c r="AML32" s="647" t="s">
        <v>1857</v>
      </c>
      <c r="AMM32" s="647" t="s">
        <v>1858</v>
      </c>
      <c r="AMN32" s="647" t="s">
        <v>1859</v>
      </c>
      <c r="AMO32" s="647" t="s">
        <v>1860</v>
      </c>
      <c r="AMP32" s="647" t="s">
        <v>1861</v>
      </c>
      <c r="AMQ32" s="647" t="s">
        <v>1862</v>
      </c>
      <c r="AMR32" s="647" t="s">
        <v>1863</v>
      </c>
      <c r="AMS32" s="647" t="s">
        <v>1864</v>
      </c>
      <c r="AMT32" s="647" t="s">
        <v>1865</v>
      </c>
      <c r="AMU32" s="647" t="s">
        <v>1866</v>
      </c>
      <c r="AMV32" s="647" t="s">
        <v>1867</v>
      </c>
      <c r="AMW32" s="647" t="s">
        <v>1868</v>
      </c>
      <c r="AMX32" s="647" t="s">
        <v>1869</v>
      </c>
      <c r="AMY32" s="647" t="s">
        <v>1870</v>
      </c>
      <c r="AMZ32" s="647" t="s">
        <v>1871</v>
      </c>
      <c r="ANA32" s="647" t="s">
        <v>1872</v>
      </c>
      <c r="ANB32" s="647" t="s">
        <v>1873</v>
      </c>
      <c r="ANC32" s="647" t="s">
        <v>1874</v>
      </c>
      <c r="AND32" s="647" t="s">
        <v>1875</v>
      </c>
      <c r="ANE32" s="647" t="s">
        <v>1876</v>
      </c>
      <c r="ANF32" s="647" t="s">
        <v>1877</v>
      </c>
      <c r="ANG32" s="647" t="s">
        <v>1878</v>
      </c>
      <c r="ANH32" s="647" t="s">
        <v>1879</v>
      </c>
      <c r="ANI32" s="647" t="s">
        <v>1880</v>
      </c>
      <c r="ANJ32" s="647" t="s">
        <v>1881</v>
      </c>
      <c r="ANK32" s="647" t="s">
        <v>1882</v>
      </c>
      <c r="ANL32" s="647" t="s">
        <v>1883</v>
      </c>
      <c r="ANM32" s="647" t="s">
        <v>1884</v>
      </c>
      <c r="ANN32" s="647" t="s">
        <v>1885</v>
      </c>
      <c r="ANO32" s="647" t="s">
        <v>1886</v>
      </c>
      <c r="ANP32" s="647" t="s">
        <v>1887</v>
      </c>
      <c r="ANQ32" s="647" t="s">
        <v>1888</v>
      </c>
      <c r="ANR32" s="647" t="s">
        <v>1889</v>
      </c>
      <c r="ANS32" s="647" t="s">
        <v>1890</v>
      </c>
      <c r="ANT32" s="647" t="s">
        <v>1891</v>
      </c>
      <c r="ANU32" s="647" t="s">
        <v>1892</v>
      </c>
      <c r="ANV32" s="647" t="s">
        <v>1893</v>
      </c>
      <c r="ANW32" s="647" t="s">
        <v>1894</v>
      </c>
      <c r="ANX32" s="647" t="s">
        <v>1895</v>
      </c>
      <c r="ANY32" s="647" t="s">
        <v>1896</v>
      </c>
      <c r="ANZ32" s="647" t="s">
        <v>1897</v>
      </c>
      <c r="AOA32" s="647" t="s">
        <v>1898</v>
      </c>
      <c r="AOB32" s="647" t="s">
        <v>1899</v>
      </c>
      <c r="AOC32" s="647" t="s">
        <v>1900</v>
      </c>
      <c r="AOD32" s="647" t="s">
        <v>1901</v>
      </c>
      <c r="AOE32" s="647" t="s">
        <v>1902</v>
      </c>
      <c r="AOF32" s="647" t="s">
        <v>1903</v>
      </c>
      <c r="AOG32" s="647" t="s">
        <v>1904</v>
      </c>
      <c r="AOH32" s="647" t="s">
        <v>1905</v>
      </c>
      <c r="AOI32" s="647" t="s">
        <v>1906</v>
      </c>
      <c r="AOJ32" s="647" t="s">
        <v>1907</v>
      </c>
      <c r="AOK32" s="647" t="s">
        <v>1908</v>
      </c>
      <c r="AOL32" s="647" t="s">
        <v>1909</v>
      </c>
      <c r="AOM32" s="647" t="s">
        <v>1910</v>
      </c>
      <c r="AON32" s="647" t="s">
        <v>1911</v>
      </c>
      <c r="AOO32" s="647" t="s">
        <v>1912</v>
      </c>
      <c r="AOP32" s="647" t="s">
        <v>1913</v>
      </c>
      <c r="AOQ32" s="647" t="s">
        <v>1914</v>
      </c>
      <c r="AOR32" s="647" t="s">
        <v>1915</v>
      </c>
      <c r="AOS32" s="647" t="s">
        <v>1916</v>
      </c>
      <c r="AOT32" s="647" t="s">
        <v>1917</v>
      </c>
      <c r="AOU32" s="647" t="s">
        <v>1918</v>
      </c>
      <c r="AOV32" s="647" t="s">
        <v>1919</v>
      </c>
      <c r="AOW32" s="647" t="s">
        <v>1920</v>
      </c>
      <c r="AOX32" s="647" t="s">
        <v>1921</v>
      </c>
      <c r="AOY32" s="647" t="s">
        <v>1922</v>
      </c>
      <c r="AOZ32" s="647" t="s">
        <v>1923</v>
      </c>
      <c r="APA32" s="647" t="s">
        <v>1924</v>
      </c>
      <c r="APB32" s="647" t="s">
        <v>1925</v>
      </c>
      <c r="APC32" s="647" t="s">
        <v>1926</v>
      </c>
      <c r="APD32" s="647" t="s">
        <v>1927</v>
      </c>
      <c r="APE32" s="647" t="s">
        <v>1928</v>
      </c>
      <c r="APF32" s="647" t="s">
        <v>1929</v>
      </c>
      <c r="APG32" s="647" t="s">
        <v>1930</v>
      </c>
      <c r="APH32" s="647" t="s">
        <v>1931</v>
      </c>
      <c r="API32" s="647" t="s">
        <v>1932</v>
      </c>
      <c r="APJ32" s="647" t="s">
        <v>1933</v>
      </c>
      <c r="APK32" s="647" t="s">
        <v>1934</v>
      </c>
      <c r="APL32" s="647" t="s">
        <v>1935</v>
      </c>
      <c r="APM32" s="647" t="s">
        <v>1936</v>
      </c>
      <c r="APN32" s="647" t="s">
        <v>1937</v>
      </c>
      <c r="APO32" s="647" t="s">
        <v>1938</v>
      </c>
      <c r="APP32" s="647" t="s">
        <v>1939</v>
      </c>
      <c r="APQ32" s="647" t="s">
        <v>1940</v>
      </c>
      <c r="APR32" s="647" t="s">
        <v>1941</v>
      </c>
      <c r="APS32" s="647" t="s">
        <v>1942</v>
      </c>
      <c r="APT32" s="647" t="s">
        <v>1943</v>
      </c>
      <c r="APU32" s="647" t="s">
        <v>1944</v>
      </c>
      <c r="APV32" s="647" t="s">
        <v>1945</v>
      </c>
      <c r="APW32" s="647" t="s">
        <v>1946</v>
      </c>
      <c r="APX32" s="647" t="s">
        <v>1947</v>
      </c>
      <c r="APY32" s="647" t="s">
        <v>1948</v>
      </c>
      <c r="APZ32" s="647" t="s">
        <v>1949</v>
      </c>
      <c r="AQA32" s="647" t="s">
        <v>1950</v>
      </c>
      <c r="AQB32" s="647" t="s">
        <v>1951</v>
      </c>
      <c r="AQC32" s="647" t="s">
        <v>1952</v>
      </c>
      <c r="AQD32" s="647" t="s">
        <v>1953</v>
      </c>
      <c r="AQE32" s="647" t="s">
        <v>1954</v>
      </c>
      <c r="AQF32" s="647" t="s">
        <v>1955</v>
      </c>
      <c r="AQG32" s="647" t="s">
        <v>1956</v>
      </c>
      <c r="AQH32" s="647" t="s">
        <v>1957</v>
      </c>
      <c r="AQI32" s="647" t="s">
        <v>1958</v>
      </c>
      <c r="AQJ32" s="647" t="s">
        <v>1959</v>
      </c>
      <c r="AQK32" s="647" t="s">
        <v>1960</v>
      </c>
      <c r="AQL32" s="647" t="s">
        <v>1961</v>
      </c>
      <c r="AQM32" s="647" t="s">
        <v>1962</v>
      </c>
      <c r="AQN32" s="647" t="s">
        <v>1963</v>
      </c>
      <c r="AQO32" s="647" t="s">
        <v>1964</v>
      </c>
      <c r="AQP32" s="647" t="s">
        <v>1965</v>
      </c>
      <c r="AQQ32" s="647" t="s">
        <v>1966</v>
      </c>
      <c r="AQR32" s="647" t="s">
        <v>1967</v>
      </c>
      <c r="AQS32" s="647" t="s">
        <v>1968</v>
      </c>
      <c r="AQT32" s="647" t="s">
        <v>1969</v>
      </c>
      <c r="AQU32" s="647" t="s">
        <v>1970</v>
      </c>
      <c r="AQV32" s="647" t="s">
        <v>1971</v>
      </c>
      <c r="AQW32" s="647" t="s">
        <v>1972</v>
      </c>
      <c r="AQX32" s="647" t="s">
        <v>1973</v>
      </c>
      <c r="AQY32" s="647" t="s">
        <v>1974</v>
      </c>
      <c r="AQZ32" s="647" t="s">
        <v>1975</v>
      </c>
      <c r="ARA32" s="647" t="s">
        <v>1976</v>
      </c>
      <c r="ARB32" s="647" t="s">
        <v>1977</v>
      </c>
      <c r="ARC32" s="647" t="s">
        <v>1978</v>
      </c>
      <c r="ARD32" s="647" t="s">
        <v>1979</v>
      </c>
      <c r="ARE32" s="647" t="s">
        <v>1980</v>
      </c>
      <c r="ARF32" s="647" t="s">
        <v>1981</v>
      </c>
      <c r="ARG32" s="647" t="s">
        <v>1982</v>
      </c>
      <c r="ARH32" s="647" t="s">
        <v>1983</v>
      </c>
      <c r="ARI32" s="647" t="s">
        <v>1984</v>
      </c>
      <c r="ARJ32" s="647" t="s">
        <v>1985</v>
      </c>
      <c r="ARK32" s="647" t="s">
        <v>1986</v>
      </c>
      <c r="ARL32" s="647" t="s">
        <v>1987</v>
      </c>
      <c r="ARM32" s="647" t="s">
        <v>1988</v>
      </c>
      <c r="ARN32" s="647" t="s">
        <v>1989</v>
      </c>
      <c r="ARO32" s="647" t="s">
        <v>1990</v>
      </c>
      <c r="ARP32" s="647" t="s">
        <v>1991</v>
      </c>
      <c r="ARQ32" s="647" t="s">
        <v>1992</v>
      </c>
      <c r="ARR32" s="647" t="s">
        <v>1993</v>
      </c>
      <c r="ARS32" s="647" t="s">
        <v>1994</v>
      </c>
      <c r="ART32" s="647" t="s">
        <v>1995</v>
      </c>
      <c r="ARU32" s="647" t="s">
        <v>1996</v>
      </c>
      <c r="ARV32" s="647" t="s">
        <v>1997</v>
      </c>
      <c r="ARW32" s="647" t="s">
        <v>1998</v>
      </c>
      <c r="ARX32" s="647" t="s">
        <v>1999</v>
      </c>
      <c r="ARY32" s="647" t="s">
        <v>2000</v>
      </c>
      <c r="ARZ32" s="647" t="s">
        <v>2001</v>
      </c>
      <c r="ASA32" s="647" t="s">
        <v>2002</v>
      </c>
      <c r="ASB32" s="647" t="s">
        <v>2003</v>
      </c>
      <c r="ASC32" s="647" t="s">
        <v>2004</v>
      </c>
      <c r="ASD32" s="647" t="s">
        <v>2005</v>
      </c>
      <c r="ASE32" s="647" t="s">
        <v>2006</v>
      </c>
      <c r="ASF32" s="647" t="s">
        <v>2007</v>
      </c>
      <c r="ASG32" s="647" t="s">
        <v>2008</v>
      </c>
      <c r="ASH32" s="647" t="s">
        <v>2009</v>
      </c>
      <c r="ASI32" s="647" t="s">
        <v>2010</v>
      </c>
      <c r="ASJ32" s="647" t="s">
        <v>2011</v>
      </c>
      <c r="ASK32" s="647" t="s">
        <v>2012</v>
      </c>
      <c r="ASL32" s="647" t="s">
        <v>2013</v>
      </c>
      <c r="ASM32" s="647" t="s">
        <v>2014</v>
      </c>
      <c r="ASN32" s="647" t="s">
        <v>2015</v>
      </c>
      <c r="ASO32" s="647" t="s">
        <v>2016</v>
      </c>
      <c r="ASP32" s="647" t="s">
        <v>2017</v>
      </c>
      <c r="ASQ32" s="647" t="s">
        <v>2018</v>
      </c>
      <c r="ASR32" s="647" t="s">
        <v>2019</v>
      </c>
      <c r="ASS32" s="647" t="s">
        <v>2020</v>
      </c>
      <c r="AST32" s="647" t="s">
        <v>2021</v>
      </c>
      <c r="ASU32" s="647" t="s">
        <v>2022</v>
      </c>
      <c r="ASV32" s="647" t="s">
        <v>2023</v>
      </c>
      <c r="ASW32" s="647" t="s">
        <v>2024</v>
      </c>
      <c r="ASX32" s="647" t="s">
        <v>2025</v>
      </c>
      <c r="ASY32" s="647" t="s">
        <v>2026</v>
      </c>
      <c r="ASZ32" s="647" t="s">
        <v>2027</v>
      </c>
      <c r="ATA32" s="647" t="s">
        <v>2028</v>
      </c>
      <c r="ATB32" s="647" t="s">
        <v>2029</v>
      </c>
      <c r="ATC32" s="647" t="s">
        <v>2030</v>
      </c>
      <c r="ATD32" s="647" t="s">
        <v>2031</v>
      </c>
      <c r="ATE32" s="647" t="s">
        <v>2032</v>
      </c>
      <c r="ATF32" s="647" t="s">
        <v>2033</v>
      </c>
      <c r="ATG32" s="647" t="s">
        <v>2034</v>
      </c>
      <c r="ATH32" s="647" t="s">
        <v>2035</v>
      </c>
      <c r="ATI32" s="647" t="s">
        <v>2036</v>
      </c>
      <c r="ATJ32" s="647" t="s">
        <v>2037</v>
      </c>
      <c r="ATK32" s="647" t="s">
        <v>2038</v>
      </c>
      <c r="ATL32" s="647" t="s">
        <v>2039</v>
      </c>
      <c r="ATM32" s="647" t="s">
        <v>2040</v>
      </c>
      <c r="ATN32" s="647" t="s">
        <v>2041</v>
      </c>
      <c r="ATO32" s="647" t="s">
        <v>2042</v>
      </c>
      <c r="ATP32" s="647" t="s">
        <v>2043</v>
      </c>
      <c r="ATQ32" s="647" t="s">
        <v>2044</v>
      </c>
      <c r="ATR32" s="647" t="s">
        <v>2045</v>
      </c>
      <c r="ATS32" s="647" t="s">
        <v>2046</v>
      </c>
      <c r="ATT32" s="647" t="s">
        <v>2047</v>
      </c>
      <c r="ATU32" s="647" t="s">
        <v>2048</v>
      </c>
      <c r="ATV32" s="647" t="s">
        <v>2049</v>
      </c>
      <c r="ATW32" s="647" t="s">
        <v>2050</v>
      </c>
      <c r="ATX32" s="647" t="s">
        <v>2051</v>
      </c>
      <c r="ATY32" s="647" t="s">
        <v>2052</v>
      </c>
      <c r="ATZ32" s="647" t="s">
        <v>2053</v>
      </c>
      <c r="AUA32" s="647" t="s">
        <v>2054</v>
      </c>
      <c r="AUB32" s="647" t="s">
        <v>2055</v>
      </c>
      <c r="AUC32" s="647" t="s">
        <v>2056</v>
      </c>
      <c r="AUD32" s="647" t="s">
        <v>2057</v>
      </c>
      <c r="AUE32" s="647" t="s">
        <v>2058</v>
      </c>
      <c r="AUF32" s="647" t="s">
        <v>2059</v>
      </c>
      <c r="AUG32" s="647" t="s">
        <v>2060</v>
      </c>
      <c r="AUH32" s="647" t="s">
        <v>2061</v>
      </c>
      <c r="AUI32" s="647" t="s">
        <v>2062</v>
      </c>
      <c r="AUJ32" s="647" t="s">
        <v>2063</v>
      </c>
      <c r="AUK32" s="647" t="s">
        <v>2064</v>
      </c>
      <c r="AUL32" s="647" t="s">
        <v>2065</v>
      </c>
      <c r="AUM32" s="647" t="s">
        <v>2066</v>
      </c>
      <c r="AUN32" s="647" t="s">
        <v>2067</v>
      </c>
      <c r="AUO32" s="647" t="s">
        <v>2068</v>
      </c>
      <c r="AUP32" s="647" t="s">
        <v>2069</v>
      </c>
      <c r="AUQ32" s="647" t="s">
        <v>2070</v>
      </c>
      <c r="AUR32" s="647" t="s">
        <v>2071</v>
      </c>
      <c r="AUS32" s="647" t="s">
        <v>2072</v>
      </c>
      <c r="AUT32" s="647" t="s">
        <v>2073</v>
      </c>
      <c r="AUU32" s="647" t="s">
        <v>2074</v>
      </c>
      <c r="AUV32" s="647" t="s">
        <v>2075</v>
      </c>
      <c r="AUW32" s="647" t="s">
        <v>2076</v>
      </c>
      <c r="AUX32" s="647" t="s">
        <v>2077</v>
      </c>
      <c r="AUY32" s="647" t="s">
        <v>2078</v>
      </c>
      <c r="AUZ32" s="647" t="s">
        <v>2079</v>
      </c>
      <c r="AVA32" s="647" t="s">
        <v>2080</v>
      </c>
      <c r="AVB32" s="647" t="s">
        <v>2081</v>
      </c>
      <c r="AVC32" s="647" t="s">
        <v>2082</v>
      </c>
      <c r="AVD32" s="647" t="s">
        <v>2083</v>
      </c>
      <c r="AVE32" s="647" t="s">
        <v>2084</v>
      </c>
      <c r="AVF32" s="647" t="s">
        <v>2085</v>
      </c>
      <c r="AVG32" s="647" t="s">
        <v>2086</v>
      </c>
      <c r="AVH32" s="647" t="s">
        <v>2087</v>
      </c>
      <c r="AVI32" s="647" t="s">
        <v>2088</v>
      </c>
      <c r="AVJ32" s="647" t="s">
        <v>2089</v>
      </c>
      <c r="AVK32" s="647" t="s">
        <v>2090</v>
      </c>
      <c r="AVL32" s="647" t="s">
        <v>2091</v>
      </c>
      <c r="AVM32" s="647" t="s">
        <v>2092</v>
      </c>
      <c r="AVN32" s="647" t="s">
        <v>2093</v>
      </c>
      <c r="AVO32" s="647" t="s">
        <v>2094</v>
      </c>
      <c r="AVP32" s="647" t="s">
        <v>2095</v>
      </c>
      <c r="AVQ32" s="647" t="s">
        <v>2096</v>
      </c>
      <c r="AVR32" s="647" t="s">
        <v>2097</v>
      </c>
      <c r="AVS32" s="647" t="s">
        <v>2098</v>
      </c>
      <c r="AVT32" s="647" t="s">
        <v>2099</v>
      </c>
      <c r="AVU32" s="647" t="s">
        <v>2100</v>
      </c>
      <c r="AVV32" s="647" t="s">
        <v>2101</v>
      </c>
      <c r="AVW32" s="647" t="s">
        <v>2102</v>
      </c>
      <c r="AVX32" s="647" t="s">
        <v>2103</v>
      </c>
      <c r="AVY32" s="647" t="s">
        <v>2104</v>
      </c>
      <c r="AVZ32" s="647" t="s">
        <v>2105</v>
      </c>
      <c r="AWA32" s="647" t="s">
        <v>2106</v>
      </c>
      <c r="AWB32" s="647" t="s">
        <v>2107</v>
      </c>
      <c r="AWC32" s="647" t="s">
        <v>2108</v>
      </c>
      <c r="AWD32" s="647" t="s">
        <v>2109</v>
      </c>
      <c r="AWE32" s="647" t="s">
        <v>2110</v>
      </c>
      <c r="AWF32" s="647" t="s">
        <v>2111</v>
      </c>
      <c r="AWG32" s="647" t="s">
        <v>2112</v>
      </c>
      <c r="AWH32" s="647" t="s">
        <v>2113</v>
      </c>
      <c r="AWI32" s="647" t="s">
        <v>2114</v>
      </c>
      <c r="AWJ32" s="647" t="s">
        <v>2115</v>
      </c>
      <c r="AWK32" s="647" t="s">
        <v>2116</v>
      </c>
      <c r="AWL32" s="647" t="s">
        <v>2117</v>
      </c>
      <c r="AWM32" s="647" t="s">
        <v>2118</v>
      </c>
      <c r="AWN32" s="647" t="s">
        <v>2119</v>
      </c>
      <c r="AWO32" s="647" t="s">
        <v>2120</v>
      </c>
      <c r="AWP32" s="647" t="s">
        <v>2121</v>
      </c>
      <c r="AWQ32" s="647" t="s">
        <v>2122</v>
      </c>
      <c r="AWR32" s="647" t="s">
        <v>2123</v>
      </c>
      <c r="AWS32" s="647" t="s">
        <v>2124</v>
      </c>
      <c r="AWT32" s="647" t="s">
        <v>2125</v>
      </c>
      <c r="AWU32" s="647" t="s">
        <v>2126</v>
      </c>
      <c r="AWV32" s="647" t="s">
        <v>2127</v>
      </c>
      <c r="AWW32" s="647" t="s">
        <v>2128</v>
      </c>
      <c r="AWX32" s="647" t="s">
        <v>2129</v>
      </c>
      <c r="AWY32" s="647" t="s">
        <v>2130</v>
      </c>
      <c r="AWZ32" s="647" t="s">
        <v>2131</v>
      </c>
      <c r="AXA32" s="647" t="s">
        <v>2132</v>
      </c>
      <c r="AXB32" s="647" t="s">
        <v>2133</v>
      </c>
      <c r="AXC32" s="647" t="s">
        <v>2134</v>
      </c>
      <c r="AXD32" s="647" t="s">
        <v>2135</v>
      </c>
      <c r="AXE32" s="647" t="s">
        <v>2136</v>
      </c>
      <c r="AXF32" s="647" t="s">
        <v>2137</v>
      </c>
      <c r="AXG32" s="647" t="s">
        <v>2138</v>
      </c>
      <c r="AXH32" s="647" t="s">
        <v>2139</v>
      </c>
      <c r="AXI32" s="647" t="s">
        <v>2140</v>
      </c>
      <c r="AXJ32" s="647" t="s">
        <v>2141</v>
      </c>
      <c r="AXK32" s="647" t="s">
        <v>2142</v>
      </c>
      <c r="AXL32" s="647" t="s">
        <v>2143</v>
      </c>
      <c r="AXM32" s="647" t="s">
        <v>2144</v>
      </c>
      <c r="AXN32" s="647" t="s">
        <v>2145</v>
      </c>
      <c r="AXO32" s="647" t="s">
        <v>2146</v>
      </c>
      <c r="AXP32" s="647" t="s">
        <v>2147</v>
      </c>
      <c r="AXQ32" s="647" t="s">
        <v>2148</v>
      </c>
      <c r="AXR32" s="647" t="s">
        <v>2149</v>
      </c>
      <c r="AXS32" s="647" t="s">
        <v>2150</v>
      </c>
      <c r="AXT32" s="647" t="s">
        <v>2151</v>
      </c>
      <c r="AXU32" s="647" t="s">
        <v>2152</v>
      </c>
      <c r="AXV32" s="647" t="s">
        <v>2153</v>
      </c>
      <c r="AXW32" s="647" t="s">
        <v>2154</v>
      </c>
      <c r="AXX32" s="647" t="s">
        <v>2155</v>
      </c>
      <c r="AXY32" s="647" t="s">
        <v>2156</v>
      </c>
      <c r="AXZ32" s="647" t="s">
        <v>2157</v>
      </c>
      <c r="AYA32" s="647" t="s">
        <v>2158</v>
      </c>
      <c r="AYB32" s="647" t="s">
        <v>2159</v>
      </c>
      <c r="AYC32" s="647" t="s">
        <v>2160</v>
      </c>
      <c r="AYD32" s="647" t="s">
        <v>2161</v>
      </c>
      <c r="AYE32" s="647" t="s">
        <v>2162</v>
      </c>
      <c r="AYF32" s="647" t="s">
        <v>2163</v>
      </c>
      <c r="AYG32" s="647" t="s">
        <v>2164</v>
      </c>
      <c r="AYH32" s="647" t="s">
        <v>2165</v>
      </c>
      <c r="AYI32" s="647" t="s">
        <v>2166</v>
      </c>
      <c r="AYJ32" s="647" t="s">
        <v>2167</v>
      </c>
      <c r="AYK32" s="647" t="s">
        <v>2168</v>
      </c>
      <c r="AYL32" s="647" t="s">
        <v>2169</v>
      </c>
      <c r="AYM32" s="647" t="s">
        <v>2170</v>
      </c>
      <c r="AYN32" s="647" t="s">
        <v>2171</v>
      </c>
      <c r="AYO32" s="647" t="s">
        <v>2172</v>
      </c>
      <c r="AYP32" s="647" t="s">
        <v>2173</v>
      </c>
      <c r="AYQ32" s="647" t="s">
        <v>2174</v>
      </c>
      <c r="AYR32" s="647" t="s">
        <v>2175</v>
      </c>
      <c r="AYS32" s="647" t="s">
        <v>2176</v>
      </c>
      <c r="AYT32" s="647" t="s">
        <v>2177</v>
      </c>
      <c r="AYU32" s="647" t="s">
        <v>2178</v>
      </c>
      <c r="AYV32" s="647" t="s">
        <v>2179</v>
      </c>
      <c r="AYW32" s="647" t="s">
        <v>2180</v>
      </c>
      <c r="AYX32" s="647" t="s">
        <v>2181</v>
      </c>
      <c r="AYY32" s="647" t="s">
        <v>2182</v>
      </c>
      <c r="AYZ32" s="647" t="s">
        <v>2183</v>
      </c>
      <c r="AZA32" s="647" t="s">
        <v>2184</v>
      </c>
      <c r="AZB32" s="647" t="s">
        <v>2185</v>
      </c>
      <c r="AZC32" s="647" t="s">
        <v>2186</v>
      </c>
      <c r="AZD32" s="647" t="s">
        <v>2187</v>
      </c>
      <c r="AZE32" s="647" t="s">
        <v>2188</v>
      </c>
      <c r="AZF32" s="647" t="s">
        <v>2189</v>
      </c>
      <c r="AZG32" s="647" t="s">
        <v>2190</v>
      </c>
      <c r="AZH32" s="647" t="s">
        <v>2191</v>
      </c>
      <c r="AZI32" s="647" t="s">
        <v>2192</v>
      </c>
      <c r="AZJ32" s="647" t="s">
        <v>2193</v>
      </c>
      <c r="AZK32" s="647" t="s">
        <v>2194</v>
      </c>
      <c r="AZL32" s="647" t="s">
        <v>2195</v>
      </c>
      <c r="AZM32" s="647" t="s">
        <v>2196</v>
      </c>
      <c r="AZN32" s="647" t="s">
        <v>2197</v>
      </c>
      <c r="AZO32" s="647" t="s">
        <v>2198</v>
      </c>
      <c r="AZP32" s="647" t="s">
        <v>2199</v>
      </c>
      <c r="AZQ32" s="647" t="s">
        <v>2200</v>
      </c>
      <c r="AZR32" s="647" t="s">
        <v>2201</v>
      </c>
      <c r="AZS32" s="647" t="s">
        <v>2202</v>
      </c>
      <c r="AZT32" s="647" t="s">
        <v>2203</v>
      </c>
      <c r="AZU32" s="647" t="s">
        <v>2204</v>
      </c>
      <c r="AZV32" s="647" t="s">
        <v>2205</v>
      </c>
      <c r="AZW32" s="647" t="s">
        <v>2206</v>
      </c>
      <c r="AZX32" s="647" t="s">
        <v>2207</v>
      </c>
      <c r="AZY32" s="647" t="s">
        <v>2208</v>
      </c>
      <c r="AZZ32" s="647" t="s">
        <v>2209</v>
      </c>
      <c r="BAA32" s="647" t="s">
        <v>2210</v>
      </c>
      <c r="BAB32" s="647" t="s">
        <v>2211</v>
      </c>
      <c r="BAC32" s="647" t="s">
        <v>2212</v>
      </c>
      <c r="BAD32" s="647" t="s">
        <v>2213</v>
      </c>
      <c r="BAE32" s="647" t="s">
        <v>2214</v>
      </c>
      <c r="BAF32" s="647" t="s">
        <v>2215</v>
      </c>
      <c r="BAG32" s="647" t="s">
        <v>2216</v>
      </c>
      <c r="BAH32" s="647" t="s">
        <v>2217</v>
      </c>
      <c r="BAI32" s="647" t="s">
        <v>2218</v>
      </c>
      <c r="BAJ32" s="647" t="s">
        <v>2219</v>
      </c>
      <c r="BAK32" s="647" t="s">
        <v>2220</v>
      </c>
      <c r="BAL32" s="647" t="s">
        <v>2221</v>
      </c>
      <c r="BAM32" s="647" t="s">
        <v>2222</v>
      </c>
      <c r="BAN32" s="647" t="s">
        <v>2223</v>
      </c>
      <c r="BAO32" s="647" t="s">
        <v>2224</v>
      </c>
      <c r="BAP32" s="647" t="s">
        <v>2225</v>
      </c>
      <c r="BAQ32" s="647" t="s">
        <v>2226</v>
      </c>
      <c r="BAR32" s="647" t="s">
        <v>2227</v>
      </c>
      <c r="BAS32" s="647" t="s">
        <v>2228</v>
      </c>
      <c r="BAT32" s="647" t="s">
        <v>2229</v>
      </c>
      <c r="BAU32" s="647" t="s">
        <v>2230</v>
      </c>
      <c r="BAV32" s="647" t="s">
        <v>2231</v>
      </c>
      <c r="BAW32" s="647" t="s">
        <v>2232</v>
      </c>
      <c r="BAX32" s="647" t="s">
        <v>2233</v>
      </c>
      <c r="BAY32" s="647" t="s">
        <v>2234</v>
      </c>
      <c r="BAZ32" s="647" t="s">
        <v>2235</v>
      </c>
      <c r="BBA32" s="647" t="s">
        <v>2236</v>
      </c>
      <c r="BBB32" s="647" t="s">
        <v>2237</v>
      </c>
      <c r="BBC32" s="647" t="s">
        <v>2238</v>
      </c>
      <c r="BBD32" s="647" t="s">
        <v>2239</v>
      </c>
      <c r="BBE32" s="647" t="s">
        <v>2240</v>
      </c>
      <c r="BBF32" s="647" t="s">
        <v>2241</v>
      </c>
      <c r="BBG32" s="647" t="s">
        <v>2242</v>
      </c>
      <c r="BBH32" s="647" t="s">
        <v>2243</v>
      </c>
      <c r="BBI32" s="647" t="s">
        <v>2244</v>
      </c>
      <c r="BBJ32" s="647" t="s">
        <v>2245</v>
      </c>
      <c r="BBK32" s="647" t="s">
        <v>2246</v>
      </c>
      <c r="BBL32" s="647" t="s">
        <v>2247</v>
      </c>
      <c r="BBM32" s="647" t="s">
        <v>2248</v>
      </c>
      <c r="BBN32" s="647" t="s">
        <v>2249</v>
      </c>
      <c r="BBO32" s="647" t="s">
        <v>2250</v>
      </c>
      <c r="BBP32" s="647" t="s">
        <v>2251</v>
      </c>
      <c r="BBQ32" s="647" t="s">
        <v>2252</v>
      </c>
      <c r="BBR32" s="647" t="s">
        <v>2253</v>
      </c>
      <c r="BBS32" s="647" t="s">
        <v>2254</v>
      </c>
      <c r="BBT32" s="647" t="s">
        <v>2255</v>
      </c>
      <c r="BBU32" s="647" t="s">
        <v>2256</v>
      </c>
      <c r="BBV32" s="647" t="s">
        <v>2257</v>
      </c>
      <c r="BBW32" s="647" t="s">
        <v>2258</v>
      </c>
      <c r="BBX32" s="647" t="s">
        <v>2259</v>
      </c>
      <c r="BBY32" s="647" t="s">
        <v>2260</v>
      </c>
      <c r="BBZ32" s="647" t="s">
        <v>2261</v>
      </c>
      <c r="BCA32" s="647" t="s">
        <v>2262</v>
      </c>
      <c r="BCB32" s="647" t="s">
        <v>2263</v>
      </c>
      <c r="BCC32" s="647" t="s">
        <v>2264</v>
      </c>
      <c r="BCD32" s="647" t="s">
        <v>2265</v>
      </c>
      <c r="BCE32" s="647" t="s">
        <v>2266</v>
      </c>
      <c r="BCF32" s="647" t="s">
        <v>2267</v>
      </c>
      <c r="BCG32" s="647" t="s">
        <v>2268</v>
      </c>
      <c r="BCH32" s="647" t="s">
        <v>2269</v>
      </c>
      <c r="BCI32" s="647" t="s">
        <v>2270</v>
      </c>
      <c r="BCJ32" s="647" t="s">
        <v>2271</v>
      </c>
      <c r="BCK32" s="647" t="s">
        <v>2272</v>
      </c>
      <c r="BCL32" s="647" t="s">
        <v>2273</v>
      </c>
      <c r="BCM32" s="647" t="s">
        <v>2274</v>
      </c>
      <c r="BCN32" s="647" t="s">
        <v>2275</v>
      </c>
      <c r="BCO32" s="647" t="s">
        <v>2276</v>
      </c>
      <c r="BCP32" s="647" t="s">
        <v>2277</v>
      </c>
      <c r="BCQ32" s="647" t="s">
        <v>2278</v>
      </c>
      <c r="BCR32" s="647" t="s">
        <v>2279</v>
      </c>
      <c r="BCS32" s="647" t="s">
        <v>2280</v>
      </c>
      <c r="BCT32" s="647" t="s">
        <v>2281</v>
      </c>
      <c r="BCU32" s="647" t="s">
        <v>2282</v>
      </c>
      <c r="BCV32" s="647" t="s">
        <v>2283</v>
      </c>
      <c r="BCW32" s="647" t="s">
        <v>2284</v>
      </c>
      <c r="BCX32" s="647" t="s">
        <v>2285</v>
      </c>
      <c r="BCY32" s="647" t="s">
        <v>2286</v>
      </c>
      <c r="BCZ32" s="647" t="s">
        <v>2287</v>
      </c>
      <c r="BDA32" s="647" t="s">
        <v>2288</v>
      </c>
      <c r="BDB32" s="647" t="s">
        <v>2289</v>
      </c>
      <c r="BDC32" s="647" t="s">
        <v>2290</v>
      </c>
      <c r="BDD32" s="647" t="s">
        <v>2291</v>
      </c>
      <c r="BDE32" s="647" t="s">
        <v>2292</v>
      </c>
      <c r="BDF32" s="647" t="s">
        <v>2293</v>
      </c>
      <c r="BDG32" s="647" t="s">
        <v>2294</v>
      </c>
      <c r="BDH32" s="647" t="s">
        <v>2295</v>
      </c>
      <c r="BDI32" s="647" t="s">
        <v>2296</v>
      </c>
      <c r="BDJ32" s="647" t="s">
        <v>2297</v>
      </c>
      <c r="BDK32" s="647" t="s">
        <v>2298</v>
      </c>
      <c r="BDL32" s="647" t="s">
        <v>2299</v>
      </c>
      <c r="BDM32" s="647" t="s">
        <v>2300</v>
      </c>
      <c r="BDN32" s="647" t="s">
        <v>2301</v>
      </c>
      <c r="BDO32" s="647" t="s">
        <v>2302</v>
      </c>
      <c r="BDP32" s="647" t="s">
        <v>2303</v>
      </c>
      <c r="BDQ32" s="647" t="s">
        <v>2304</v>
      </c>
      <c r="BDR32" s="647" t="s">
        <v>2305</v>
      </c>
      <c r="BDS32" s="647" t="s">
        <v>2306</v>
      </c>
      <c r="BDT32" s="647" t="s">
        <v>2307</v>
      </c>
      <c r="BDU32" s="647" t="s">
        <v>2308</v>
      </c>
      <c r="BDV32" s="647" t="s">
        <v>2309</v>
      </c>
      <c r="BDW32" s="647" t="s">
        <v>2310</v>
      </c>
      <c r="BDX32" s="647" t="s">
        <v>2311</v>
      </c>
      <c r="BDY32" s="647" t="s">
        <v>2312</v>
      </c>
      <c r="BDZ32" s="647" t="s">
        <v>2313</v>
      </c>
      <c r="BEA32" s="647" t="s">
        <v>2314</v>
      </c>
      <c r="BEB32" s="647" t="s">
        <v>2315</v>
      </c>
      <c r="BEC32" s="647" t="s">
        <v>2316</v>
      </c>
      <c r="BED32" s="647" t="s">
        <v>2317</v>
      </c>
      <c r="BEE32" s="647" t="s">
        <v>2318</v>
      </c>
      <c r="BEF32" s="647" t="s">
        <v>2319</v>
      </c>
      <c r="BEG32" s="647" t="s">
        <v>2320</v>
      </c>
      <c r="BEH32" s="647" t="s">
        <v>2321</v>
      </c>
      <c r="BEI32" s="647" t="s">
        <v>2322</v>
      </c>
      <c r="BEJ32" s="647" t="s">
        <v>2323</v>
      </c>
      <c r="BEK32" s="647" t="s">
        <v>2324</v>
      </c>
      <c r="BEL32" s="647" t="s">
        <v>2325</v>
      </c>
      <c r="BEM32" s="647" t="s">
        <v>2326</v>
      </c>
      <c r="BEN32" s="647" t="s">
        <v>2327</v>
      </c>
      <c r="BEO32" s="647" t="s">
        <v>2328</v>
      </c>
      <c r="BEP32" s="647" t="s">
        <v>2329</v>
      </c>
      <c r="BEQ32" s="647" t="s">
        <v>2330</v>
      </c>
      <c r="BER32" s="647" t="s">
        <v>2331</v>
      </c>
      <c r="BES32" s="647" t="s">
        <v>2332</v>
      </c>
      <c r="BET32" s="647" t="s">
        <v>2333</v>
      </c>
      <c r="BEU32" s="647" t="s">
        <v>2334</v>
      </c>
      <c r="BEV32" s="647" t="s">
        <v>2335</v>
      </c>
      <c r="BEW32" s="647" t="s">
        <v>2336</v>
      </c>
      <c r="BEX32" s="647" t="s">
        <v>2337</v>
      </c>
      <c r="BEY32" s="647" t="s">
        <v>2338</v>
      </c>
      <c r="BEZ32" s="647" t="s">
        <v>2339</v>
      </c>
      <c r="BFA32" s="647" t="s">
        <v>2340</v>
      </c>
      <c r="BFB32" s="647" t="s">
        <v>2341</v>
      </c>
      <c r="BFC32" s="647" t="s">
        <v>2342</v>
      </c>
      <c r="BFD32" s="647" t="s">
        <v>2343</v>
      </c>
      <c r="BFE32" s="647" t="s">
        <v>2344</v>
      </c>
      <c r="BFF32" s="647" t="s">
        <v>2345</v>
      </c>
      <c r="BFG32" s="647" t="s">
        <v>2346</v>
      </c>
      <c r="BFH32" s="647" t="s">
        <v>2347</v>
      </c>
      <c r="BFI32" s="647" t="s">
        <v>2348</v>
      </c>
      <c r="BFJ32" s="647" t="s">
        <v>2349</v>
      </c>
      <c r="BFK32" s="647" t="s">
        <v>2350</v>
      </c>
      <c r="BFL32" s="647" t="s">
        <v>2351</v>
      </c>
      <c r="BFM32" s="647" t="s">
        <v>2352</v>
      </c>
      <c r="BFN32" s="647" t="s">
        <v>2353</v>
      </c>
      <c r="BFO32" s="647" t="s">
        <v>2354</v>
      </c>
      <c r="BFP32" s="647" t="s">
        <v>2355</v>
      </c>
      <c r="BFQ32" s="647" t="s">
        <v>2356</v>
      </c>
      <c r="BFR32" s="647" t="s">
        <v>2357</v>
      </c>
      <c r="BFS32" s="647" t="s">
        <v>2358</v>
      </c>
      <c r="BFT32" s="647" t="s">
        <v>2359</v>
      </c>
      <c r="BFU32" s="647" t="s">
        <v>2360</v>
      </c>
      <c r="BFV32" s="647" t="s">
        <v>2361</v>
      </c>
      <c r="BFW32" s="647" t="s">
        <v>2362</v>
      </c>
      <c r="BFX32" s="647" t="s">
        <v>2363</v>
      </c>
      <c r="BFY32" s="647" t="s">
        <v>2364</v>
      </c>
      <c r="BFZ32" s="647" t="s">
        <v>2365</v>
      </c>
      <c r="BGA32" s="647" t="s">
        <v>2366</v>
      </c>
      <c r="BGB32" s="647" t="s">
        <v>2367</v>
      </c>
      <c r="BGC32" s="647" t="s">
        <v>2368</v>
      </c>
      <c r="BGD32" s="647" t="s">
        <v>2369</v>
      </c>
      <c r="BGE32" s="647" t="s">
        <v>2370</v>
      </c>
      <c r="BGF32" s="647" t="s">
        <v>2371</v>
      </c>
      <c r="BGG32" s="647" t="s">
        <v>2372</v>
      </c>
      <c r="BGH32" s="647" t="s">
        <v>2373</v>
      </c>
      <c r="BGI32" s="647" t="s">
        <v>2374</v>
      </c>
      <c r="BGJ32" s="647" t="s">
        <v>2375</v>
      </c>
      <c r="BGK32" s="647" t="s">
        <v>2376</v>
      </c>
      <c r="BGL32" s="647" t="s">
        <v>2377</v>
      </c>
      <c r="BGM32" s="647" t="s">
        <v>2378</v>
      </c>
      <c r="BGN32" s="647" t="s">
        <v>2379</v>
      </c>
      <c r="BGO32" s="647" t="s">
        <v>2380</v>
      </c>
      <c r="BGP32" s="647" t="s">
        <v>2381</v>
      </c>
      <c r="BGQ32" s="647" t="s">
        <v>2382</v>
      </c>
      <c r="BGR32" s="647" t="s">
        <v>2383</v>
      </c>
      <c r="BGS32" s="647" t="s">
        <v>2384</v>
      </c>
      <c r="BGT32" s="647" t="s">
        <v>2385</v>
      </c>
      <c r="BGU32" s="647" t="s">
        <v>2386</v>
      </c>
      <c r="BGV32" s="647" t="s">
        <v>2387</v>
      </c>
      <c r="BGW32" s="647" t="s">
        <v>2388</v>
      </c>
      <c r="BGX32" s="647" t="s">
        <v>2389</v>
      </c>
      <c r="BGY32" s="647" t="s">
        <v>2390</v>
      </c>
      <c r="BGZ32" s="647" t="s">
        <v>2391</v>
      </c>
      <c r="BHA32" s="647" t="s">
        <v>2392</v>
      </c>
      <c r="BHB32" s="647" t="s">
        <v>2393</v>
      </c>
      <c r="BHC32" s="647" t="s">
        <v>2394</v>
      </c>
      <c r="BHD32" s="647" t="s">
        <v>2395</v>
      </c>
      <c r="BHE32" s="647" t="s">
        <v>2396</v>
      </c>
      <c r="BHF32" s="647" t="s">
        <v>2397</v>
      </c>
      <c r="BHG32" s="647" t="s">
        <v>2398</v>
      </c>
      <c r="BHH32" s="647" t="s">
        <v>2399</v>
      </c>
      <c r="BHI32" s="647" t="s">
        <v>2400</v>
      </c>
      <c r="BHJ32" s="647" t="s">
        <v>2401</v>
      </c>
      <c r="BHK32" s="647" t="s">
        <v>2402</v>
      </c>
      <c r="BHL32" s="647" t="s">
        <v>2403</v>
      </c>
      <c r="BHM32" s="647" t="s">
        <v>2404</v>
      </c>
      <c r="BHN32" s="647" t="s">
        <v>2405</v>
      </c>
      <c r="BHO32" s="647" t="s">
        <v>2406</v>
      </c>
      <c r="BHP32" s="647" t="s">
        <v>2407</v>
      </c>
      <c r="BHQ32" s="647" t="s">
        <v>2408</v>
      </c>
      <c r="BHR32" s="647" t="s">
        <v>2409</v>
      </c>
      <c r="BHS32" s="647" t="s">
        <v>2410</v>
      </c>
      <c r="BHT32" s="647" t="s">
        <v>2411</v>
      </c>
      <c r="BHU32" s="647" t="s">
        <v>2412</v>
      </c>
      <c r="BHV32" s="647" t="s">
        <v>2413</v>
      </c>
      <c r="BHW32" s="647" t="s">
        <v>2414</v>
      </c>
      <c r="BHX32" s="647" t="s">
        <v>2415</v>
      </c>
      <c r="BHY32" s="647" t="s">
        <v>2416</v>
      </c>
      <c r="BHZ32" s="647" t="s">
        <v>2417</v>
      </c>
      <c r="BIA32" s="647" t="s">
        <v>2418</v>
      </c>
      <c r="BIB32" s="647" t="s">
        <v>2419</v>
      </c>
      <c r="BIC32" s="647" t="s">
        <v>2420</v>
      </c>
      <c r="BID32" s="647" t="s">
        <v>2421</v>
      </c>
      <c r="BIE32" s="647" t="s">
        <v>2422</v>
      </c>
      <c r="BIF32" s="647" t="s">
        <v>2423</v>
      </c>
      <c r="BIG32" s="647" t="s">
        <v>2424</v>
      </c>
      <c r="BIH32" s="647" t="s">
        <v>2425</v>
      </c>
      <c r="BII32" s="647" t="s">
        <v>2426</v>
      </c>
      <c r="BIJ32" s="647" t="s">
        <v>2427</v>
      </c>
      <c r="BIK32" s="647" t="s">
        <v>2428</v>
      </c>
      <c r="BIL32" s="647" t="s">
        <v>2429</v>
      </c>
      <c r="BIM32" s="647" t="s">
        <v>2430</v>
      </c>
      <c r="BIN32" s="647" t="s">
        <v>2431</v>
      </c>
      <c r="BIO32" s="647" t="s">
        <v>2432</v>
      </c>
      <c r="BIP32" s="647" t="s">
        <v>2433</v>
      </c>
      <c r="BIQ32" s="647" t="s">
        <v>2434</v>
      </c>
      <c r="BIR32" s="647" t="s">
        <v>2435</v>
      </c>
      <c r="BIS32" s="647" t="s">
        <v>2436</v>
      </c>
      <c r="BIT32" s="647" t="s">
        <v>2437</v>
      </c>
      <c r="BIU32" s="647" t="s">
        <v>2438</v>
      </c>
      <c r="BIV32" s="647" t="s">
        <v>2439</v>
      </c>
      <c r="BIW32" s="647" t="s">
        <v>2440</v>
      </c>
      <c r="BIX32" s="647" t="s">
        <v>2441</v>
      </c>
      <c r="BIY32" s="647" t="s">
        <v>2442</v>
      </c>
      <c r="BIZ32" s="647" t="s">
        <v>2443</v>
      </c>
      <c r="BJA32" s="647" t="s">
        <v>2444</v>
      </c>
      <c r="BJB32" s="647" t="s">
        <v>2445</v>
      </c>
      <c r="BJC32" s="647" t="s">
        <v>2446</v>
      </c>
      <c r="BJD32" s="647" t="s">
        <v>2447</v>
      </c>
      <c r="BJE32" s="647" t="s">
        <v>2448</v>
      </c>
      <c r="BJF32" s="647" t="s">
        <v>2449</v>
      </c>
      <c r="BJG32" s="647" t="s">
        <v>2450</v>
      </c>
      <c r="BJH32" s="647" t="s">
        <v>2451</v>
      </c>
      <c r="BJI32" s="647" t="s">
        <v>2452</v>
      </c>
      <c r="BJJ32" s="647" t="s">
        <v>2453</v>
      </c>
      <c r="BJK32" s="647" t="s">
        <v>2454</v>
      </c>
      <c r="BJL32" s="647" t="s">
        <v>2455</v>
      </c>
      <c r="BJM32" s="647" t="s">
        <v>2456</v>
      </c>
      <c r="BJN32" s="647" t="s">
        <v>2457</v>
      </c>
      <c r="BJO32" s="647" t="s">
        <v>2458</v>
      </c>
      <c r="BJP32" s="647" t="s">
        <v>2459</v>
      </c>
      <c r="BJQ32" s="647" t="s">
        <v>2460</v>
      </c>
      <c r="BJR32" s="647" t="s">
        <v>2461</v>
      </c>
      <c r="BJS32" s="647" t="s">
        <v>2462</v>
      </c>
      <c r="BJT32" s="647" t="s">
        <v>2463</v>
      </c>
      <c r="BJU32" s="647" t="s">
        <v>2464</v>
      </c>
      <c r="BJV32" s="647" t="s">
        <v>2465</v>
      </c>
      <c r="BJW32" s="647" t="s">
        <v>2466</v>
      </c>
      <c r="BJX32" s="647" t="s">
        <v>2467</v>
      </c>
      <c r="BJY32" s="647" t="s">
        <v>2468</v>
      </c>
      <c r="BJZ32" s="647" t="s">
        <v>2469</v>
      </c>
      <c r="BKA32" s="647" t="s">
        <v>2470</v>
      </c>
      <c r="BKB32" s="647" t="s">
        <v>2471</v>
      </c>
      <c r="BKC32" s="647" t="s">
        <v>2472</v>
      </c>
      <c r="BKD32" s="647" t="s">
        <v>2473</v>
      </c>
      <c r="BKE32" s="647" t="s">
        <v>2474</v>
      </c>
      <c r="BKF32" s="647" t="s">
        <v>2475</v>
      </c>
      <c r="BKG32" s="647" t="s">
        <v>2476</v>
      </c>
      <c r="BKH32" s="647" t="s">
        <v>2477</v>
      </c>
      <c r="BKI32" s="647" t="s">
        <v>2478</v>
      </c>
      <c r="BKJ32" s="647" t="s">
        <v>2479</v>
      </c>
      <c r="BKK32" s="647" t="s">
        <v>2480</v>
      </c>
      <c r="BKL32" s="647" t="s">
        <v>2481</v>
      </c>
      <c r="BKM32" s="647" t="s">
        <v>2482</v>
      </c>
      <c r="BKN32" s="647" t="s">
        <v>2483</v>
      </c>
      <c r="BKO32" s="647" t="s">
        <v>2484</v>
      </c>
      <c r="BKP32" s="647" t="s">
        <v>2485</v>
      </c>
      <c r="BKQ32" s="647" t="s">
        <v>2486</v>
      </c>
      <c r="BKR32" s="647" t="s">
        <v>2487</v>
      </c>
      <c r="BKS32" s="647" t="s">
        <v>2488</v>
      </c>
      <c r="BKT32" s="647" t="s">
        <v>2489</v>
      </c>
      <c r="BKU32" s="647" t="s">
        <v>2490</v>
      </c>
      <c r="BKV32" s="647" t="s">
        <v>2491</v>
      </c>
      <c r="BKW32" s="647" t="s">
        <v>2492</v>
      </c>
      <c r="BKX32" s="647" t="s">
        <v>2493</v>
      </c>
      <c r="BKY32" s="647" t="s">
        <v>2494</v>
      </c>
      <c r="BKZ32" s="647" t="s">
        <v>2495</v>
      </c>
      <c r="BLA32" s="647" t="s">
        <v>2496</v>
      </c>
      <c r="BLB32" s="647" t="s">
        <v>2497</v>
      </c>
      <c r="BLC32" s="647" t="s">
        <v>2498</v>
      </c>
      <c r="BLD32" s="647" t="s">
        <v>2499</v>
      </c>
      <c r="BLE32" s="647" t="s">
        <v>2500</v>
      </c>
      <c r="BLF32" s="647" t="s">
        <v>2501</v>
      </c>
      <c r="BLG32" s="647" t="s">
        <v>2502</v>
      </c>
      <c r="BLH32" s="647" t="s">
        <v>2503</v>
      </c>
      <c r="BLI32" s="647" t="s">
        <v>2504</v>
      </c>
      <c r="BLJ32" s="647" t="s">
        <v>2505</v>
      </c>
      <c r="BLK32" s="647" t="s">
        <v>2506</v>
      </c>
      <c r="BLL32" s="647" t="s">
        <v>2507</v>
      </c>
      <c r="BLM32" s="647" t="s">
        <v>2508</v>
      </c>
      <c r="BLN32" s="647" t="s">
        <v>2509</v>
      </c>
      <c r="BLO32" s="647" t="s">
        <v>2510</v>
      </c>
      <c r="BLP32" s="647" t="s">
        <v>2511</v>
      </c>
      <c r="BLQ32" s="647" t="s">
        <v>2512</v>
      </c>
      <c r="BLR32" s="647" t="s">
        <v>2513</v>
      </c>
      <c r="BLS32" s="647" t="s">
        <v>2514</v>
      </c>
      <c r="BLT32" s="647" t="s">
        <v>2515</v>
      </c>
      <c r="BLU32" s="647" t="s">
        <v>2516</v>
      </c>
      <c r="BLV32" s="647" t="s">
        <v>2517</v>
      </c>
      <c r="BLW32" s="647" t="s">
        <v>2518</v>
      </c>
      <c r="BLX32" s="647" t="s">
        <v>2519</v>
      </c>
      <c r="BLY32" s="647" t="s">
        <v>2520</v>
      </c>
      <c r="BLZ32" s="647" t="s">
        <v>2521</v>
      </c>
      <c r="BMA32" s="647" t="s">
        <v>2522</v>
      </c>
      <c r="BMB32" s="647" t="s">
        <v>2523</v>
      </c>
      <c r="BMC32" s="647" t="s">
        <v>2524</v>
      </c>
      <c r="BMD32" s="647" t="s">
        <v>2525</v>
      </c>
      <c r="BME32" s="647" t="s">
        <v>2526</v>
      </c>
      <c r="BMF32" s="647" t="s">
        <v>2527</v>
      </c>
      <c r="BMG32" s="647" t="s">
        <v>2528</v>
      </c>
      <c r="BMH32" s="647" t="s">
        <v>2529</v>
      </c>
      <c r="BMI32" s="647" t="s">
        <v>2530</v>
      </c>
      <c r="BMJ32" s="647" t="s">
        <v>2531</v>
      </c>
      <c r="BMK32" s="647" t="s">
        <v>2532</v>
      </c>
      <c r="BML32" s="647" t="s">
        <v>2533</v>
      </c>
      <c r="BMM32" s="647" t="s">
        <v>2534</v>
      </c>
      <c r="BMN32" s="647" t="s">
        <v>2535</v>
      </c>
      <c r="BMO32" s="647" t="s">
        <v>2536</v>
      </c>
      <c r="BMP32" s="647" t="s">
        <v>2537</v>
      </c>
      <c r="BMQ32" s="647" t="s">
        <v>2538</v>
      </c>
      <c r="BMR32" s="647" t="s">
        <v>2539</v>
      </c>
      <c r="BMS32" s="647" t="s">
        <v>2540</v>
      </c>
      <c r="BMT32" s="647" t="s">
        <v>2541</v>
      </c>
      <c r="BMU32" s="647" t="s">
        <v>2542</v>
      </c>
      <c r="BMV32" s="647" t="s">
        <v>2543</v>
      </c>
      <c r="BMW32" s="647" t="s">
        <v>2544</v>
      </c>
      <c r="BMX32" s="647" t="s">
        <v>2545</v>
      </c>
      <c r="BMY32" s="647" t="s">
        <v>2546</v>
      </c>
      <c r="BMZ32" s="647" t="s">
        <v>2547</v>
      </c>
      <c r="BNA32" s="647" t="s">
        <v>2548</v>
      </c>
      <c r="BNB32" s="647" t="s">
        <v>2549</v>
      </c>
      <c r="BNC32" s="647" t="s">
        <v>2550</v>
      </c>
      <c r="BND32" s="647" t="s">
        <v>2551</v>
      </c>
      <c r="BNE32" s="647" t="s">
        <v>2552</v>
      </c>
      <c r="BNF32" s="647" t="s">
        <v>2553</v>
      </c>
      <c r="BNG32" s="647" t="s">
        <v>2554</v>
      </c>
      <c r="BNH32" s="647" t="s">
        <v>2555</v>
      </c>
      <c r="BNI32" s="647" t="s">
        <v>2556</v>
      </c>
      <c r="BNJ32" s="647" t="s">
        <v>2557</v>
      </c>
      <c r="BNK32" s="647" t="s">
        <v>2558</v>
      </c>
      <c r="BNL32" s="647" t="s">
        <v>2559</v>
      </c>
      <c r="BNM32" s="647" t="s">
        <v>2560</v>
      </c>
      <c r="BNN32" s="647" t="s">
        <v>2561</v>
      </c>
      <c r="BNO32" s="647" t="s">
        <v>2562</v>
      </c>
      <c r="BNP32" s="647" t="s">
        <v>2563</v>
      </c>
      <c r="BNQ32" s="647" t="s">
        <v>2564</v>
      </c>
      <c r="BNR32" s="647" t="s">
        <v>2565</v>
      </c>
      <c r="BNS32" s="647" t="s">
        <v>2566</v>
      </c>
      <c r="BNT32" s="647" t="s">
        <v>2567</v>
      </c>
      <c r="BNU32" s="647" t="s">
        <v>2568</v>
      </c>
      <c r="BNV32" s="647" t="s">
        <v>2569</v>
      </c>
      <c r="BNW32" s="647" t="s">
        <v>2570</v>
      </c>
      <c r="BNX32" s="647" t="s">
        <v>2571</v>
      </c>
      <c r="BNY32" s="647" t="s">
        <v>2572</v>
      </c>
      <c r="BNZ32" s="647" t="s">
        <v>2573</v>
      </c>
      <c r="BOA32" s="647" t="s">
        <v>2574</v>
      </c>
      <c r="BOB32" s="647" t="s">
        <v>2575</v>
      </c>
      <c r="BOC32" s="647" t="s">
        <v>2576</v>
      </c>
      <c r="BOD32" s="647" t="s">
        <v>2577</v>
      </c>
      <c r="BOE32" s="647" t="s">
        <v>2578</v>
      </c>
      <c r="BOF32" s="647" t="s">
        <v>2579</v>
      </c>
      <c r="BOG32" s="647" t="s">
        <v>2580</v>
      </c>
      <c r="BOH32" s="647" t="s">
        <v>2581</v>
      </c>
      <c r="BOI32" s="647" t="s">
        <v>2582</v>
      </c>
      <c r="BOJ32" s="647" t="s">
        <v>2583</v>
      </c>
      <c r="BOK32" s="647" t="s">
        <v>2584</v>
      </c>
      <c r="BOL32" s="647" t="s">
        <v>2585</v>
      </c>
      <c r="BOM32" s="647" t="s">
        <v>2586</v>
      </c>
      <c r="BON32" s="647" t="s">
        <v>2587</v>
      </c>
      <c r="BOO32" s="647" t="s">
        <v>2588</v>
      </c>
      <c r="BOP32" s="647" t="s">
        <v>2589</v>
      </c>
      <c r="BOQ32" s="647" t="s">
        <v>2590</v>
      </c>
      <c r="BOR32" s="647" t="s">
        <v>2591</v>
      </c>
      <c r="BOS32" s="647" t="s">
        <v>2592</v>
      </c>
      <c r="BOT32" s="647" t="s">
        <v>2593</v>
      </c>
      <c r="BOU32" s="647" t="s">
        <v>2594</v>
      </c>
      <c r="BOV32" s="647" t="s">
        <v>2595</v>
      </c>
      <c r="BOW32" s="647" t="s">
        <v>2596</v>
      </c>
      <c r="BOX32" s="647" t="s">
        <v>2597</v>
      </c>
      <c r="BOY32" s="647" t="s">
        <v>2598</v>
      </c>
      <c r="BOZ32" s="647" t="s">
        <v>2599</v>
      </c>
      <c r="BPA32" s="647" t="s">
        <v>2600</v>
      </c>
      <c r="BPB32" s="647" t="s">
        <v>2601</v>
      </c>
      <c r="BPC32" s="647" t="s">
        <v>2602</v>
      </c>
      <c r="BPD32" s="647" t="s">
        <v>2603</v>
      </c>
      <c r="BPE32" s="647" t="s">
        <v>2604</v>
      </c>
      <c r="BPF32" s="647" t="s">
        <v>2605</v>
      </c>
      <c r="BPG32" s="647" t="s">
        <v>2606</v>
      </c>
      <c r="BPH32" s="647" t="s">
        <v>2607</v>
      </c>
      <c r="BPI32" s="647" t="s">
        <v>2608</v>
      </c>
      <c r="BPJ32" s="647" t="s">
        <v>2609</v>
      </c>
      <c r="BPK32" s="647" t="s">
        <v>2610</v>
      </c>
      <c r="BPL32" s="647" t="s">
        <v>2611</v>
      </c>
      <c r="BPM32" s="647" t="s">
        <v>2612</v>
      </c>
      <c r="BPN32" s="647" t="s">
        <v>2613</v>
      </c>
      <c r="BPO32" s="647" t="s">
        <v>2614</v>
      </c>
      <c r="BPP32" s="647" t="s">
        <v>2615</v>
      </c>
      <c r="BPQ32" s="647" t="s">
        <v>2616</v>
      </c>
      <c r="BPR32" s="647" t="s">
        <v>2617</v>
      </c>
      <c r="BPS32" s="647" t="s">
        <v>2618</v>
      </c>
      <c r="BPT32" s="647" t="s">
        <v>2619</v>
      </c>
      <c r="BPU32" s="647" t="s">
        <v>2620</v>
      </c>
      <c r="BPV32" s="647" t="s">
        <v>2621</v>
      </c>
      <c r="BPW32" s="647" t="s">
        <v>2622</v>
      </c>
      <c r="BPX32" s="647" t="s">
        <v>2623</v>
      </c>
      <c r="BPY32" s="647" t="s">
        <v>2624</v>
      </c>
      <c r="BPZ32" s="647" t="s">
        <v>2625</v>
      </c>
      <c r="BQA32" s="647" t="s">
        <v>2626</v>
      </c>
      <c r="BQB32" s="647" t="s">
        <v>2627</v>
      </c>
      <c r="BQC32" s="647" t="s">
        <v>2628</v>
      </c>
      <c r="BQD32" s="647" t="s">
        <v>2629</v>
      </c>
      <c r="BQE32" s="647" t="s">
        <v>2630</v>
      </c>
      <c r="BQF32" s="647" t="s">
        <v>2631</v>
      </c>
      <c r="BQG32" s="647" t="s">
        <v>2632</v>
      </c>
      <c r="BQH32" s="647" t="s">
        <v>2633</v>
      </c>
      <c r="BQI32" s="647" t="s">
        <v>2634</v>
      </c>
      <c r="BQJ32" s="647" t="s">
        <v>2635</v>
      </c>
      <c r="BQK32" s="647" t="s">
        <v>2636</v>
      </c>
      <c r="BQL32" s="647" t="s">
        <v>2637</v>
      </c>
      <c r="BQM32" s="647" t="s">
        <v>2638</v>
      </c>
      <c r="BQN32" s="647" t="s">
        <v>2639</v>
      </c>
      <c r="BQO32" s="647" t="s">
        <v>2640</v>
      </c>
      <c r="BQP32" s="647" t="s">
        <v>2641</v>
      </c>
      <c r="BQQ32" s="647" t="s">
        <v>2642</v>
      </c>
      <c r="BQR32" s="647" t="s">
        <v>2643</v>
      </c>
      <c r="BQS32" s="647" t="s">
        <v>2644</v>
      </c>
      <c r="BQT32" s="647" t="s">
        <v>2645</v>
      </c>
      <c r="BQU32" s="647" t="s">
        <v>2646</v>
      </c>
      <c r="BQV32" s="647" t="s">
        <v>2647</v>
      </c>
      <c r="BQW32" s="647" t="s">
        <v>2648</v>
      </c>
      <c r="BQX32" s="647" t="s">
        <v>2649</v>
      </c>
      <c r="BQY32" s="647" t="s">
        <v>2650</v>
      </c>
      <c r="BQZ32" s="647" t="s">
        <v>2651</v>
      </c>
      <c r="BRA32" s="647" t="s">
        <v>2652</v>
      </c>
      <c r="BRB32" s="647" t="s">
        <v>2653</v>
      </c>
      <c r="BRC32" s="647" t="s">
        <v>2654</v>
      </c>
      <c r="BRD32" s="647" t="s">
        <v>2655</v>
      </c>
      <c r="BRE32" s="647" t="s">
        <v>2656</v>
      </c>
      <c r="BRF32" s="647" t="s">
        <v>2657</v>
      </c>
      <c r="BRG32" s="647" t="s">
        <v>2658</v>
      </c>
      <c r="BRH32" s="647" t="s">
        <v>2659</v>
      </c>
      <c r="BRI32" s="647" t="s">
        <v>2660</v>
      </c>
      <c r="BRJ32" s="647" t="s">
        <v>2661</v>
      </c>
      <c r="BRK32" s="647" t="s">
        <v>2662</v>
      </c>
      <c r="BRL32" s="647" t="s">
        <v>2663</v>
      </c>
      <c r="BRM32" s="647" t="s">
        <v>2664</v>
      </c>
      <c r="BRN32" s="647" t="s">
        <v>2665</v>
      </c>
      <c r="BRO32" s="647" t="s">
        <v>2666</v>
      </c>
      <c r="BRP32" s="647" t="s">
        <v>2667</v>
      </c>
      <c r="BRQ32" s="647" t="s">
        <v>2668</v>
      </c>
      <c r="BRR32" s="647" t="s">
        <v>2669</v>
      </c>
      <c r="BRS32" s="647" t="s">
        <v>2670</v>
      </c>
      <c r="BRT32" s="647" t="s">
        <v>2671</v>
      </c>
      <c r="BRU32" s="647" t="s">
        <v>2672</v>
      </c>
      <c r="BRV32" s="647" t="s">
        <v>2673</v>
      </c>
      <c r="BRW32" s="647" t="s">
        <v>2674</v>
      </c>
      <c r="BRX32" s="647" t="s">
        <v>2675</v>
      </c>
      <c r="BRY32" s="647" t="s">
        <v>2676</v>
      </c>
      <c r="BRZ32" s="647" t="s">
        <v>2677</v>
      </c>
      <c r="BSA32" s="647" t="s">
        <v>2678</v>
      </c>
      <c r="BSB32" s="647" t="s">
        <v>2679</v>
      </c>
      <c r="BSC32" s="647" t="s">
        <v>2680</v>
      </c>
      <c r="BSD32" s="647" t="s">
        <v>2681</v>
      </c>
      <c r="BSE32" s="647" t="s">
        <v>2682</v>
      </c>
      <c r="BSF32" s="647" t="s">
        <v>2683</v>
      </c>
      <c r="BSG32" s="647" t="s">
        <v>2684</v>
      </c>
      <c r="BSH32" s="647" t="s">
        <v>2685</v>
      </c>
      <c r="BSI32" s="647" t="s">
        <v>2686</v>
      </c>
      <c r="BSJ32" s="647" t="s">
        <v>2687</v>
      </c>
      <c r="BSK32" s="647" t="s">
        <v>2688</v>
      </c>
      <c r="BSL32" s="647" t="s">
        <v>2689</v>
      </c>
      <c r="BSM32" s="647" t="s">
        <v>2690</v>
      </c>
      <c r="BSN32" s="647" t="s">
        <v>2691</v>
      </c>
      <c r="BSO32" s="647" t="s">
        <v>2692</v>
      </c>
      <c r="BSP32" s="647" t="s">
        <v>2693</v>
      </c>
      <c r="BSQ32" s="647" t="s">
        <v>2694</v>
      </c>
      <c r="BSR32" s="647" t="s">
        <v>2695</v>
      </c>
      <c r="BSS32" s="647" t="s">
        <v>2696</v>
      </c>
      <c r="BST32" s="647" t="s">
        <v>2697</v>
      </c>
      <c r="BSU32" s="647" t="s">
        <v>2698</v>
      </c>
      <c r="BSV32" s="647" t="s">
        <v>2699</v>
      </c>
      <c r="BSW32" s="647" t="s">
        <v>2700</v>
      </c>
      <c r="BSX32" s="647" t="s">
        <v>2701</v>
      </c>
      <c r="BSY32" s="647" t="s">
        <v>2702</v>
      </c>
      <c r="BSZ32" s="647" t="s">
        <v>2703</v>
      </c>
      <c r="BTA32" s="647" t="s">
        <v>2704</v>
      </c>
      <c r="BTB32" s="647" t="s">
        <v>2705</v>
      </c>
      <c r="BTC32" s="647" t="s">
        <v>2706</v>
      </c>
      <c r="BTD32" s="647" t="s">
        <v>2707</v>
      </c>
      <c r="BTE32" s="647" t="s">
        <v>2708</v>
      </c>
      <c r="BTF32" s="647" t="s">
        <v>2709</v>
      </c>
      <c r="BTG32" s="647" t="s">
        <v>2710</v>
      </c>
      <c r="BTH32" s="647" t="s">
        <v>2711</v>
      </c>
      <c r="BTI32" s="647" t="s">
        <v>2712</v>
      </c>
      <c r="BTJ32" s="647" t="s">
        <v>2713</v>
      </c>
      <c r="BTK32" s="647" t="s">
        <v>2714</v>
      </c>
      <c r="BTL32" s="647" t="s">
        <v>2715</v>
      </c>
      <c r="BTM32" s="647" t="s">
        <v>2716</v>
      </c>
      <c r="BTN32" s="647" t="s">
        <v>2717</v>
      </c>
      <c r="BTO32" s="647" t="s">
        <v>2718</v>
      </c>
      <c r="BTP32" s="647" t="s">
        <v>2719</v>
      </c>
      <c r="BTQ32" s="647" t="s">
        <v>2720</v>
      </c>
      <c r="BTR32" s="647" t="s">
        <v>2721</v>
      </c>
      <c r="BTS32" s="647" t="s">
        <v>2722</v>
      </c>
      <c r="BTT32" s="647" t="s">
        <v>2723</v>
      </c>
      <c r="BTU32" s="647" t="s">
        <v>2724</v>
      </c>
      <c r="BTV32" s="647" t="s">
        <v>2725</v>
      </c>
      <c r="BTW32" s="647" t="s">
        <v>2726</v>
      </c>
      <c r="BTX32" s="647" t="s">
        <v>2727</v>
      </c>
      <c r="BTY32" s="647" t="s">
        <v>2728</v>
      </c>
      <c r="BTZ32" s="647" t="s">
        <v>2729</v>
      </c>
      <c r="BUA32" s="647" t="s">
        <v>2730</v>
      </c>
      <c r="BUB32" s="647" t="s">
        <v>2731</v>
      </c>
      <c r="BUC32" s="647" t="s">
        <v>2732</v>
      </c>
      <c r="BUD32" s="647" t="s">
        <v>2733</v>
      </c>
      <c r="BUE32" s="647" t="s">
        <v>2734</v>
      </c>
      <c r="BUF32" s="647" t="s">
        <v>2735</v>
      </c>
      <c r="BUG32" s="647" t="s">
        <v>2736</v>
      </c>
      <c r="BUH32" s="647" t="s">
        <v>2737</v>
      </c>
      <c r="BUI32" s="647" t="s">
        <v>2738</v>
      </c>
      <c r="BUJ32" s="647" t="s">
        <v>2739</v>
      </c>
      <c r="BUK32" s="647" t="s">
        <v>2740</v>
      </c>
      <c r="BUL32" s="647" t="s">
        <v>2741</v>
      </c>
      <c r="BUM32" s="647" t="s">
        <v>2742</v>
      </c>
      <c r="BUN32" s="647" t="s">
        <v>2743</v>
      </c>
      <c r="BUO32" s="647" t="s">
        <v>2744</v>
      </c>
      <c r="BUP32" s="647" t="s">
        <v>2745</v>
      </c>
      <c r="BUQ32" s="647" t="s">
        <v>2746</v>
      </c>
      <c r="BUR32" s="647" t="s">
        <v>2747</v>
      </c>
      <c r="BUS32" s="647" t="s">
        <v>2748</v>
      </c>
      <c r="BUT32" s="647" t="s">
        <v>2749</v>
      </c>
      <c r="BUU32" s="647" t="s">
        <v>2750</v>
      </c>
      <c r="BUV32" s="647" t="s">
        <v>2751</v>
      </c>
      <c r="BUW32" s="647" t="s">
        <v>2752</v>
      </c>
      <c r="BUX32" s="647" t="s">
        <v>2753</v>
      </c>
      <c r="BUY32" s="647" t="s">
        <v>2754</v>
      </c>
      <c r="BUZ32" s="647" t="s">
        <v>2755</v>
      </c>
      <c r="BVA32" s="647" t="s">
        <v>2756</v>
      </c>
      <c r="BVB32" s="647" t="s">
        <v>2757</v>
      </c>
      <c r="BVC32" s="647" t="s">
        <v>2758</v>
      </c>
      <c r="BVD32" s="647" t="s">
        <v>2759</v>
      </c>
      <c r="BVE32" s="647" t="s">
        <v>2760</v>
      </c>
      <c r="BVF32" s="647" t="s">
        <v>2761</v>
      </c>
      <c r="BVG32" s="647" t="s">
        <v>2762</v>
      </c>
      <c r="BVH32" s="647" t="s">
        <v>2763</v>
      </c>
      <c r="BVI32" s="647" t="s">
        <v>2764</v>
      </c>
      <c r="BVJ32" s="647" t="s">
        <v>2765</v>
      </c>
      <c r="BVK32" s="647" t="s">
        <v>2766</v>
      </c>
      <c r="BVL32" s="647" t="s">
        <v>2767</v>
      </c>
      <c r="BVM32" s="647" t="s">
        <v>2768</v>
      </c>
      <c r="BVN32" s="647" t="s">
        <v>2769</v>
      </c>
      <c r="BVO32" s="647" t="s">
        <v>2770</v>
      </c>
      <c r="BVP32" s="647" t="s">
        <v>2771</v>
      </c>
      <c r="BVQ32" s="647" t="s">
        <v>2772</v>
      </c>
      <c r="BVR32" s="647" t="s">
        <v>2773</v>
      </c>
      <c r="BVS32" s="647" t="s">
        <v>2774</v>
      </c>
      <c r="BVT32" s="647" t="s">
        <v>2775</v>
      </c>
      <c r="BVU32" s="647" t="s">
        <v>2776</v>
      </c>
      <c r="BVV32" s="647" t="s">
        <v>2777</v>
      </c>
      <c r="BVW32" s="647" t="s">
        <v>2778</v>
      </c>
      <c r="BVX32" s="647" t="s">
        <v>2779</v>
      </c>
      <c r="BVY32" s="647" t="s">
        <v>2780</v>
      </c>
      <c r="BVZ32" s="647" t="s">
        <v>2781</v>
      </c>
      <c r="BWA32" s="647" t="s">
        <v>2782</v>
      </c>
      <c r="BWB32" s="647" t="s">
        <v>2783</v>
      </c>
      <c r="BWC32" s="647" t="s">
        <v>2784</v>
      </c>
      <c r="BWD32" s="647" t="s">
        <v>2785</v>
      </c>
      <c r="BWE32" s="647" t="s">
        <v>2786</v>
      </c>
      <c r="BWF32" s="647" t="s">
        <v>2787</v>
      </c>
      <c r="BWG32" s="647" t="s">
        <v>2788</v>
      </c>
      <c r="BWH32" s="647" t="s">
        <v>2789</v>
      </c>
      <c r="BWI32" s="647" t="s">
        <v>2790</v>
      </c>
      <c r="BWJ32" s="647" t="s">
        <v>2791</v>
      </c>
      <c r="BWK32" s="647" t="s">
        <v>2792</v>
      </c>
      <c r="BWL32" s="647" t="s">
        <v>2793</v>
      </c>
      <c r="BWM32" s="647" t="s">
        <v>2794</v>
      </c>
      <c r="BWN32" s="647" t="s">
        <v>2795</v>
      </c>
      <c r="BWO32" s="647" t="s">
        <v>2796</v>
      </c>
      <c r="BWP32" s="647" t="s">
        <v>2797</v>
      </c>
      <c r="BWQ32" s="647" t="s">
        <v>2798</v>
      </c>
      <c r="BWR32" s="647" t="s">
        <v>2799</v>
      </c>
      <c r="BWS32" s="647" t="s">
        <v>2800</v>
      </c>
      <c r="BWT32" s="647" t="s">
        <v>2801</v>
      </c>
      <c r="BWU32" s="647" t="s">
        <v>2802</v>
      </c>
      <c r="BWV32" s="647" t="s">
        <v>2803</v>
      </c>
      <c r="BWW32" s="647" t="s">
        <v>2804</v>
      </c>
      <c r="BWX32" s="647" t="s">
        <v>2805</v>
      </c>
      <c r="BWY32" s="647" t="s">
        <v>2806</v>
      </c>
      <c r="BWZ32" s="647" t="s">
        <v>2807</v>
      </c>
      <c r="BXA32" s="647" t="s">
        <v>2808</v>
      </c>
      <c r="BXB32" s="647" t="s">
        <v>2809</v>
      </c>
      <c r="BXC32" s="647" t="s">
        <v>2810</v>
      </c>
      <c r="BXD32" s="647" t="s">
        <v>2811</v>
      </c>
      <c r="BXE32" s="647" t="s">
        <v>2812</v>
      </c>
      <c r="BXF32" s="647" t="s">
        <v>2813</v>
      </c>
      <c r="BXG32" s="647" t="s">
        <v>2814</v>
      </c>
      <c r="BXH32" s="647" t="s">
        <v>2815</v>
      </c>
      <c r="BXI32" s="647" t="s">
        <v>2816</v>
      </c>
      <c r="BXJ32" s="647" t="s">
        <v>2817</v>
      </c>
      <c r="BXK32" s="647" t="s">
        <v>2818</v>
      </c>
      <c r="BXL32" s="647" t="s">
        <v>2819</v>
      </c>
      <c r="BXM32" s="647" t="s">
        <v>2820</v>
      </c>
      <c r="BXN32" s="647" t="s">
        <v>2821</v>
      </c>
      <c r="BXO32" s="647" t="s">
        <v>2822</v>
      </c>
      <c r="BXP32" s="647" t="s">
        <v>2823</v>
      </c>
      <c r="BXQ32" s="647" t="s">
        <v>2824</v>
      </c>
      <c r="BXR32" s="647" t="s">
        <v>2825</v>
      </c>
      <c r="BXS32" s="647" t="s">
        <v>2826</v>
      </c>
      <c r="BXT32" s="647" t="s">
        <v>2827</v>
      </c>
      <c r="BXU32" s="647" t="s">
        <v>2828</v>
      </c>
      <c r="BXV32" s="647" t="s">
        <v>2829</v>
      </c>
      <c r="BXW32" s="647" t="s">
        <v>2830</v>
      </c>
      <c r="BXX32" s="647" t="s">
        <v>2831</v>
      </c>
      <c r="BXY32" s="647" t="s">
        <v>2832</v>
      </c>
      <c r="BXZ32" s="647" t="s">
        <v>2833</v>
      </c>
      <c r="BYA32" s="647" t="s">
        <v>2834</v>
      </c>
      <c r="BYB32" s="647" t="s">
        <v>2835</v>
      </c>
      <c r="BYC32" s="647" t="s">
        <v>2836</v>
      </c>
      <c r="BYD32" s="647" t="s">
        <v>2837</v>
      </c>
      <c r="BYE32" s="647" t="s">
        <v>2838</v>
      </c>
      <c r="BYF32" s="647" t="s">
        <v>2839</v>
      </c>
      <c r="BYG32" s="647" t="s">
        <v>2840</v>
      </c>
      <c r="BYH32" s="647" t="s">
        <v>2841</v>
      </c>
      <c r="BYI32" s="647" t="s">
        <v>2842</v>
      </c>
      <c r="BYJ32" s="647" t="s">
        <v>2843</v>
      </c>
      <c r="BYK32" s="647" t="s">
        <v>2844</v>
      </c>
      <c r="BYL32" s="647" t="s">
        <v>2845</v>
      </c>
      <c r="BYM32" s="647" t="s">
        <v>2846</v>
      </c>
      <c r="BYN32" s="647" t="s">
        <v>2847</v>
      </c>
      <c r="BYO32" s="647" t="s">
        <v>2848</v>
      </c>
      <c r="BYP32" s="647" t="s">
        <v>2849</v>
      </c>
      <c r="BYQ32" s="647" t="s">
        <v>2850</v>
      </c>
      <c r="BYR32" s="647" t="s">
        <v>2851</v>
      </c>
      <c r="BYS32" s="647" t="s">
        <v>2852</v>
      </c>
      <c r="BYT32" s="647" t="s">
        <v>2853</v>
      </c>
      <c r="BYU32" s="647" t="s">
        <v>2854</v>
      </c>
      <c r="BYV32" s="647" t="s">
        <v>2855</v>
      </c>
      <c r="BYW32" s="647" t="s">
        <v>2856</v>
      </c>
      <c r="BYX32" s="647" t="s">
        <v>2857</v>
      </c>
      <c r="BYY32" s="647" t="s">
        <v>2858</v>
      </c>
      <c r="BYZ32" s="647" t="s">
        <v>2859</v>
      </c>
      <c r="BZA32" s="647" t="s">
        <v>2860</v>
      </c>
      <c r="BZB32" s="647" t="s">
        <v>2861</v>
      </c>
      <c r="BZC32" s="647" t="s">
        <v>2862</v>
      </c>
      <c r="BZD32" s="647" t="s">
        <v>2863</v>
      </c>
      <c r="BZE32" s="647" t="s">
        <v>2864</v>
      </c>
      <c r="BZF32" s="647" t="s">
        <v>2865</v>
      </c>
      <c r="BZG32" s="647" t="s">
        <v>2866</v>
      </c>
      <c r="BZH32" s="647" t="s">
        <v>2867</v>
      </c>
      <c r="BZI32" s="647" t="s">
        <v>2868</v>
      </c>
      <c r="BZJ32" s="647" t="s">
        <v>2869</v>
      </c>
      <c r="BZK32" s="647" t="s">
        <v>2870</v>
      </c>
      <c r="BZL32" s="647" t="s">
        <v>2871</v>
      </c>
      <c r="BZM32" s="647" t="s">
        <v>2872</v>
      </c>
      <c r="BZN32" s="647" t="s">
        <v>2873</v>
      </c>
      <c r="BZO32" s="647" t="s">
        <v>2874</v>
      </c>
      <c r="BZP32" s="647" t="s">
        <v>2875</v>
      </c>
      <c r="BZQ32" s="647" t="s">
        <v>2876</v>
      </c>
      <c r="BZR32" s="647" t="s">
        <v>2877</v>
      </c>
      <c r="BZS32" s="647" t="s">
        <v>2878</v>
      </c>
      <c r="BZT32" s="647" t="s">
        <v>2879</v>
      </c>
      <c r="BZU32" s="647" t="s">
        <v>2880</v>
      </c>
      <c r="BZV32" s="647" t="s">
        <v>2881</v>
      </c>
      <c r="BZW32" s="647" t="s">
        <v>2882</v>
      </c>
      <c r="BZX32" s="647" t="s">
        <v>2883</v>
      </c>
      <c r="BZY32" s="647" t="s">
        <v>2884</v>
      </c>
      <c r="BZZ32" s="647" t="s">
        <v>2885</v>
      </c>
      <c r="CAA32" s="647" t="s">
        <v>2886</v>
      </c>
      <c r="CAB32" s="647" t="s">
        <v>2887</v>
      </c>
      <c r="CAC32" s="647" t="s">
        <v>2888</v>
      </c>
      <c r="CAD32" s="647" t="s">
        <v>2889</v>
      </c>
      <c r="CAE32" s="647" t="s">
        <v>2890</v>
      </c>
      <c r="CAF32" s="647" t="s">
        <v>2891</v>
      </c>
      <c r="CAG32" s="647" t="s">
        <v>2892</v>
      </c>
      <c r="CAH32" s="647" t="s">
        <v>2893</v>
      </c>
      <c r="CAI32" s="647" t="s">
        <v>2894</v>
      </c>
      <c r="CAJ32" s="647" t="s">
        <v>2895</v>
      </c>
      <c r="CAK32" s="647" t="s">
        <v>2896</v>
      </c>
      <c r="CAL32" s="647" t="s">
        <v>2897</v>
      </c>
      <c r="CAM32" s="647" t="s">
        <v>2898</v>
      </c>
      <c r="CAN32" s="647" t="s">
        <v>2899</v>
      </c>
      <c r="CAO32" s="647" t="s">
        <v>2900</v>
      </c>
      <c r="CAP32" s="647" t="s">
        <v>2901</v>
      </c>
      <c r="CAQ32" s="647" t="s">
        <v>2902</v>
      </c>
      <c r="CAR32" s="647" t="s">
        <v>2903</v>
      </c>
      <c r="CAS32" s="647" t="s">
        <v>2904</v>
      </c>
      <c r="CAT32" s="647" t="s">
        <v>2905</v>
      </c>
      <c r="CAU32" s="647" t="s">
        <v>2906</v>
      </c>
      <c r="CAV32" s="647" t="s">
        <v>2907</v>
      </c>
      <c r="CAW32" s="647" t="s">
        <v>2908</v>
      </c>
      <c r="CAX32" s="647" t="s">
        <v>2909</v>
      </c>
      <c r="CAY32" s="647" t="s">
        <v>2910</v>
      </c>
      <c r="CAZ32" s="647" t="s">
        <v>2911</v>
      </c>
      <c r="CBA32" s="647" t="s">
        <v>2912</v>
      </c>
      <c r="CBB32" s="647" t="s">
        <v>2913</v>
      </c>
      <c r="CBC32" s="647" t="s">
        <v>2914</v>
      </c>
      <c r="CBD32" s="647" t="s">
        <v>2915</v>
      </c>
      <c r="CBE32" s="647" t="s">
        <v>2916</v>
      </c>
      <c r="CBF32" s="647" t="s">
        <v>2917</v>
      </c>
      <c r="CBG32" s="647" t="s">
        <v>2918</v>
      </c>
      <c r="CBH32" s="647" t="s">
        <v>2919</v>
      </c>
      <c r="CBI32" s="647" t="s">
        <v>2920</v>
      </c>
      <c r="CBJ32" s="647" t="s">
        <v>2921</v>
      </c>
      <c r="CBK32" s="647" t="s">
        <v>2922</v>
      </c>
      <c r="CBL32" s="647" t="s">
        <v>2923</v>
      </c>
      <c r="CBM32" s="647" t="s">
        <v>2924</v>
      </c>
      <c r="CBN32" s="647" t="s">
        <v>2925</v>
      </c>
      <c r="CBO32" s="647" t="s">
        <v>2926</v>
      </c>
      <c r="CBP32" s="647" t="s">
        <v>2927</v>
      </c>
      <c r="CBQ32" s="647" t="s">
        <v>2928</v>
      </c>
      <c r="CBR32" s="647" t="s">
        <v>2929</v>
      </c>
      <c r="CBS32" s="647" t="s">
        <v>2930</v>
      </c>
      <c r="CBT32" s="647" t="s">
        <v>2931</v>
      </c>
      <c r="CBU32" s="647" t="s">
        <v>2932</v>
      </c>
      <c r="CBV32" s="647" t="s">
        <v>2933</v>
      </c>
      <c r="CBW32" s="647" t="s">
        <v>2934</v>
      </c>
      <c r="CBX32" s="647" t="s">
        <v>2935</v>
      </c>
      <c r="CBY32" s="647" t="s">
        <v>2936</v>
      </c>
      <c r="CBZ32" s="647" t="s">
        <v>2937</v>
      </c>
      <c r="CCA32" s="647" t="s">
        <v>2938</v>
      </c>
      <c r="CCB32" s="647" t="s">
        <v>2939</v>
      </c>
      <c r="CCC32" s="647" t="s">
        <v>2940</v>
      </c>
      <c r="CCD32" s="647" t="s">
        <v>2941</v>
      </c>
      <c r="CCE32" s="647" t="s">
        <v>2942</v>
      </c>
      <c r="CCF32" s="647" t="s">
        <v>2943</v>
      </c>
      <c r="CCG32" s="647" t="s">
        <v>2944</v>
      </c>
      <c r="CCH32" s="647" t="s">
        <v>2945</v>
      </c>
      <c r="CCI32" s="647" t="s">
        <v>2946</v>
      </c>
      <c r="CCJ32" s="647" t="s">
        <v>2947</v>
      </c>
      <c r="CCK32" s="647" t="s">
        <v>2948</v>
      </c>
      <c r="CCL32" s="647" t="s">
        <v>2949</v>
      </c>
      <c r="CCM32" s="647" t="s">
        <v>2950</v>
      </c>
      <c r="CCN32" s="647" t="s">
        <v>2951</v>
      </c>
      <c r="CCO32" s="647" t="s">
        <v>2952</v>
      </c>
      <c r="CCP32" s="647" t="s">
        <v>2953</v>
      </c>
      <c r="CCQ32" s="647" t="s">
        <v>2954</v>
      </c>
      <c r="CCR32" s="647" t="s">
        <v>2955</v>
      </c>
      <c r="CCS32" s="647" t="s">
        <v>2956</v>
      </c>
      <c r="CCT32" s="647" t="s">
        <v>2957</v>
      </c>
      <c r="CCU32" s="647" t="s">
        <v>2958</v>
      </c>
      <c r="CCV32" s="647" t="s">
        <v>2959</v>
      </c>
      <c r="CCW32" s="647" t="s">
        <v>2960</v>
      </c>
      <c r="CCX32" s="647" t="s">
        <v>2961</v>
      </c>
      <c r="CCY32" s="647" t="s">
        <v>2962</v>
      </c>
      <c r="CCZ32" s="647" t="s">
        <v>2963</v>
      </c>
      <c r="CDA32" s="647" t="s">
        <v>2964</v>
      </c>
      <c r="CDB32" s="647" t="s">
        <v>2965</v>
      </c>
      <c r="CDC32" s="647" t="s">
        <v>2966</v>
      </c>
      <c r="CDD32" s="647" t="s">
        <v>2967</v>
      </c>
      <c r="CDE32" s="647" t="s">
        <v>2968</v>
      </c>
      <c r="CDF32" s="647" t="s">
        <v>2969</v>
      </c>
      <c r="CDG32" s="647" t="s">
        <v>2970</v>
      </c>
      <c r="CDH32" s="647" t="s">
        <v>2971</v>
      </c>
      <c r="CDI32" s="647" t="s">
        <v>2972</v>
      </c>
      <c r="CDJ32" s="647" t="s">
        <v>2973</v>
      </c>
      <c r="CDK32" s="647" t="s">
        <v>2974</v>
      </c>
      <c r="CDL32" s="647" t="s">
        <v>2975</v>
      </c>
      <c r="CDM32" s="647" t="s">
        <v>2976</v>
      </c>
      <c r="CDN32" s="647" t="s">
        <v>2977</v>
      </c>
      <c r="CDO32" s="647" t="s">
        <v>2978</v>
      </c>
      <c r="CDP32" s="647" t="s">
        <v>2979</v>
      </c>
      <c r="CDQ32" s="647" t="s">
        <v>2980</v>
      </c>
      <c r="CDR32" s="647" t="s">
        <v>2981</v>
      </c>
      <c r="CDS32" s="647" t="s">
        <v>2982</v>
      </c>
      <c r="CDT32" s="647" t="s">
        <v>2983</v>
      </c>
      <c r="CDU32" s="647" t="s">
        <v>2984</v>
      </c>
      <c r="CDV32" s="647" t="s">
        <v>2985</v>
      </c>
      <c r="CDW32" s="647" t="s">
        <v>2986</v>
      </c>
      <c r="CDX32" s="647" t="s">
        <v>2987</v>
      </c>
      <c r="CDY32" s="647" t="s">
        <v>2988</v>
      </c>
      <c r="CDZ32" s="647" t="s">
        <v>2989</v>
      </c>
      <c r="CEA32" s="647" t="s">
        <v>2990</v>
      </c>
      <c r="CEB32" s="647" t="s">
        <v>2991</v>
      </c>
      <c r="CEC32" s="647" t="s">
        <v>2992</v>
      </c>
      <c r="CED32" s="647" t="s">
        <v>2993</v>
      </c>
      <c r="CEE32" s="647" t="s">
        <v>2994</v>
      </c>
      <c r="CEF32" s="647" t="s">
        <v>2995</v>
      </c>
      <c r="CEG32" s="647" t="s">
        <v>2996</v>
      </c>
      <c r="CEH32" s="647" t="s">
        <v>2997</v>
      </c>
      <c r="CEI32" s="647" t="s">
        <v>2998</v>
      </c>
      <c r="CEJ32" s="647" t="s">
        <v>2999</v>
      </c>
      <c r="CEK32" s="647" t="s">
        <v>3000</v>
      </c>
      <c r="CEL32" s="647" t="s">
        <v>3001</v>
      </c>
      <c r="CEM32" s="647" t="s">
        <v>3002</v>
      </c>
      <c r="CEN32" s="647" t="s">
        <v>3003</v>
      </c>
      <c r="CEO32" s="647" t="s">
        <v>3004</v>
      </c>
      <c r="CEP32" s="647" t="s">
        <v>3005</v>
      </c>
      <c r="CEQ32" s="647" t="s">
        <v>3006</v>
      </c>
      <c r="CER32" s="647" t="s">
        <v>3007</v>
      </c>
      <c r="CES32" s="647" t="s">
        <v>3008</v>
      </c>
      <c r="CET32" s="647" t="s">
        <v>3009</v>
      </c>
      <c r="CEU32" s="647" t="s">
        <v>3010</v>
      </c>
      <c r="CEV32" s="647" t="s">
        <v>3011</v>
      </c>
      <c r="CEW32" s="647" t="s">
        <v>3012</v>
      </c>
      <c r="CEX32" s="647" t="s">
        <v>3013</v>
      </c>
      <c r="CEY32" s="647" t="s">
        <v>3014</v>
      </c>
      <c r="CEZ32" s="647" t="s">
        <v>3015</v>
      </c>
      <c r="CFA32" s="647" t="s">
        <v>3016</v>
      </c>
      <c r="CFB32" s="647" t="s">
        <v>3017</v>
      </c>
      <c r="CFC32" s="647" t="s">
        <v>3018</v>
      </c>
      <c r="CFD32" s="647" t="s">
        <v>3019</v>
      </c>
      <c r="CFE32" s="647" t="s">
        <v>3020</v>
      </c>
      <c r="CFF32" s="647" t="s">
        <v>3021</v>
      </c>
      <c r="CFG32" s="647" t="s">
        <v>3022</v>
      </c>
      <c r="CFH32" s="647" t="s">
        <v>3023</v>
      </c>
      <c r="CFI32" s="647" t="s">
        <v>3024</v>
      </c>
      <c r="CFJ32" s="647" t="s">
        <v>3025</v>
      </c>
      <c r="CFK32" s="647" t="s">
        <v>3026</v>
      </c>
      <c r="CFL32" s="647" t="s">
        <v>3027</v>
      </c>
      <c r="CFM32" s="647" t="s">
        <v>3028</v>
      </c>
      <c r="CFN32" s="647" t="s">
        <v>3029</v>
      </c>
      <c r="CFO32" s="647" t="s">
        <v>3030</v>
      </c>
      <c r="CFP32" s="647" t="s">
        <v>3031</v>
      </c>
      <c r="CFQ32" s="647" t="s">
        <v>3032</v>
      </c>
      <c r="CFR32" s="647" t="s">
        <v>3033</v>
      </c>
      <c r="CFS32" s="647" t="s">
        <v>3034</v>
      </c>
      <c r="CFT32" s="647" t="s">
        <v>3035</v>
      </c>
      <c r="CFU32" s="647" t="s">
        <v>3036</v>
      </c>
      <c r="CFV32" s="647" t="s">
        <v>3037</v>
      </c>
      <c r="CFW32" s="647" t="s">
        <v>3038</v>
      </c>
      <c r="CFX32" s="647" t="s">
        <v>3039</v>
      </c>
      <c r="CFY32" s="647" t="s">
        <v>3040</v>
      </c>
      <c r="CFZ32" s="647" t="s">
        <v>3041</v>
      </c>
      <c r="CGA32" s="647" t="s">
        <v>3042</v>
      </c>
      <c r="CGB32" s="647" t="s">
        <v>3043</v>
      </c>
      <c r="CGC32" s="647" t="s">
        <v>3044</v>
      </c>
      <c r="CGD32" s="647" t="s">
        <v>3045</v>
      </c>
      <c r="CGE32" s="647" t="s">
        <v>3046</v>
      </c>
      <c r="CGF32" s="647" t="s">
        <v>3047</v>
      </c>
      <c r="CGG32" s="647" t="s">
        <v>3048</v>
      </c>
      <c r="CGH32" s="647" t="s">
        <v>3049</v>
      </c>
      <c r="CGI32" s="647" t="s">
        <v>3050</v>
      </c>
      <c r="CGJ32" s="647" t="s">
        <v>3051</v>
      </c>
      <c r="CGK32" s="647" t="s">
        <v>3052</v>
      </c>
      <c r="CGL32" s="647" t="s">
        <v>3053</v>
      </c>
      <c r="CGM32" s="647" t="s">
        <v>3054</v>
      </c>
      <c r="CGN32" s="647" t="s">
        <v>3055</v>
      </c>
      <c r="CGO32" s="647" t="s">
        <v>3056</v>
      </c>
      <c r="CGP32" s="647" t="s">
        <v>3057</v>
      </c>
      <c r="CGQ32" s="647" t="s">
        <v>3058</v>
      </c>
      <c r="CGR32" s="647" t="s">
        <v>3059</v>
      </c>
      <c r="CGS32" s="647" t="s">
        <v>3060</v>
      </c>
      <c r="CGT32" s="647" t="s">
        <v>3061</v>
      </c>
      <c r="CGU32" s="647" t="s">
        <v>3062</v>
      </c>
      <c r="CGV32" s="647" t="s">
        <v>3063</v>
      </c>
      <c r="CGW32" s="647" t="s">
        <v>3064</v>
      </c>
      <c r="CGX32" s="647" t="s">
        <v>3065</v>
      </c>
      <c r="CGY32" s="647" t="s">
        <v>3066</v>
      </c>
      <c r="CGZ32" s="647" t="s">
        <v>3067</v>
      </c>
      <c r="CHA32" s="647" t="s">
        <v>3068</v>
      </c>
      <c r="CHB32" s="647" t="s">
        <v>3069</v>
      </c>
      <c r="CHC32" s="647" t="s">
        <v>3070</v>
      </c>
      <c r="CHD32" s="647" t="s">
        <v>3071</v>
      </c>
      <c r="CHE32" s="647" t="s">
        <v>3072</v>
      </c>
      <c r="CHF32" s="647" t="s">
        <v>3073</v>
      </c>
      <c r="CHG32" s="647" t="s">
        <v>3074</v>
      </c>
      <c r="CHH32" s="647" t="s">
        <v>3075</v>
      </c>
      <c r="CHI32" s="647" t="s">
        <v>3076</v>
      </c>
      <c r="CHJ32" s="647" t="s">
        <v>3077</v>
      </c>
      <c r="CHK32" s="647" t="s">
        <v>3078</v>
      </c>
      <c r="CHL32" s="647" t="s">
        <v>3079</v>
      </c>
      <c r="CHM32" s="647" t="s">
        <v>3080</v>
      </c>
      <c r="CHN32" s="647" t="s">
        <v>3081</v>
      </c>
      <c r="CHO32" s="647" t="s">
        <v>3082</v>
      </c>
      <c r="CHP32" s="647" t="s">
        <v>3083</v>
      </c>
      <c r="CHQ32" s="647" t="s">
        <v>3084</v>
      </c>
      <c r="CHR32" s="647" t="s">
        <v>3085</v>
      </c>
      <c r="CHS32" s="647" t="s">
        <v>3086</v>
      </c>
      <c r="CHT32" s="647" t="s">
        <v>3087</v>
      </c>
      <c r="CHU32" s="647" t="s">
        <v>3088</v>
      </c>
      <c r="CHV32" s="647" t="s">
        <v>3089</v>
      </c>
      <c r="CHW32" s="647" t="s">
        <v>3090</v>
      </c>
      <c r="CHX32" s="647" t="s">
        <v>3091</v>
      </c>
      <c r="CHY32" s="647" t="s">
        <v>3092</v>
      </c>
      <c r="CHZ32" s="647" t="s">
        <v>3093</v>
      </c>
      <c r="CIA32" s="647" t="s">
        <v>3094</v>
      </c>
      <c r="CIB32" s="647" t="s">
        <v>3095</v>
      </c>
      <c r="CIC32" s="647" t="s">
        <v>3096</v>
      </c>
      <c r="CID32" s="647" t="s">
        <v>3097</v>
      </c>
      <c r="CIE32" s="647" t="s">
        <v>3098</v>
      </c>
      <c r="CIF32" s="647" t="s">
        <v>3099</v>
      </c>
      <c r="CIG32" s="647" t="s">
        <v>3100</v>
      </c>
      <c r="CIH32" s="647" t="s">
        <v>3101</v>
      </c>
      <c r="CII32" s="647" t="s">
        <v>3102</v>
      </c>
      <c r="CIJ32" s="647" t="s">
        <v>3103</v>
      </c>
      <c r="CIK32" s="647" t="s">
        <v>3104</v>
      </c>
      <c r="CIL32" s="647" t="s">
        <v>3105</v>
      </c>
      <c r="CIM32" s="647" t="s">
        <v>3106</v>
      </c>
      <c r="CIN32" s="647" t="s">
        <v>3107</v>
      </c>
      <c r="CIO32" s="647" t="s">
        <v>3108</v>
      </c>
      <c r="CIP32" s="647" t="s">
        <v>3109</v>
      </c>
      <c r="CIQ32" s="647" t="s">
        <v>3110</v>
      </c>
      <c r="CIR32" s="647" t="s">
        <v>3111</v>
      </c>
      <c r="CIS32" s="647" t="s">
        <v>3112</v>
      </c>
      <c r="CIT32" s="647" t="s">
        <v>3113</v>
      </c>
      <c r="CIU32" s="647" t="s">
        <v>3114</v>
      </c>
      <c r="CIV32" s="647" t="s">
        <v>3115</v>
      </c>
      <c r="CIW32" s="647" t="s">
        <v>3116</v>
      </c>
      <c r="CIX32" s="647" t="s">
        <v>3117</v>
      </c>
      <c r="CIY32" s="647" t="s">
        <v>3118</v>
      </c>
      <c r="CIZ32" s="647" t="s">
        <v>3119</v>
      </c>
      <c r="CJA32" s="647" t="s">
        <v>3120</v>
      </c>
      <c r="CJB32" s="647" t="s">
        <v>3121</v>
      </c>
      <c r="CJC32" s="647" t="s">
        <v>3122</v>
      </c>
      <c r="CJD32" s="647" t="s">
        <v>3123</v>
      </c>
      <c r="CJE32" s="647" t="s">
        <v>3124</v>
      </c>
      <c r="CJF32" s="647" t="s">
        <v>3125</v>
      </c>
      <c r="CJG32" s="647" t="s">
        <v>3126</v>
      </c>
      <c r="CJH32" s="647" t="s">
        <v>3127</v>
      </c>
      <c r="CJI32" s="647" t="s">
        <v>3128</v>
      </c>
      <c r="CJJ32" s="647" t="s">
        <v>3129</v>
      </c>
      <c r="CJK32" s="647" t="s">
        <v>3130</v>
      </c>
      <c r="CJL32" s="647" t="s">
        <v>3131</v>
      </c>
      <c r="CJM32" s="647" t="s">
        <v>3132</v>
      </c>
      <c r="CJN32" s="647" t="s">
        <v>3133</v>
      </c>
      <c r="CJO32" s="647" t="s">
        <v>3134</v>
      </c>
      <c r="CJP32" s="647" t="s">
        <v>3135</v>
      </c>
      <c r="CJQ32" s="647" t="s">
        <v>3136</v>
      </c>
      <c r="CJR32" s="647" t="s">
        <v>3137</v>
      </c>
      <c r="CJS32" s="647" t="s">
        <v>3138</v>
      </c>
      <c r="CJT32" s="647" t="s">
        <v>3139</v>
      </c>
      <c r="CJU32" s="647" t="s">
        <v>3140</v>
      </c>
      <c r="CJV32" s="647" t="s">
        <v>3141</v>
      </c>
      <c r="CJW32" s="647" t="s">
        <v>3142</v>
      </c>
      <c r="CJX32" s="647" t="s">
        <v>3143</v>
      </c>
      <c r="CJY32" s="647" t="s">
        <v>3144</v>
      </c>
      <c r="CJZ32" s="647" t="s">
        <v>3145</v>
      </c>
      <c r="CKA32" s="647" t="s">
        <v>3146</v>
      </c>
      <c r="CKB32" s="647" t="s">
        <v>3147</v>
      </c>
      <c r="CKC32" s="647" t="s">
        <v>3148</v>
      </c>
      <c r="CKD32" s="647" t="s">
        <v>3149</v>
      </c>
      <c r="CKE32" s="647" t="s">
        <v>3150</v>
      </c>
      <c r="CKF32" s="647" t="s">
        <v>3151</v>
      </c>
      <c r="CKG32" s="647" t="s">
        <v>3152</v>
      </c>
      <c r="CKH32" s="647" t="s">
        <v>3153</v>
      </c>
      <c r="CKI32" s="647" t="s">
        <v>3154</v>
      </c>
      <c r="CKJ32" s="647" t="s">
        <v>3155</v>
      </c>
      <c r="CKK32" s="647" t="s">
        <v>3156</v>
      </c>
      <c r="CKL32" s="647" t="s">
        <v>3157</v>
      </c>
      <c r="CKM32" s="647" t="s">
        <v>3158</v>
      </c>
      <c r="CKN32" s="647" t="s">
        <v>3159</v>
      </c>
      <c r="CKO32" s="647" t="s">
        <v>3160</v>
      </c>
      <c r="CKP32" s="647" t="s">
        <v>3161</v>
      </c>
      <c r="CKQ32" s="647" t="s">
        <v>3162</v>
      </c>
      <c r="CKR32" s="647" t="s">
        <v>3163</v>
      </c>
      <c r="CKS32" s="647" t="s">
        <v>3164</v>
      </c>
      <c r="CKT32" s="647" t="s">
        <v>3165</v>
      </c>
      <c r="CKU32" s="647" t="s">
        <v>3166</v>
      </c>
      <c r="CKV32" s="647" t="s">
        <v>3167</v>
      </c>
      <c r="CKW32" s="647" t="s">
        <v>3168</v>
      </c>
      <c r="CKX32" s="647" t="s">
        <v>3169</v>
      </c>
      <c r="CKY32" s="647" t="s">
        <v>3170</v>
      </c>
      <c r="CKZ32" s="647" t="s">
        <v>3171</v>
      </c>
      <c r="CLA32" s="647" t="s">
        <v>3172</v>
      </c>
      <c r="CLB32" s="647" t="s">
        <v>3173</v>
      </c>
      <c r="CLC32" s="647" t="s">
        <v>3174</v>
      </c>
      <c r="CLD32" s="647" t="s">
        <v>3175</v>
      </c>
      <c r="CLE32" s="647" t="s">
        <v>3176</v>
      </c>
      <c r="CLF32" s="647" t="s">
        <v>3177</v>
      </c>
      <c r="CLG32" s="647" t="s">
        <v>3178</v>
      </c>
      <c r="CLH32" s="647" t="s">
        <v>3179</v>
      </c>
      <c r="CLI32" s="647" t="s">
        <v>3180</v>
      </c>
      <c r="CLJ32" s="647" t="s">
        <v>3181</v>
      </c>
      <c r="CLK32" s="647" t="s">
        <v>3182</v>
      </c>
      <c r="CLL32" s="647" t="s">
        <v>3183</v>
      </c>
      <c r="CLM32" s="647" t="s">
        <v>3184</v>
      </c>
      <c r="CLN32" s="647" t="s">
        <v>3185</v>
      </c>
      <c r="CLO32" s="647" t="s">
        <v>3186</v>
      </c>
      <c r="CLP32" s="647" t="s">
        <v>3187</v>
      </c>
      <c r="CLQ32" s="647" t="s">
        <v>3188</v>
      </c>
      <c r="CLR32" s="647" t="s">
        <v>3189</v>
      </c>
      <c r="CLS32" s="647" t="s">
        <v>3190</v>
      </c>
      <c r="CLT32" s="647" t="s">
        <v>3191</v>
      </c>
      <c r="CLU32" s="647" t="s">
        <v>3192</v>
      </c>
      <c r="CLV32" s="647" t="s">
        <v>3193</v>
      </c>
      <c r="CLW32" s="647" t="s">
        <v>3194</v>
      </c>
      <c r="CLX32" s="647" t="s">
        <v>3195</v>
      </c>
      <c r="CLY32" s="647" t="s">
        <v>3196</v>
      </c>
      <c r="CLZ32" s="647" t="s">
        <v>3197</v>
      </c>
      <c r="CMA32" s="647" t="s">
        <v>3198</v>
      </c>
      <c r="CMB32" s="647" t="s">
        <v>3199</v>
      </c>
      <c r="CMC32" s="647" t="s">
        <v>3200</v>
      </c>
      <c r="CMD32" s="647" t="s">
        <v>3201</v>
      </c>
      <c r="CME32" s="647" t="s">
        <v>3202</v>
      </c>
      <c r="CMF32" s="647" t="s">
        <v>3203</v>
      </c>
      <c r="CMG32" s="647" t="s">
        <v>3204</v>
      </c>
      <c r="CMH32" s="647" t="s">
        <v>3205</v>
      </c>
      <c r="CMI32" s="647" t="s">
        <v>3206</v>
      </c>
      <c r="CMJ32" s="647" t="s">
        <v>3207</v>
      </c>
      <c r="CMK32" s="647" t="s">
        <v>3208</v>
      </c>
      <c r="CML32" s="647" t="s">
        <v>3209</v>
      </c>
      <c r="CMM32" s="647" t="s">
        <v>3210</v>
      </c>
      <c r="CMN32" s="647" t="s">
        <v>3211</v>
      </c>
      <c r="CMO32" s="647" t="s">
        <v>3212</v>
      </c>
      <c r="CMP32" s="647" t="s">
        <v>3213</v>
      </c>
      <c r="CMQ32" s="647" t="s">
        <v>3214</v>
      </c>
      <c r="CMR32" s="647" t="s">
        <v>3215</v>
      </c>
      <c r="CMS32" s="647" t="s">
        <v>3216</v>
      </c>
      <c r="CMT32" s="647" t="s">
        <v>3217</v>
      </c>
      <c r="CMU32" s="647" t="s">
        <v>3218</v>
      </c>
      <c r="CMV32" s="647" t="s">
        <v>3219</v>
      </c>
      <c r="CMW32" s="647" t="s">
        <v>3220</v>
      </c>
      <c r="CMX32" s="647" t="s">
        <v>3221</v>
      </c>
      <c r="CMY32" s="647" t="s">
        <v>3222</v>
      </c>
      <c r="CMZ32" s="647" t="s">
        <v>3223</v>
      </c>
      <c r="CNA32" s="647" t="s">
        <v>3224</v>
      </c>
      <c r="CNB32" s="647" t="s">
        <v>3225</v>
      </c>
      <c r="CNC32" s="647" t="s">
        <v>3226</v>
      </c>
      <c r="CND32" s="647" t="s">
        <v>3227</v>
      </c>
      <c r="CNE32" s="647" t="s">
        <v>3228</v>
      </c>
      <c r="CNF32" s="647" t="s">
        <v>3229</v>
      </c>
      <c r="CNG32" s="647" t="s">
        <v>3230</v>
      </c>
      <c r="CNH32" s="647" t="s">
        <v>3231</v>
      </c>
      <c r="CNI32" s="647" t="s">
        <v>3232</v>
      </c>
      <c r="CNJ32" s="647" t="s">
        <v>3233</v>
      </c>
      <c r="CNK32" s="647" t="s">
        <v>3234</v>
      </c>
      <c r="CNL32" s="647" t="s">
        <v>3235</v>
      </c>
      <c r="CNM32" s="647" t="s">
        <v>3236</v>
      </c>
      <c r="CNN32" s="647" t="s">
        <v>3237</v>
      </c>
      <c r="CNO32" s="647" t="s">
        <v>3238</v>
      </c>
      <c r="CNP32" s="647" t="s">
        <v>3239</v>
      </c>
      <c r="CNQ32" s="647" t="s">
        <v>3240</v>
      </c>
      <c r="CNR32" s="647" t="s">
        <v>3241</v>
      </c>
      <c r="CNS32" s="647" t="s">
        <v>3242</v>
      </c>
      <c r="CNT32" s="647" t="s">
        <v>3243</v>
      </c>
      <c r="CNU32" s="647" t="s">
        <v>3244</v>
      </c>
      <c r="CNV32" s="647" t="s">
        <v>3245</v>
      </c>
      <c r="CNW32" s="647" t="s">
        <v>3246</v>
      </c>
      <c r="CNX32" s="647" t="s">
        <v>3247</v>
      </c>
      <c r="CNY32" s="647" t="s">
        <v>3248</v>
      </c>
      <c r="CNZ32" s="647" t="s">
        <v>3249</v>
      </c>
      <c r="COA32" s="647" t="s">
        <v>3250</v>
      </c>
      <c r="COB32" s="647" t="s">
        <v>3251</v>
      </c>
      <c r="COC32" s="647" t="s">
        <v>3252</v>
      </c>
      <c r="COD32" s="647" t="s">
        <v>3253</v>
      </c>
      <c r="COE32" s="647" t="s">
        <v>3254</v>
      </c>
      <c r="COF32" s="647" t="s">
        <v>3255</v>
      </c>
      <c r="COG32" s="647" t="s">
        <v>3256</v>
      </c>
      <c r="COH32" s="647" t="s">
        <v>3257</v>
      </c>
      <c r="COI32" s="647" t="s">
        <v>3258</v>
      </c>
      <c r="COJ32" s="647" t="s">
        <v>3259</v>
      </c>
      <c r="COK32" s="647" t="s">
        <v>3260</v>
      </c>
      <c r="COL32" s="647" t="s">
        <v>3261</v>
      </c>
      <c r="COM32" s="647" t="s">
        <v>3262</v>
      </c>
      <c r="CON32" s="647" t="s">
        <v>3263</v>
      </c>
      <c r="COO32" s="647" t="s">
        <v>3264</v>
      </c>
      <c r="COP32" s="647" t="s">
        <v>3265</v>
      </c>
      <c r="COQ32" s="647" t="s">
        <v>3266</v>
      </c>
      <c r="COR32" s="647" t="s">
        <v>3267</v>
      </c>
      <c r="COS32" s="647" t="s">
        <v>3268</v>
      </c>
      <c r="COT32" s="647" t="s">
        <v>3269</v>
      </c>
      <c r="COU32" s="647" t="s">
        <v>3270</v>
      </c>
      <c r="COV32" s="647" t="s">
        <v>3271</v>
      </c>
      <c r="COW32" s="647" t="s">
        <v>3272</v>
      </c>
      <c r="COX32" s="647" t="s">
        <v>3273</v>
      </c>
      <c r="COY32" s="647" t="s">
        <v>3274</v>
      </c>
      <c r="COZ32" s="647" t="s">
        <v>3275</v>
      </c>
      <c r="CPA32" s="647" t="s">
        <v>3276</v>
      </c>
      <c r="CPB32" s="647" t="s">
        <v>3277</v>
      </c>
      <c r="CPC32" s="647" t="s">
        <v>3278</v>
      </c>
      <c r="CPD32" s="647" t="s">
        <v>3279</v>
      </c>
      <c r="CPE32" s="647" t="s">
        <v>3280</v>
      </c>
      <c r="CPF32" s="647" t="s">
        <v>3281</v>
      </c>
      <c r="CPG32" s="647" t="s">
        <v>3282</v>
      </c>
      <c r="CPH32" s="647" t="s">
        <v>3283</v>
      </c>
      <c r="CPI32" s="647" t="s">
        <v>3284</v>
      </c>
      <c r="CPJ32" s="647" t="s">
        <v>3285</v>
      </c>
      <c r="CPK32" s="647" t="s">
        <v>3286</v>
      </c>
      <c r="CPL32" s="647" t="s">
        <v>3287</v>
      </c>
      <c r="CPM32" s="647" t="s">
        <v>3288</v>
      </c>
      <c r="CPN32" s="647" t="s">
        <v>3289</v>
      </c>
      <c r="CPO32" s="647" t="s">
        <v>3290</v>
      </c>
      <c r="CPP32" s="647" t="s">
        <v>3291</v>
      </c>
      <c r="CPQ32" s="647" t="s">
        <v>3292</v>
      </c>
      <c r="CPR32" s="647" t="s">
        <v>3293</v>
      </c>
      <c r="CPS32" s="647" t="s">
        <v>3294</v>
      </c>
      <c r="CPT32" s="647" t="s">
        <v>3295</v>
      </c>
      <c r="CPU32" s="647" t="s">
        <v>3296</v>
      </c>
      <c r="CPV32" s="647" t="s">
        <v>3297</v>
      </c>
      <c r="CPW32" s="647" t="s">
        <v>3298</v>
      </c>
      <c r="CPX32" s="647" t="s">
        <v>3299</v>
      </c>
      <c r="CPY32" s="647" t="s">
        <v>3300</v>
      </c>
      <c r="CPZ32" s="647" t="s">
        <v>3301</v>
      </c>
      <c r="CQA32" s="647" t="s">
        <v>3302</v>
      </c>
      <c r="CQB32" s="647" t="s">
        <v>3303</v>
      </c>
      <c r="CQC32" s="647" t="s">
        <v>3304</v>
      </c>
      <c r="CQD32" s="647" t="s">
        <v>3305</v>
      </c>
      <c r="CQE32" s="647" t="s">
        <v>3306</v>
      </c>
      <c r="CQF32" s="647" t="s">
        <v>3307</v>
      </c>
      <c r="CQG32" s="647" t="s">
        <v>3308</v>
      </c>
      <c r="CQH32" s="647" t="s">
        <v>3309</v>
      </c>
      <c r="CQI32" s="647" t="s">
        <v>3310</v>
      </c>
      <c r="CQJ32" s="647" t="s">
        <v>3311</v>
      </c>
      <c r="CQK32" s="647" t="s">
        <v>3312</v>
      </c>
      <c r="CQL32" s="647" t="s">
        <v>3313</v>
      </c>
      <c r="CQM32" s="647" t="s">
        <v>3314</v>
      </c>
      <c r="CQN32" s="647" t="s">
        <v>3315</v>
      </c>
      <c r="CQO32" s="647" t="s">
        <v>3316</v>
      </c>
      <c r="CQP32" s="647" t="s">
        <v>3317</v>
      </c>
      <c r="CQQ32" s="647" t="s">
        <v>3318</v>
      </c>
      <c r="CQR32" s="647" t="s">
        <v>3319</v>
      </c>
      <c r="CQS32" s="647" t="s">
        <v>3320</v>
      </c>
      <c r="CQT32" s="647" t="s">
        <v>3321</v>
      </c>
      <c r="CQU32" s="647" t="s">
        <v>3322</v>
      </c>
      <c r="CQV32" s="647" t="s">
        <v>3323</v>
      </c>
      <c r="CQW32" s="647" t="s">
        <v>3324</v>
      </c>
      <c r="CQX32" s="647" t="s">
        <v>3325</v>
      </c>
      <c r="CQY32" s="647" t="s">
        <v>3326</v>
      </c>
      <c r="CQZ32" s="647" t="s">
        <v>3327</v>
      </c>
      <c r="CRA32" s="647" t="s">
        <v>3328</v>
      </c>
      <c r="CRB32" s="647" t="s">
        <v>3329</v>
      </c>
      <c r="CRC32" s="647" t="s">
        <v>3330</v>
      </c>
      <c r="CRD32" s="647" t="s">
        <v>3331</v>
      </c>
      <c r="CRE32" s="647" t="s">
        <v>3332</v>
      </c>
      <c r="CRF32" s="647" t="s">
        <v>3333</v>
      </c>
      <c r="CRG32" s="647" t="s">
        <v>3334</v>
      </c>
      <c r="CRH32" s="647" t="s">
        <v>3335</v>
      </c>
      <c r="CRI32" s="647" t="s">
        <v>3336</v>
      </c>
      <c r="CRJ32" s="647" t="s">
        <v>3337</v>
      </c>
      <c r="CRK32" s="647" t="s">
        <v>3338</v>
      </c>
      <c r="CRL32" s="647" t="s">
        <v>3339</v>
      </c>
      <c r="CRM32" s="647" t="s">
        <v>3340</v>
      </c>
      <c r="CRN32" s="647" t="s">
        <v>3341</v>
      </c>
      <c r="CRO32" s="647" t="s">
        <v>3342</v>
      </c>
      <c r="CRP32" s="647" t="s">
        <v>3343</v>
      </c>
      <c r="CRQ32" s="647" t="s">
        <v>3344</v>
      </c>
      <c r="CRR32" s="647" t="s">
        <v>3345</v>
      </c>
      <c r="CRS32" s="647" t="s">
        <v>3346</v>
      </c>
      <c r="CRT32" s="647" t="s">
        <v>3347</v>
      </c>
      <c r="CRU32" s="647" t="s">
        <v>3348</v>
      </c>
      <c r="CRV32" s="647" t="s">
        <v>3349</v>
      </c>
      <c r="CRW32" s="647" t="s">
        <v>3350</v>
      </c>
      <c r="CRX32" s="647" t="s">
        <v>3351</v>
      </c>
      <c r="CRY32" s="647" t="s">
        <v>3352</v>
      </c>
      <c r="CRZ32" s="647" t="s">
        <v>3353</v>
      </c>
      <c r="CSA32" s="647" t="s">
        <v>3354</v>
      </c>
      <c r="CSB32" s="647" t="s">
        <v>3355</v>
      </c>
      <c r="CSC32" s="647" t="s">
        <v>3356</v>
      </c>
      <c r="CSD32" s="647" t="s">
        <v>3357</v>
      </c>
      <c r="CSE32" s="647" t="s">
        <v>3358</v>
      </c>
      <c r="CSF32" s="647" t="s">
        <v>3359</v>
      </c>
      <c r="CSG32" s="647" t="s">
        <v>3360</v>
      </c>
      <c r="CSH32" s="647" t="s">
        <v>3361</v>
      </c>
      <c r="CSI32" s="647" t="s">
        <v>3362</v>
      </c>
      <c r="CSJ32" s="647" t="s">
        <v>3363</v>
      </c>
      <c r="CSK32" s="647" t="s">
        <v>3364</v>
      </c>
      <c r="CSL32" s="647" t="s">
        <v>3365</v>
      </c>
      <c r="CSM32" s="647" t="s">
        <v>3366</v>
      </c>
      <c r="CSN32" s="647" t="s">
        <v>3367</v>
      </c>
      <c r="CSO32" s="647" t="s">
        <v>3368</v>
      </c>
      <c r="CSP32" s="647" t="s">
        <v>3369</v>
      </c>
      <c r="CSQ32" s="647" t="s">
        <v>3370</v>
      </c>
      <c r="CSR32" s="647" t="s">
        <v>3371</v>
      </c>
      <c r="CSS32" s="647" t="s">
        <v>3372</v>
      </c>
      <c r="CST32" s="647" t="s">
        <v>3373</v>
      </c>
      <c r="CSU32" s="647" t="s">
        <v>3374</v>
      </c>
      <c r="CSV32" s="647" t="s">
        <v>3375</v>
      </c>
      <c r="CSW32" s="647" t="s">
        <v>3376</v>
      </c>
      <c r="CSX32" s="647" t="s">
        <v>3377</v>
      </c>
      <c r="CSY32" s="647" t="s">
        <v>3378</v>
      </c>
      <c r="CSZ32" s="647" t="s">
        <v>3379</v>
      </c>
      <c r="CTA32" s="647" t="s">
        <v>3380</v>
      </c>
      <c r="CTB32" s="647" t="s">
        <v>3381</v>
      </c>
      <c r="CTC32" s="647" t="s">
        <v>3382</v>
      </c>
      <c r="CTD32" s="647" t="s">
        <v>3383</v>
      </c>
      <c r="CTE32" s="647" t="s">
        <v>3384</v>
      </c>
      <c r="CTF32" s="647" t="s">
        <v>3385</v>
      </c>
      <c r="CTG32" s="647" t="s">
        <v>3386</v>
      </c>
      <c r="CTH32" s="647" t="s">
        <v>3387</v>
      </c>
      <c r="CTI32" s="647" t="s">
        <v>3388</v>
      </c>
      <c r="CTJ32" s="647" t="s">
        <v>3389</v>
      </c>
      <c r="CTK32" s="647" t="s">
        <v>3390</v>
      </c>
      <c r="CTL32" s="647" t="s">
        <v>3391</v>
      </c>
      <c r="CTM32" s="647" t="s">
        <v>3392</v>
      </c>
      <c r="CTN32" s="647" t="s">
        <v>3393</v>
      </c>
      <c r="CTO32" s="647" t="s">
        <v>3394</v>
      </c>
      <c r="CTP32" s="647" t="s">
        <v>3395</v>
      </c>
      <c r="CTQ32" s="647" t="s">
        <v>3396</v>
      </c>
      <c r="CTR32" s="647" t="s">
        <v>3397</v>
      </c>
      <c r="CTS32" s="647" t="s">
        <v>3398</v>
      </c>
      <c r="CTT32" s="647" t="s">
        <v>3399</v>
      </c>
      <c r="CTU32" s="647" t="s">
        <v>3400</v>
      </c>
      <c r="CTV32" s="647" t="s">
        <v>3401</v>
      </c>
      <c r="CTW32" s="647" t="s">
        <v>3402</v>
      </c>
      <c r="CTX32" s="647" t="s">
        <v>3403</v>
      </c>
      <c r="CTY32" s="647" t="s">
        <v>3404</v>
      </c>
      <c r="CTZ32" s="647" t="s">
        <v>3405</v>
      </c>
      <c r="CUA32" s="647" t="s">
        <v>3406</v>
      </c>
      <c r="CUB32" s="647" t="s">
        <v>3407</v>
      </c>
      <c r="CUC32" s="647" t="s">
        <v>3408</v>
      </c>
      <c r="CUD32" s="647" t="s">
        <v>3409</v>
      </c>
      <c r="CUE32" s="647" t="s">
        <v>3410</v>
      </c>
      <c r="CUF32" s="647" t="s">
        <v>3411</v>
      </c>
      <c r="CUG32" s="647" t="s">
        <v>3412</v>
      </c>
      <c r="CUH32" s="647" t="s">
        <v>3413</v>
      </c>
      <c r="CUI32" s="647" t="s">
        <v>3414</v>
      </c>
      <c r="CUJ32" s="647" t="s">
        <v>3415</v>
      </c>
      <c r="CUK32" s="647" t="s">
        <v>3416</v>
      </c>
      <c r="CUL32" s="647" t="s">
        <v>3417</v>
      </c>
      <c r="CUM32" s="647" t="s">
        <v>3418</v>
      </c>
      <c r="CUN32" s="647" t="s">
        <v>3419</v>
      </c>
      <c r="CUO32" s="647" t="s">
        <v>3420</v>
      </c>
      <c r="CUP32" s="647" t="s">
        <v>3421</v>
      </c>
      <c r="CUQ32" s="647" t="s">
        <v>3422</v>
      </c>
      <c r="CUR32" s="647" t="s">
        <v>3423</v>
      </c>
      <c r="CUS32" s="647" t="s">
        <v>3424</v>
      </c>
      <c r="CUT32" s="647" t="s">
        <v>3425</v>
      </c>
      <c r="CUU32" s="647" t="s">
        <v>3426</v>
      </c>
      <c r="CUV32" s="647" t="s">
        <v>3427</v>
      </c>
      <c r="CUW32" s="647" t="s">
        <v>3428</v>
      </c>
      <c r="CUX32" s="647" t="s">
        <v>3429</v>
      </c>
      <c r="CUY32" s="647" t="s">
        <v>3430</v>
      </c>
      <c r="CUZ32" s="647" t="s">
        <v>3431</v>
      </c>
      <c r="CVA32" s="647" t="s">
        <v>3432</v>
      </c>
      <c r="CVB32" s="647" t="s">
        <v>3433</v>
      </c>
      <c r="CVC32" s="647" t="s">
        <v>3434</v>
      </c>
      <c r="CVD32" s="647" t="s">
        <v>3435</v>
      </c>
      <c r="CVE32" s="647" t="s">
        <v>3436</v>
      </c>
      <c r="CVF32" s="647" t="s">
        <v>3437</v>
      </c>
      <c r="CVG32" s="647" t="s">
        <v>3438</v>
      </c>
      <c r="CVH32" s="647" t="s">
        <v>3439</v>
      </c>
      <c r="CVI32" s="647" t="s">
        <v>3440</v>
      </c>
      <c r="CVJ32" s="647" t="s">
        <v>3441</v>
      </c>
      <c r="CVK32" s="647" t="s">
        <v>3442</v>
      </c>
      <c r="CVL32" s="647" t="s">
        <v>3443</v>
      </c>
      <c r="CVM32" s="647" t="s">
        <v>3444</v>
      </c>
      <c r="CVN32" s="647" t="s">
        <v>3445</v>
      </c>
      <c r="CVO32" s="647" t="s">
        <v>3446</v>
      </c>
      <c r="CVP32" s="647" t="s">
        <v>3447</v>
      </c>
      <c r="CVQ32" s="647" t="s">
        <v>3448</v>
      </c>
      <c r="CVR32" s="647" t="s">
        <v>3449</v>
      </c>
      <c r="CVS32" s="647" t="s">
        <v>3450</v>
      </c>
      <c r="CVT32" s="647" t="s">
        <v>3451</v>
      </c>
      <c r="CVU32" s="647" t="s">
        <v>3452</v>
      </c>
      <c r="CVV32" s="647" t="s">
        <v>3453</v>
      </c>
      <c r="CVW32" s="647" t="s">
        <v>3454</v>
      </c>
      <c r="CVX32" s="647" t="s">
        <v>3455</v>
      </c>
      <c r="CVY32" s="647" t="s">
        <v>3456</v>
      </c>
      <c r="CVZ32" s="647" t="s">
        <v>3457</v>
      </c>
      <c r="CWA32" s="647" t="s">
        <v>3458</v>
      </c>
      <c r="CWB32" s="647" t="s">
        <v>3459</v>
      </c>
      <c r="CWC32" s="647" t="s">
        <v>3460</v>
      </c>
      <c r="CWD32" s="647" t="s">
        <v>3461</v>
      </c>
      <c r="CWE32" s="647" t="s">
        <v>3462</v>
      </c>
      <c r="CWF32" s="647" t="s">
        <v>3463</v>
      </c>
      <c r="CWG32" s="647" t="s">
        <v>3464</v>
      </c>
      <c r="CWH32" s="647" t="s">
        <v>3465</v>
      </c>
      <c r="CWI32" s="647" t="s">
        <v>3466</v>
      </c>
      <c r="CWJ32" s="647" t="s">
        <v>3467</v>
      </c>
      <c r="CWK32" s="647" t="s">
        <v>3468</v>
      </c>
      <c r="CWL32" s="647" t="s">
        <v>3469</v>
      </c>
      <c r="CWM32" s="647" t="s">
        <v>3470</v>
      </c>
      <c r="CWN32" s="647" t="s">
        <v>3471</v>
      </c>
      <c r="CWO32" s="647" t="s">
        <v>3472</v>
      </c>
      <c r="CWP32" s="647" t="s">
        <v>3473</v>
      </c>
      <c r="CWQ32" s="647" t="s">
        <v>3474</v>
      </c>
      <c r="CWR32" s="647" t="s">
        <v>3475</v>
      </c>
      <c r="CWS32" s="647" t="s">
        <v>3476</v>
      </c>
      <c r="CWT32" s="647" t="s">
        <v>3477</v>
      </c>
      <c r="CWU32" s="647" t="s">
        <v>3478</v>
      </c>
      <c r="CWV32" s="647" t="s">
        <v>3479</v>
      </c>
      <c r="CWW32" s="647" t="s">
        <v>3480</v>
      </c>
      <c r="CWX32" s="647" t="s">
        <v>3481</v>
      </c>
      <c r="CWY32" s="647" t="s">
        <v>3482</v>
      </c>
      <c r="CWZ32" s="647" t="s">
        <v>3483</v>
      </c>
      <c r="CXA32" s="647" t="s">
        <v>3484</v>
      </c>
      <c r="CXB32" s="647" t="s">
        <v>3485</v>
      </c>
      <c r="CXC32" s="647" t="s">
        <v>3486</v>
      </c>
      <c r="CXD32" s="647" t="s">
        <v>3487</v>
      </c>
      <c r="CXE32" s="647" t="s">
        <v>3488</v>
      </c>
      <c r="CXF32" s="647" t="s">
        <v>3489</v>
      </c>
      <c r="CXG32" s="647" t="s">
        <v>3490</v>
      </c>
      <c r="CXH32" s="647" t="s">
        <v>3491</v>
      </c>
      <c r="CXI32" s="647" t="s">
        <v>3492</v>
      </c>
      <c r="CXJ32" s="647" t="s">
        <v>3493</v>
      </c>
      <c r="CXK32" s="647" t="s">
        <v>3494</v>
      </c>
      <c r="CXL32" s="647" t="s">
        <v>3495</v>
      </c>
      <c r="CXM32" s="647" t="s">
        <v>3496</v>
      </c>
      <c r="CXN32" s="647" t="s">
        <v>3497</v>
      </c>
      <c r="CXO32" s="647" t="s">
        <v>3498</v>
      </c>
      <c r="CXP32" s="647" t="s">
        <v>3499</v>
      </c>
      <c r="CXQ32" s="647" t="s">
        <v>3500</v>
      </c>
      <c r="CXR32" s="647" t="s">
        <v>3501</v>
      </c>
      <c r="CXS32" s="647" t="s">
        <v>3502</v>
      </c>
      <c r="CXT32" s="647" t="s">
        <v>3503</v>
      </c>
      <c r="CXU32" s="647" t="s">
        <v>3504</v>
      </c>
      <c r="CXV32" s="647" t="s">
        <v>3505</v>
      </c>
      <c r="CXW32" s="647" t="s">
        <v>3506</v>
      </c>
      <c r="CXX32" s="647" t="s">
        <v>3507</v>
      </c>
      <c r="CXY32" s="647" t="s">
        <v>3508</v>
      </c>
      <c r="CXZ32" s="647" t="s">
        <v>3509</v>
      </c>
      <c r="CYA32" s="647" t="s">
        <v>3510</v>
      </c>
      <c r="CYB32" s="647" t="s">
        <v>3511</v>
      </c>
      <c r="CYC32" s="647" t="s">
        <v>3512</v>
      </c>
      <c r="CYD32" s="647" t="s">
        <v>3513</v>
      </c>
      <c r="CYE32" s="647" t="s">
        <v>3514</v>
      </c>
      <c r="CYF32" s="647" t="s">
        <v>3515</v>
      </c>
      <c r="CYG32" s="647" t="s">
        <v>3516</v>
      </c>
      <c r="CYH32" s="647" t="s">
        <v>3517</v>
      </c>
      <c r="CYI32" s="647" t="s">
        <v>3518</v>
      </c>
      <c r="CYJ32" s="647" t="s">
        <v>3519</v>
      </c>
      <c r="CYK32" s="647" t="s">
        <v>3520</v>
      </c>
      <c r="CYL32" s="647" t="s">
        <v>3521</v>
      </c>
      <c r="CYM32" s="647" t="s">
        <v>3522</v>
      </c>
      <c r="CYN32" s="647" t="s">
        <v>3523</v>
      </c>
      <c r="CYO32" s="647" t="s">
        <v>3524</v>
      </c>
      <c r="CYP32" s="647" t="s">
        <v>3525</v>
      </c>
      <c r="CYQ32" s="647" t="s">
        <v>3526</v>
      </c>
      <c r="CYR32" s="647" t="s">
        <v>3527</v>
      </c>
      <c r="CYS32" s="647" t="s">
        <v>3528</v>
      </c>
      <c r="CYT32" s="647" t="s">
        <v>3529</v>
      </c>
      <c r="CYU32" s="647" t="s">
        <v>3530</v>
      </c>
      <c r="CYV32" s="647" t="s">
        <v>3531</v>
      </c>
      <c r="CYW32" s="647" t="s">
        <v>3532</v>
      </c>
      <c r="CYX32" s="647" t="s">
        <v>3533</v>
      </c>
      <c r="CYY32" s="647" t="s">
        <v>3534</v>
      </c>
      <c r="CYZ32" s="647" t="s">
        <v>3535</v>
      </c>
      <c r="CZA32" s="647" t="s">
        <v>3536</v>
      </c>
      <c r="CZB32" s="647" t="s">
        <v>3537</v>
      </c>
      <c r="CZC32" s="647" t="s">
        <v>3538</v>
      </c>
      <c r="CZD32" s="647" t="s">
        <v>3539</v>
      </c>
      <c r="CZE32" s="647" t="s">
        <v>3540</v>
      </c>
      <c r="CZF32" s="647" t="s">
        <v>3541</v>
      </c>
      <c r="CZG32" s="647" t="s">
        <v>3542</v>
      </c>
      <c r="CZH32" s="647" t="s">
        <v>3543</v>
      </c>
      <c r="CZI32" s="647" t="s">
        <v>3544</v>
      </c>
      <c r="CZJ32" s="647" t="s">
        <v>3545</v>
      </c>
      <c r="CZK32" s="647" t="s">
        <v>3546</v>
      </c>
      <c r="CZL32" s="647" t="s">
        <v>3547</v>
      </c>
      <c r="CZM32" s="647" t="s">
        <v>3548</v>
      </c>
      <c r="CZN32" s="647" t="s">
        <v>3549</v>
      </c>
      <c r="CZO32" s="647" t="s">
        <v>3550</v>
      </c>
      <c r="CZP32" s="647" t="s">
        <v>3551</v>
      </c>
      <c r="CZQ32" s="647" t="s">
        <v>3552</v>
      </c>
      <c r="CZR32" s="647" t="s">
        <v>3553</v>
      </c>
      <c r="CZS32" s="647" t="s">
        <v>3554</v>
      </c>
      <c r="CZT32" s="647" t="s">
        <v>3555</v>
      </c>
      <c r="CZU32" s="647" t="s">
        <v>3556</v>
      </c>
      <c r="CZV32" s="647" t="s">
        <v>3557</v>
      </c>
      <c r="CZW32" s="647" t="s">
        <v>3558</v>
      </c>
      <c r="CZX32" s="647" t="s">
        <v>3559</v>
      </c>
      <c r="CZY32" s="647" t="s">
        <v>3560</v>
      </c>
      <c r="CZZ32" s="647" t="s">
        <v>3561</v>
      </c>
      <c r="DAA32" s="647" t="s">
        <v>3562</v>
      </c>
      <c r="DAB32" s="647" t="s">
        <v>3563</v>
      </c>
      <c r="DAC32" s="647" t="s">
        <v>3564</v>
      </c>
      <c r="DAD32" s="647" t="s">
        <v>3565</v>
      </c>
      <c r="DAE32" s="647" t="s">
        <v>3566</v>
      </c>
      <c r="DAF32" s="647" t="s">
        <v>3567</v>
      </c>
      <c r="DAG32" s="647" t="s">
        <v>3568</v>
      </c>
      <c r="DAH32" s="647" t="s">
        <v>3569</v>
      </c>
      <c r="DAI32" s="647" t="s">
        <v>3570</v>
      </c>
      <c r="DAJ32" s="647" t="s">
        <v>3571</v>
      </c>
      <c r="DAK32" s="647" t="s">
        <v>3572</v>
      </c>
      <c r="DAL32" s="647" t="s">
        <v>3573</v>
      </c>
      <c r="DAM32" s="647" t="s">
        <v>3574</v>
      </c>
      <c r="DAN32" s="647" t="s">
        <v>3575</v>
      </c>
      <c r="DAO32" s="647" t="s">
        <v>3576</v>
      </c>
      <c r="DAP32" s="647" t="s">
        <v>3577</v>
      </c>
      <c r="DAQ32" s="647" t="s">
        <v>3578</v>
      </c>
      <c r="DAR32" s="647" t="s">
        <v>3579</v>
      </c>
      <c r="DAS32" s="647" t="s">
        <v>3580</v>
      </c>
      <c r="DAT32" s="647" t="s">
        <v>3581</v>
      </c>
      <c r="DAU32" s="647" t="s">
        <v>3582</v>
      </c>
      <c r="DAV32" s="647" t="s">
        <v>3583</v>
      </c>
      <c r="DAW32" s="647" t="s">
        <v>3584</v>
      </c>
      <c r="DAX32" s="647" t="s">
        <v>3585</v>
      </c>
      <c r="DAY32" s="647" t="s">
        <v>3586</v>
      </c>
      <c r="DAZ32" s="647" t="s">
        <v>3587</v>
      </c>
      <c r="DBA32" s="647" t="s">
        <v>3588</v>
      </c>
      <c r="DBB32" s="647" t="s">
        <v>3589</v>
      </c>
      <c r="DBC32" s="647" t="s">
        <v>3590</v>
      </c>
      <c r="DBD32" s="647" t="s">
        <v>3591</v>
      </c>
      <c r="DBE32" s="647" t="s">
        <v>3592</v>
      </c>
      <c r="DBF32" s="647" t="s">
        <v>3593</v>
      </c>
      <c r="DBG32" s="647" t="s">
        <v>3594</v>
      </c>
      <c r="DBH32" s="647" t="s">
        <v>3595</v>
      </c>
      <c r="DBI32" s="647" t="s">
        <v>3596</v>
      </c>
      <c r="DBJ32" s="647" t="s">
        <v>3597</v>
      </c>
      <c r="DBK32" s="647" t="s">
        <v>3598</v>
      </c>
      <c r="DBL32" s="647" t="s">
        <v>3599</v>
      </c>
      <c r="DBM32" s="647" t="s">
        <v>3600</v>
      </c>
      <c r="DBN32" s="647" t="s">
        <v>3601</v>
      </c>
      <c r="DBO32" s="647" t="s">
        <v>3602</v>
      </c>
      <c r="DBP32" s="647" t="s">
        <v>3603</v>
      </c>
      <c r="DBQ32" s="647" t="s">
        <v>3604</v>
      </c>
      <c r="DBR32" s="647" t="s">
        <v>3605</v>
      </c>
      <c r="DBS32" s="647" t="s">
        <v>3606</v>
      </c>
      <c r="DBT32" s="647" t="s">
        <v>3607</v>
      </c>
      <c r="DBU32" s="647" t="s">
        <v>3608</v>
      </c>
      <c r="DBV32" s="647" t="s">
        <v>3609</v>
      </c>
      <c r="DBW32" s="647" t="s">
        <v>3610</v>
      </c>
      <c r="DBX32" s="647" t="s">
        <v>3611</v>
      </c>
      <c r="DBY32" s="647" t="s">
        <v>3612</v>
      </c>
      <c r="DBZ32" s="647" t="s">
        <v>3613</v>
      </c>
      <c r="DCA32" s="647" t="s">
        <v>3614</v>
      </c>
      <c r="DCB32" s="647" t="s">
        <v>3615</v>
      </c>
      <c r="DCC32" s="647" t="s">
        <v>3616</v>
      </c>
      <c r="DCD32" s="647" t="s">
        <v>3617</v>
      </c>
      <c r="DCE32" s="647" t="s">
        <v>3618</v>
      </c>
      <c r="DCF32" s="647" t="s">
        <v>3619</v>
      </c>
      <c r="DCG32" s="647" t="s">
        <v>3620</v>
      </c>
      <c r="DCH32" s="647" t="s">
        <v>3621</v>
      </c>
      <c r="DCI32" s="647" t="s">
        <v>3622</v>
      </c>
      <c r="DCJ32" s="647" t="s">
        <v>3623</v>
      </c>
      <c r="DCK32" s="647" t="s">
        <v>3624</v>
      </c>
      <c r="DCL32" s="647" t="s">
        <v>3625</v>
      </c>
      <c r="DCM32" s="647" t="s">
        <v>3626</v>
      </c>
      <c r="DCN32" s="647" t="s">
        <v>3627</v>
      </c>
      <c r="DCO32" s="647" t="s">
        <v>3628</v>
      </c>
      <c r="DCP32" s="647" t="s">
        <v>3629</v>
      </c>
      <c r="DCQ32" s="647" t="s">
        <v>3630</v>
      </c>
      <c r="DCR32" s="647" t="s">
        <v>3631</v>
      </c>
      <c r="DCS32" s="647" t="s">
        <v>3632</v>
      </c>
      <c r="DCT32" s="647" t="s">
        <v>3633</v>
      </c>
      <c r="DCU32" s="647" t="s">
        <v>3634</v>
      </c>
      <c r="DCV32" s="647" t="s">
        <v>3635</v>
      </c>
      <c r="DCW32" s="647" t="s">
        <v>3636</v>
      </c>
      <c r="DCX32" s="647" t="s">
        <v>3637</v>
      </c>
      <c r="DCY32" s="647" t="s">
        <v>3638</v>
      </c>
      <c r="DCZ32" s="647" t="s">
        <v>3639</v>
      </c>
      <c r="DDA32" s="647" t="s">
        <v>3640</v>
      </c>
      <c r="DDB32" s="647" t="s">
        <v>3641</v>
      </c>
      <c r="DDC32" s="647" t="s">
        <v>3642</v>
      </c>
      <c r="DDD32" s="647" t="s">
        <v>3643</v>
      </c>
      <c r="DDE32" s="647" t="s">
        <v>3644</v>
      </c>
      <c r="DDF32" s="647" t="s">
        <v>3645</v>
      </c>
      <c r="DDG32" s="647" t="s">
        <v>3646</v>
      </c>
      <c r="DDH32" s="647" t="s">
        <v>3647</v>
      </c>
      <c r="DDI32" s="647" t="s">
        <v>3648</v>
      </c>
      <c r="DDJ32" s="647" t="s">
        <v>3649</v>
      </c>
      <c r="DDK32" s="647" t="s">
        <v>3650</v>
      </c>
      <c r="DDL32" s="647" t="s">
        <v>3651</v>
      </c>
      <c r="DDM32" s="647" t="s">
        <v>3652</v>
      </c>
      <c r="DDN32" s="647" t="s">
        <v>3653</v>
      </c>
      <c r="DDO32" s="647" t="s">
        <v>3654</v>
      </c>
      <c r="DDP32" s="647" t="s">
        <v>3655</v>
      </c>
      <c r="DDQ32" s="647" t="s">
        <v>3656</v>
      </c>
      <c r="DDR32" s="647" t="s">
        <v>3657</v>
      </c>
      <c r="DDS32" s="647" t="s">
        <v>3658</v>
      </c>
      <c r="DDT32" s="647" t="s">
        <v>3659</v>
      </c>
      <c r="DDU32" s="647" t="s">
        <v>3660</v>
      </c>
      <c r="DDV32" s="647" t="s">
        <v>3661</v>
      </c>
      <c r="DDW32" s="647" t="s">
        <v>3662</v>
      </c>
      <c r="DDX32" s="647" t="s">
        <v>3663</v>
      </c>
      <c r="DDY32" s="647" t="s">
        <v>3664</v>
      </c>
      <c r="DDZ32" s="647" t="s">
        <v>3665</v>
      </c>
      <c r="DEA32" s="647" t="s">
        <v>3666</v>
      </c>
      <c r="DEB32" s="647" t="s">
        <v>3667</v>
      </c>
      <c r="DEC32" s="647" t="s">
        <v>3668</v>
      </c>
      <c r="DED32" s="647" t="s">
        <v>3669</v>
      </c>
      <c r="DEE32" s="647" t="s">
        <v>3670</v>
      </c>
      <c r="DEF32" s="647" t="s">
        <v>3671</v>
      </c>
      <c r="DEG32" s="647" t="s">
        <v>3672</v>
      </c>
      <c r="DEH32" s="647" t="s">
        <v>3673</v>
      </c>
      <c r="DEI32" s="647" t="s">
        <v>3674</v>
      </c>
      <c r="DEJ32" s="647" t="s">
        <v>3675</v>
      </c>
      <c r="DEK32" s="647" t="s">
        <v>3676</v>
      </c>
      <c r="DEL32" s="647" t="s">
        <v>3677</v>
      </c>
      <c r="DEM32" s="647" t="s">
        <v>3678</v>
      </c>
      <c r="DEN32" s="647" t="s">
        <v>3679</v>
      </c>
      <c r="DEO32" s="647" t="s">
        <v>3680</v>
      </c>
      <c r="DEP32" s="647" t="s">
        <v>3681</v>
      </c>
      <c r="DEQ32" s="647" t="s">
        <v>3682</v>
      </c>
      <c r="DER32" s="647" t="s">
        <v>3683</v>
      </c>
      <c r="DES32" s="647" t="s">
        <v>3684</v>
      </c>
      <c r="DET32" s="647" t="s">
        <v>3685</v>
      </c>
      <c r="DEU32" s="647" t="s">
        <v>3686</v>
      </c>
      <c r="DEV32" s="647" t="s">
        <v>3687</v>
      </c>
      <c r="DEW32" s="647" t="s">
        <v>3688</v>
      </c>
      <c r="DEX32" s="647" t="s">
        <v>3689</v>
      </c>
      <c r="DEY32" s="647" t="s">
        <v>3690</v>
      </c>
      <c r="DEZ32" s="647" t="s">
        <v>3691</v>
      </c>
      <c r="DFA32" s="647" t="s">
        <v>3692</v>
      </c>
      <c r="DFB32" s="647" t="s">
        <v>3693</v>
      </c>
      <c r="DFC32" s="647" t="s">
        <v>3694</v>
      </c>
      <c r="DFD32" s="647" t="s">
        <v>3695</v>
      </c>
      <c r="DFE32" s="647" t="s">
        <v>3696</v>
      </c>
      <c r="DFF32" s="647" t="s">
        <v>3697</v>
      </c>
      <c r="DFG32" s="647" t="s">
        <v>3698</v>
      </c>
      <c r="DFH32" s="647" t="s">
        <v>3699</v>
      </c>
      <c r="DFI32" s="647" t="s">
        <v>3700</v>
      </c>
      <c r="DFJ32" s="647" t="s">
        <v>3701</v>
      </c>
      <c r="DFK32" s="647" t="s">
        <v>3702</v>
      </c>
      <c r="DFL32" s="647" t="s">
        <v>3703</v>
      </c>
      <c r="DFM32" s="647" t="s">
        <v>3704</v>
      </c>
      <c r="DFN32" s="647" t="s">
        <v>3705</v>
      </c>
      <c r="DFO32" s="647" t="s">
        <v>3706</v>
      </c>
      <c r="DFP32" s="647" t="s">
        <v>3707</v>
      </c>
      <c r="DFQ32" s="647" t="s">
        <v>3708</v>
      </c>
      <c r="DFR32" s="647" t="s">
        <v>3709</v>
      </c>
      <c r="DFS32" s="647" t="s">
        <v>3710</v>
      </c>
      <c r="DFT32" s="647" t="s">
        <v>3711</v>
      </c>
      <c r="DFU32" s="647" t="s">
        <v>3712</v>
      </c>
      <c r="DFV32" s="647" t="s">
        <v>3713</v>
      </c>
      <c r="DFW32" s="647" t="s">
        <v>3714</v>
      </c>
      <c r="DFX32" s="647" t="s">
        <v>3715</v>
      </c>
      <c r="DFY32" s="647" t="s">
        <v>3716</v>
      </c>
      <c r="DFZ32" s="647" t="s">
        <v>3717</v>
      </c>
      <c r="DGA32" s="647" t="s">
        <v>3718</v>
      </c>
      <c r="DGB32" s="647" t="s">
        <v>3719</v>
      </c>
      <c r="DGC32" s="647" t="s">
        <v>3720</v>
      </c>
      <c r="DGD32" s="647" t="s">
        <v>3721</v>
      </c>
      <c r="DGE32" s="647" t="s">
        <v>3722</v>
      </c>
      <c r="DGF32" s="647" t="s">
        <v>3723</v>
      </c>
      <c r="DGG32" s="647" t="s">
        <v>3724</v>
      </c>
      <c r="DGH32" s="647" t="s">
        <v>3725</v>
      </c>
      <c r="DGI32" s="647" t="s">
        <v>3726</v>
      </c>
      <c r="DGJ32" s="647" t="s">
        <v>3727</v>
      </c>
      <c r="DGK32" s="647" t="s">
        <v>3728</v>
      </c>
      <c r="DGL32" s="647" t="s">
        <v>3729</v>
      </c>
      <c r="DGM32" s="647" t="s">
        <v>3730</v>
      </c>
      <c r="DGN32" s="647" t="s">
        <v>3731</v>
      </c>
      <c r="DGO32" s="647" t="s">
        <v>3732</v>
      </c>
      <c r="DGP32" s="647" t="s">
        <v>3733</v>
      </c>
      <c r="DGQ32" s="647" t="s">
        <v>3734</v>
      </c>
      <c r="DGR32" s="647" t="s">
        <v>3735</v>
      </c>
      <c r="DGS32" s="647" t="s">
        <v>3736</v>
      </c>
      <c r="DGT32" s="647" t="s">
        <v>3737</v>
      </c>
      <c r="DGU32" s="647" t="s">
        <v>3738</v>
      </c>
      <c r="DGV32" s="647" t="s">
        <v>3739</v>
      </c>
      <c r="DGW32" s="647" t="s">
        <v>3740</v>
      </c>
      <c r="DGX32" s="647" t="s">
        <v>3741</v>
      </c>
      <c r="DGY32" s="647" t="s">
        <v>3742</v>
      </c>
      <c r="DGZ32" s="647" t="s">
        <v>3743</v>
      </c>
      <c r="DHA32" s="647" t="s">
        <v>3744</v>
      </c>
      <c r="DHB32" s="647" t="s">
        <v>3745</v>
      </c>
      <c r="DHC32" s="647" t="s">
        <v>3746</v>
      </c>
      <c r="DHD32" s="647" t="s">
        <v>3747</v>
      </c>
      <c r="DHE32" s="647" t="s">
        <v>3748</v>
      </c>
      <c r="DHF32" s="647" t="s">
        <v>3749</v>
      </c>
      <c r="DHG32" s="647" t="s">
        <v>3750</v>
      </c>
      <c r="DHH32" s="647" t="s">
        <v>3751</v>
      </c>
      <c r="DHI32" s="647" t="s">
        <v>3752</v>
      </c>
      <c r="DHJ32" s="647" t="s">
        <v>3753</v>
      </c>
      <c r="DHK32" s="647" t="s">
        <v>3754</v>
      </c>
      <c r="DHL32" s="647" t="s">
        <v>3755</v>
      </c>
      <c r="DHM32" s="647" t="s">
        <v>3756</v>
      </c>
      <c r="DHN32" s="647" t="s">
        <v>3757</v>
      </c>
      <c r="DHO32" s="647" t="s">
        <v>3758</v>
      </c>
      <c r="DHP32" s="647" t="s">
        <v>3759</v>
      </c>
      <c r="DHQ32" s="647" t="s">
        <v>3760</v>
      </c>
      <c r="DHR32" s="647" t="s">
        <v>3761</v>
      </c>
      <c r="DHS32" s="647" t="s">
        <v>3762</v>
      </c>
      <c r="DHT32" s="647" t="s">
        <v>3763</v>
      </c>
      <c r="DHU32" s="647" t="s">
        <v>3764</v>
      </c>
      <c r="DHV32" s="647" t="s">
        <v>3765</v>
      </c>
      <c r="DHW32" s="647" t="s">
        <v>3766</v>
      </c>
      <c r="DHX32" s="647" t="s">
        <v>3767</v>
      </c>
      <c r="DHY32" s="647" t="s">
        <v>3768</v>
      </c>
      <c r="DHZ32" s="647" t="s">
        <v>3769</v>
      </c>
      <c r="DIA32" s="647" t="s">
        <v>3770</v>
      </c>
      <c r="DIB32" s="647" t="s">
        <v>3771</v>
      </c>
      <c r="DIC32" s="647" t="s">
        <v>3772</v>
      </c>
      <c r="DID32" s="647" t="s">
        <v>3773</v>
      </c>
      <c r="DIE32" s="647" t="s">
        <v>3774</v>
      </c>
      <c r="DIF32" s="647" t="s">
        <v>3775</v>
      </c>
      <c r="DIG32" s="647" t="s">
        <v>3776</v>
      </c>
      <c r="DIH32" s="647" t="s">
        <v>3777</v>
      </c>
      <c r="DII32" s="647" t="s">
        <v>3778</v>
      </c>
      <c r="DIJ32" s="647" t="s">
        <v>3779</v>
      </c>
      <c r="DIK32" s="647" t="s">
        <v>3780</v>
      </c>
      <c r="DIL32" s="647" t="s">
        <v>3781</v>
      </c>
      <c r="DIM32" s="647" t="s">
        <v>3782</v>
      </c>
      <c r="DIN32" s="647" t="s">
        <v>3783</v>
      </c>
      <c r="DIO32" s="647" t="s">
        <v>3784</v>
      </c>
      <c r="DIP32" s="647" t="s">
        <v>3785</v>
      </c>
      <c r="DIQ32" s="647" t="s">
        <v>3786</v>
      </c>
      <c r="DIR32" s="647" t="s">
        <v>3787</v>
      </c>
      <c r="DIS32" s="647" t="s">
        <v>3788</v>
      </c>
      <c r="DIT32" s="647" t="s">
        <v>3789</v>
      </c>
      <c r="DIU32" s="647" t="s">
        <v>3790</v>
      </c>
      <c r="DIV32" s="647" t="s">
        <v>3791</v>
      </c>
      <c r="DIW32" s="647" t="s">
        <v>3792</v>
      </c>
      <c r="DIX32" s="647" t="s">
        <v>3793</v>
      </c>
      <c r="DIY32" s="647" t="s">
        <v>3794</v>
      </c>
      <c r="DIZ32" s="647" t="s">
        <v>3795</v>
      </c>
      <c r="DJA32" s="647" t="s">
        <v>3796</v>
      </c>
      <c r="DJB32" s="647" t="s">
        <v>3797</v>
      </c>
      <c r="DJC32" s="647" t="s">
        <v>3798</v>
      </c>
      <c r="DJD32" s="647" t="s">
        <v>3799</v>
      </c>
      <c r="DJE32" s="647" t="s">
        <v>3800</v>
      </c>
      <c r="DJF32" s="647" t="s">
        <v>3801</v>
      </c>
      <c r="DJG32" s="647" t="s">
        <v>3802</v>
      </c>
      <c r="DJH32" s="647" t="s">
        <v>3803</v>
      </c>
      <c r="DJI32" s="647" t="s">
        <v>3804</v>
      </c>
      <c r="DJJ32" s="647" t="s">
        <v>3805</v>
      </c>
      <c r="DJK32" s="647" t="s">
        <v>3806</v>
      </c>
      <c r="DJL32" s="647" t="s">
        <v>3807</v>
      </c>
      <c r="DJM32" s="647" t="s">
        <v>3808</v>
      </c>
      <c r="DJN32" s="647" t="s">
        <v>3809</v>
      </c>
      <c r="DJO32" s="647" t="s">
        <v>3810</v>
      </c>
      <c r="DJP32" s="647" t="s">
        <v>3811</v>
      </c>
      <c r="DJQ32" s="647" t="s">
        <v>3812</v>
      </c>
      <c r="DJR32" s="647" t="s">
        <v>3813</v>
      </c>
      <c r="DJS32" s="647" t="s">
        <v>3814</v>
      </c>
      <c r="DJT32" s="647" t="s">
        <v>3815</v>
      </c>
      <c r="DJU32" s="647" t="s">
        <v>3816</v>
      </c>
      <c r="DJV32" s="647" t="s">
        <v>3817</v>
      </c>
      <c r="DJW32" s="647" t="s">
        <v>3818</v>
      </c>
      <c r="DJX32" s="647" t="s">
        <v>3819</v>
      </c>
      <c r="DJY32" s="647" t="s">
        <v>3820</v>
      </c>
      <c r="DJZ32" s="647" t="s">
        <v>3821</v>
      </c>
      <c r="DKA32" s="647" t="s">
        <v>3822</v>
      </c>
      <c r="DKB32" s="647" t="s">
        <v>3823</v>
      </c>
      <c r="DKC32" s="647" t="s">
        <v>3824</v>
      </c>
      <c r="DKD32" s="647" t="s">
        <v>3825</v>
      </c>
      <c r="DKE32" s="647" t="s">
        <v>3826</v>
      </c>
      <c r="DKF32" s="647" t="s">
        <v>3827</v>
      </c>
      <c r="DKG32" s="647" t="s">
        <v>3828</v>
      </c>
      <c r="DKH32" s="647" t="s">
        <v>3829</v>
      </c>
      <c r="DKI32" s="647" t="s">
        <v>3830</v>
      </c>
      <c r="DKJ32" s="647" t="s">
        <v>3831</v>
      </c>
      <c r="DKK32" s="647" t="s">
        <v>3832</v>
      </c>
      <c r="DKL32" s="647" t="s">
        <v>3833</v>
      </c>
      <c r="DKM32" s="647" t="s">
        <v>3834</v>
      </c>
      <c r="DKN32" s="647" t="s">
        <v>3835</v>
      </c>
      <c r="DKO32" s="647" t="s">
        <v>3836</v>
      </c>
      <c r="DKP32" s="647" t="s">
        <v>3837</v>
      </c>
      <c r="DKQ32" s="647" t="s">
        <v>3838</v>
      </c>
      <c r="DKR32" s="647" t="s">
        <v>3839</v>
      </c>
      <c r="DKS32" s="647" t="s">
        <v>3840</v>
      </c>
      <c r="DKT32" s="647" t="s">
        <v>3841</v>
      </c>
      <c r="DKU32" s="647" t="s">
        <v>3842</v>
      </c>
      <c r="DKV32" s="647" t="s">
        <v>3843</v>
      </c>
      <c r="DKW32" s="647" t="s">
        <v>3844</v>
      </c>
      <c r="DKX32" s="647" t="s">
        <v>3845</v>
      </c>
      <c r="DKY32" s="647" t="s">
        <v>3846</v>
      </c>
      <c r="DKZ32" s="647" t="s">
        <v>3847</v>
      </c>
      <c r="DLA32" s="647" t="s">
        <v>3848</v>
      </c>
      <c r="DLB32" s="647" t="s">
        <v>3849</v>
      </c>
      <c r="DLC32" s="647" t="s">
        <v>3850</v>
      </c>
      <c r="DLD32" s="647" t="s">
        <v>3851</v>
      </c>
      <c r="DLE32" s="647" t="s">
        <v>3852</v>
      </c>
      <c r="DLF32" s="647" t="s">
        <v>3853</v>
      </c>
      <c r="DLG32" s="647" t="s">
        <v>3854</v>
      </c>
      <c r="DLH32" s="647" t="s">
        <v>3855</v>
      </c>
      <c r="DLI32" s="647" t="s">
        <v>3856</v>
      </c>
      <c r="DLJ32" s="647" t="s">
        <v>3857</v>
      </c>
      <c r="DLK32" s="647" t="s">
        <v>3858</v>
      </c>
      <c r="DLL32" s="647" t="s">
        <v>3859</v>
      </c>
      <c r="DLM32" s="647" t="s">
        <v>3860</v>
      </c>
      <c r="DLN32" s="647" t="s">
        <v>3861</v>
      </c>
      <c r="DLO32" s="647" t="s">
        <v>3862</v>
      </c>
      <c r="DLP32" s="647" t="s">
        <v>3863</v>
      </c>
      <c r="DLQ32" s="647" t="s">
        <v>3864</v>
      </c>
      <c r="DLR32" s="647" t="s">
        <v>3865</v>
      </c>
      <c r="DLS32" s="647" t="s">
        <v>3866</v>
      </c>
      <c r="DLT32" s="647" t="s">
        <v>3867</v>
      </c>
      <c r="DLU32" s="647" t="s">
        <v>3868</v>
      </c>
      <c r="DLV32" s="647" t="s">
        <v>3869</v>
      </c>
      <c r="DLW32" s="647" t="s">
        <v>3870</v>
      </c>
      <c r="DLX32" s="647" t="s">
        <v>3871</v>
      </c>
      <c r="DLY32" s="647" t="s">
        <v>3872</v>
      </c>
      <c r="DLZ32" s="647" t="s">
        <v>3873</v>
      </c>
      <c r="DMA32" s="647" t="s">
        <v>3874</v>
      </c>
      <c r="DMB32" s="647" t="s">
        <v>3875</v>
      </c>
      <c r="DMC32" s="647" t="s">
        <v>3876</v>
      </c>
      <c r="DMD32" s="647" t="s">
        <v>3877</v>
      </c>
      <c r="DME32" s="647" t="s">
        <v>3878</v>
      </c>
      <c r="DMF32" s="647" t="s">
        <v>3879</v>
      </c>
      <c r="DMG32" s="647" t="s">
        <v>3880</v>
      </c>
      <c r="DMH32" s="647" t="s">
        <v>3881</v>
      </c>
      <c r="DMI32" s="647" t="s">
        <v>3882</v>
      </c>
      <c r="DMJ32" s="647" t="s">
        <v>3883</v>
      </c>
      <c r="DMK32" s="647" t="s">
        <v>3884</v>
      </c>
      <c r="DML32" s="647" t="s">
        <v>3885</v>
      </c>
      <c r="DMM32" s="647" t="s">
        <v>3886</v>
      </c>
      <c r="DMN32" s="647" t="s">
        <v>3887</v>
      </c>
      <c r="DMO32" s="647" t="s">
        <v>3888</v>
      </c>
      <c r="DMP32" s="647" t="s">
        <v>3889</v>
      </c>
      <c r="DMQ32" s="647" t="s">
        <v>3890</v>
      </c>
      <c r="DMR32" s="647" t="s">
        <v>3891</v>
      </c>
      <c r="DMS32" s="647" t="s">
        <v>3892</v>
      </c>
      <c r="DMT32" s="647" t="s">
        <v>3893</v>
      </c>
      <c r="DMU32" s="647" t="s">
        <v>3894</v>
      </c>
      <c r="DMV32" s="647" t="s">
        <v>3895</v>
      </c>
      <c r="DMW32" s="647" t="s">
        <v>3896</v>
      </c>
      <c r="DMX32" s="647" t="s">
        <v>3897</v>
      </c>
      <c r="DMY32" s="647" t="s">
        <v>3898</v>
      </c>
      <c r="DMZ32" s="647" t="s">
        <v>3899</v>
      </c>
      <c r="DNA32" s="647" t="s">
        <v>3900</v>
      </c>
      <c r="DNB32" s="647" t="s">
        <v>3901</v>
      </c>
      <c r="DNC32" s="647" t="s">
        <v>3902</v>
      </c>
      <c r="DND32" s="647" t="s">
        <v>3903</v>
      </c>
      <c r="DNE32" s="647" t="s">
        <v>3904</v>
      </c>
      <c r="DNF32" s="647" t="s">
        <v>3905</v>
      </c>
      <c r="DNG32" s="647" t="s">
        <v>3906</v>
      </c>
      <c r="DNH32" s="647" t="s">
        <v>3907</v>
      </c>
      <c r="DNI32" s="647" t="s">
        <v>3908</v>
      </c>
      <c r="DNJ32" s="647" t="s">
        <v>3909</v>
      </c>
      <c r="DNK32" s="647" t="s">
        <v>3910</v>
      </c>
      <c r="DNL32" s="647" t="s">
        <v>3911</v>
      </c>
      <c r="DNM32" s="647" t="s">
        <v>3912</v>
      </c>
      <c r="DNN32" s="647" t="s">
        <v>3913</v>
      </c>
      <c r="DNO32" s="647" t="s">
        <v>3914</v>
      </c>
      <c r="DNP32" s="647" t="s">
        <v>3915</v>
      </c>
      <c r="DNQ32" s="647" t="s">
        <v>3916</v>
      </c>
      <c r="DNR32" s="647" t="s">
        <v>3917</v>
      </c>
      <c r="DNS32" s="647" t="s">
        <v>3918</v>
      </c>
      <c r="DNT32" s="647" t="s">
        <v>3919</v>
      </c>
      <c r="DNU32" s="647" t="s">
        <v>3920</v>
      </c>
      <c r="DNV32" s="647" t="s">
        <v>3921</v>
      </c>
      <c r="DNW32" s="647" t="s">
        <v>3922</v>
      </c>
      <c r="DNX32" s="647" t="s">
        <v>3923</v>
      </c>
      <c r="DNY32" s="647" t="s">
        <v>3924</v>
      </c>
      <c r="DNZ32" s="647" t="s">
        <v>3925</v>
      </c>
      <c r="DOA32" s="647" t="s">
        <v>3926</v>
      </c>
      <c r="DOB32" s="647" t="s">
        <v>3927</v>
      </c>
      <c r="DOC32" s="647" t="s">
        <v>3928</v>
      </c>
      <c r="DOD32" s="647" t="s">
        <v>3929</v>
      </c>
      <c r="DOE32" s="647" t="s">
        <v>3930</v>
      </c>
      <c r="DOF32" s="647" t="s">
        <v>3931</v>
      </c>
      <c r="DOG32" s="647" t="s">
        <v>3932</v>
      </c>
      <c r="DOH32" s="647" t="s">
        <v>3933</v>
      </c>
      <c r="DOI32" s="647" t="s">
        <v>3934</v>
      </c>
      <c r="DOJ32" s="647" t="s">
        <v>3935</v>
      </c>
      <c r="DOK32" s="647" t="s">
        <v>3936</v>
      </c>
      <c r="DOL32" s="647" t="s">
        <v>3937</v>
      </c>
      <c r="DOM32" s="647" t="s">
        <v>3938</v>
      </c>
      <c r="DON32" s="647" t="s">
        <v>3939</v>
      </c>
      <c r="DOO32" s="647" t="s">
        <v>3940</v>
      </c>
      <c r="DOP32" s="647" t="s">
        <v>3941</v>
      </c>
      <c r="DOQ32" s="647" t="s">
        <v>3942</v>
      </c>
      <c r="DOR32" s="647" t="s">
        <v>3943</v>
      </c>
      <c r="DOS32" s="647" t="s">
        <v>3944</v>
      </c>
      <c r="DOT32" s="647" t="s">
        <v>3945</v>
      </c>
      <c r="DOU32" s="647" t="s">
        <v>3946</v>
      </c>
      <c r="DOV32" s="647" t="s">
        <v>3947</v>
      </c>
      <c r="DOW32" s="647" t="s">
        <v>3948</v>
      </c>
      <c r="DOX32" s="647" t="s">
        <v>3949</v>
      </c>
      <c r="DOY32" s="647" t="s">
        <v>3950</v>
      </c>
      <c r="DOZ32" s="647" t="s">
        <v>3951</v>
      </c>
      <c r="DPA32" s="647" t="s">
        <v>3952</v>
      </c>
      <c r="DPB32" s="647" t="s">
        <v>3953</v>
      </c>
      <c r="DPC32" s="647" t="s">
        <v>3954</v>
      </c>
      <c r="DPD32" s="647" t="s">
        <v>3955</v>
      </c>
      <c r="DPE32" s="647" t="s">
        <v>3956</v>
      </c>
      <c r="DPF32" s="647" t="s">
        <v>3957</v>
      </c>
      <c r="DPG32" s="647" t="s">
        <v>3958</v>
      </c>
      <c r="DPH32" s="647" t="s">
        <v>3959</v>
      </c>
      <c r="DPI32" s="647" t="s">
        <v>3960</v>
      </c>
      <c r="DPJ32" s="647" t="s">
        <v>3961</v>
      </c>
      <c r="DPK32" s="647" t="s">
        <v>3962</v>
      </c>
      <c r="DPL32" s="647" t="s">
        <v>3963</v>
      </c>
      <c r="DPM32" s="647" t="s">
        <v>3964</v>
      </c>
      <c r="DPN32" s="647" t="s">
        <v>3965</v>
      </c>
      <c r="DPO32" s="647" t="s">
        <v>3966</v>
      </c>
      <c r="DPP32" s="647" t="s">
        <v>3967</v>
      </c>
      <c r="DPQ32" s="647" t="s">
        <v>3968</v>
      </c>
      <c r="DPR32" s="647" t="s">
        <v>3969</v>
      </c>
      <c r="DPS32" s="647" t="s">
        <v>3970</v>
      </c>
      <c r="DPT32" s="647" t="s">
        <v>3971</v>
      </c>
      <c r="DPU32" s="647" t="s">
        <v>3972</v>
      </c>
      <c r="DPV32" s="647" t="s">
        <v>3973</v>
      </c>
      <c r="DPW32" s="647" t="s">
        <v>3974</v>
      </c>
      <c r="DPX32" s="647" t="s">
        <v>3975</v>
      </c>
      <c r="DPY32" s="647" t="s">
        <v>3976</v>
      </c>
      <c r="DPZ32" s="647" t="s">
        <v>3977</v>
      </c>
      <c r="DQA32" s="647" t="s">
        <v>3978</v>
      </c>
      <c r="DQB32" s="647" t="s">
        <v>3979</v>
      </c>
      <c r="DQC32" s="647" t="s">
        <v>3980</v>
      </c>
      <c r="DQD32" s="647" t="s">
        <v>3981</v>
      </c>
      <c r="DQE32" s="647" t="s">
        <v>3982</v>
      </c>
      <c r="DQF32" s="647" t="s">
        <v>3983</v>
      </c>
      <c r="DQG32" s="647" t="s">
        <v>3984</v>
      </c>
      <c r="DQH32" s="647" t="s">
        <v>3985</v>
      </c>
      <c r="DQI32" s="647" t="s">
        <v>3986</v>
      </c>
      <c r="DQJ32" s="647" t="s">
        <v>3987</v>
      </c>
      <c r="DQK32" s="647" t="s">
        <v>3988</v>
      </c>
      <c r="DQL32" s="647" t="s">
        <v>3989</v>
      </c>
      <c r="DQM32" s="647" t="s">
        <v>3990</v>
      </c>
      <c r="DQN32" s="647" t="s">
        <v>3991</v>
      </c>
      <c r="DQO32" s="647" t="s">
        <v>3992</v>
      </c>
      <c r="DQP32" s="647" t="s">
        <v>3993</v>
      </c>
      <c r="DQQ32" s="647" t="s">
        <v>3994</v>
      </c>
      <c r="DQR32" s="647" t="s">
        <v>3995</v>
      </c>
      <c r="DQS32" s="647" t="s">
        <v>3996</v>
      </c>
      <c r="DQT32" s="647" t="s">
        <v>3997</v>
      </c>
      <c r="DQU32" s="647" t="s">
        <v>3998</v>
      </c>
      <c r="DQV32" s="647" t="s">
        <v>3999</v>
      </c>
      <c r="DQW32" s="647" t="s">
        <v>4000</v>
      </c>
      <c r="DQX32" s="647" t="s">
        <v>4001</v>
      </c>
      <c r="DQY32" s="647" t="s">
        <v>4002</v>
      </c>
      <c r="DQZ32" s="647" t="s">
        <v>4003</v>
      </c>
      <c r="DRA32" s="647" t="s">
        <v>4004</v>
      </c>
      <c r="DRB32" s="647" t="s">
        <v>4005</v>
      </c>
      <c r="DRC32" s="647" t="s">
        <v>4006</v>
      </c>
      <c r="DRD32" s="647" t="s">
        <v>4007</v>
      </c>
      <c r="DRE32" s="647" t="s">
        <v>4008</v>
      </c>
      <c r="DRF32" s="647" t="s">
        <v>4009</v>
      </c>
      <c r="DRG32" s="647" t="s">
        <v>4010</v>
      </c>
      <c r="DRH32" s="647" t="s">
        <v>4011</v>
      </c>
      <c r="DRI32" s="647" t="s">
        <v>4012</v>
      </c>
      <c r="DRJ32" s="647" t="s">
        <v>4013</v>
      </c>
      <c r="DRK32" s="647" t="s">
        <v>4014</v>
      </c>
      <c r="DRL32" s="647" t="s">
        <v>4015</v>
      </c>
      <c r="DRM32" s="647" t="s">
        <v>4016</v>
      </c>
      <c r="DRN32" s="647" t="s">
        <v>4017</v>
      </c>
      <c r="DRO32" s="647" t="s">
        <v>4018</v>
      </c>
      <c r="DRP32" s="647" t="s">
        <v>4019</v>
      </c>
      <c r="DRQ32" s="647" t="s">
        <v>4020</v>
      </c>
      <c r="DRR32" s="647" t="s">
        <v>4021</v>
      </c>
      <c r="DRS32" s="647" t="s">
        <v>4022</v>
      </c>
      <c r="DRT32" s="647" t="s">
        <v>4023</v>
      </c>
      <c r="DRU32" s="647" t="s">
        <v>4024</v>
      </c>
      <c r="DRV32" s="647" t="s">
        <v>4025</v>
      </c>
      <c r="DRW32" s="647" t="s">
        <v>4026</v>
      </c>
      <c r="DRX32" s="647" t="s">
        <v>4027</v>
      </c>
      <c r="DRY32" s="647" t="s">
        <v>4028</v>
      </c>
      <c r="DRZ32" s="647" t="s">
        <v>4029</v>
      </c>
      <c r="DSA32" s="647" t="s">
        <v>4030</v>
      </c>
      <c r="DSB32" s="647" t="s">
        <v>4031</v>
      </c>
      <c r="DSC32" s="647" t="s">
        <v>4032</v>
      </c>
      <c r="DSD32" s="647" t="s">
        <v>4033</v>
      </c>
      <c r="DSE32" s="647" t="s">
        <v>4034</v>
      </c>
      <c r="DSF32" s="647" t="s">
        <v>4035</v>
      </c>
      <c r="DSG32" s="647" t="s">
        <v>4036</v>
      </c>
      <c r="DSH32" s="647" t="s">
        <v>4037</v>
      </c>
      <c r="DSI32" s="647" t="s">
        <v>4038</v>
      </c>
      <c r="DSJ32" s="647" t="s">
        <v>4039</v>
      </c>
      <c r="DSK32" s="647" t="s">
        <v>4040</v>
      </c>
      <c r="DSL32" s="647" t="s">
        <v>4041</v>
      </c>
      <c r="DSM32" s="647" t="s">
        <v>4042</v>
      </c>
      <c r="DSN32" s="647" t="s">
        <v>4043</v>
      </c>
      <c r="DSO32" s="647" t="s">
        <v>4044</v>
      </c>
      <c r="DSP32" s="647" t="s">
        <v>4045</v>
      </c>
      <c r="DSQ32" s="647" t="s">
        <v>4046</v>
      </c>
      <c r="DSR32" s="647" t="s">
        <v>4047</v>
      </c>
      <c r="DSS32" s="647" t="s">
        <v>4048</v>
      </c>
      <c r="DST32" s="647" t="s">
        <v>4049</v>
      </c>
      <c r="DSU32" s="647" t="s">
        <v>4050</v>
      </c>
      <c r="DSV32" s="647" t="s">
        <v>4051</v>
      </c>
      <c r="DSW32" s="647" t="s">
        <v>4052</v>
      </c>
      <c r="DSX32" s="647" t="s">
        <v>4053</v>
      </c>
      <c r="DSY32" s="647" t="s">
        <v>4054</v>
      </c>
      <c r="DSZ32" s="647" t="s">
        <v>4055</v>
      </c>
      <c r="DTA32" s="647" t="s">
        <v>4056</v>
      </c>
      <c r="DTB32" s="647" t="s">
        <v>4057</v>
      </c>
      <c r="DTC32" s="647" t="s">
        <v>4058</v>
      </c>
      <c r="DTD32" s="647" t="s">
        <v>4059</v>
      </c>
      <c r="DTE32" s="647" t="s">
        <v>4060</v>
      </c>
      <c r="DTF32" s="647" t="s">
        <v>4061</v>
      </c>
      <c r="DTG32" s="647" t="s">
        <v>4062</v>
      </c>
      <c r="DTH32" s="647" t="s">
        <v>4063</v>
      </c>
      <c r="DTI32" s="647" t="s">
        <v>4064</v>
      </c>
      <c r="DTJ32" s="647" t="s">
        <v>4065</v>
      </c>
      <c r="DTK32" s="647" t="s">
        <v>4066</v>
      </c>
      <c r="DTL32" s="647" t="s">
        <v>4067</v>
      </c>
      <c r="DTM32" s="647" t="s">
        <v>4068</v>
      </c>
      <c r="DTN32" s="647" t="s">
        <v>4069</v>
      </c>
      <c r="DTO32" s="647" t="s">
        <v>4070</v>
      </c>
      <c r="DTP32" s="647" t="s">
        <v>4071</v>
      </c>
      <c r="DTQ32" s="647" t="s">
        <v>4072</v>
      </c>
      <c r="DTR32" s="647" t="s">
        <v>4073</v>
      </c>
      <c r="DTS32" s="647" t="s">
        <v>4074</v>
      </c>
      <c r="DTT32" s="647" t="s">
        <v>4075</v>
      </c>
      <c r="DTU32" s="647" t="s">
        <v>4076</v>
      </c>
      <c r="DTV32" s="647" t="s">
        <v>4077</v>
      </c>
      <c r="DTW32" s="647" t="s">
        <v>4078</v>
      </c>
      <c r="DTX32" s="647" t="s">
        <v>4079</v>
      </c>
      <c r="DTY32" s="647" t="s">
        <v>4080</v>
      </c>
      <c r="DTZ32" s="647" t="s">
        <v>4081</v>
      </c>
      <c r="DUA32" s="647" t="s">
        <v>4082</v>
      </c>
      <c r="DUB32" s="647" t="s">
        <v>4083</v>
      </c>
      <c r="DUC32" s="647" t="s">
        <v>4084</v>
      </c>
      <c r="DUD32" s="647" t="s">
        <v>4085</v>
      </c>
      <c r="DUE32" s="647" t="s">
        <v>4086</v>
      </c>
      <c r="DUF32" s="647" t="s">
        <v>4087</v>
      </c>
      <c r="DUG32" s="647" t="s">
        <v>4088</v>
      </c>
      <c r="DUH32" s="647" t="s">
        <v>4089</v>
      </c>
      <c r="DUI32" s="647" t="s">
        <v>4090</v>
      </c>
      <c r="DUJ32" s="647" t="s">
        <v>4091</v>
      </c>
      <c r="DUK32" s="647" t="s">
        <v>4092</v>
      </c>
      <c r="DUL32" s="647" t="s">
        <v>4093</v>
      </c>
      <c r="DUM32" s="647" t="s">
        <v>4094</v>
      </c>
      <c r="DUN32" s="647" t="s">
        <v>4095</v>
      </c>
      <c r="DUO32" s="647" t="s">
        <v>4096</v>
      </c>
      <c r="DUP32" s="647" t="s">
        <v>4097</v>
      </c>
      <c r="DUQ32" s="647" t="s">
        <v>4098</v>
      </c>
      <c r="DUR32" s="647" t="s">
        <v>4099</v>
      </c>
      <c r="DUS32" s="647" t="s">
        <v>4100</v>
      </c>
      <c r="DUT32" s="647" t="s">
        <v>4101</v>
      </c>
      <c r="DUU32" s="647" t="s">
        <v>4102</v>
      </c>
      <c r="DUV32" s="647" t="s">
        <v>4103</v>
      </c>
      <c r="DUW32" s="647" t="s">
        <v>4104</v>
      </c>
      <c r="DUX32" s="647" t="s">
        <v>4105</v>
      </c>
      <c r="DUY32" s="647" t="s">
        <v>4106</v>
      </c>
      <c r="DUZ32" s="647" t="s">
        <v>4107</v>
      </c>
      <c r="DVA32" s="647" t="s">
        <v>4108</v>
      </c>
      <c r="DVB32" s="647" t="s">
        <v>4109</v>
      </c>
      <c r="DVC32" s="647" t="s">
        <v>4110</v>
      </c>
      <c r="DVD32" s="647" t="s">
        <v>4111</v>
      </c>
      <c r="DVE32" s="647" t="s">
        <v>4112</v>
      </c>
      <c r="DVF32" s="647" t="s">
        <v>4113</v>
      </c>
      <c r="DVG32" s="647" t="s">
        <v>4114</v>
      </c>
      <c r="DVH32" s="647" t="s">
        <v>4115</v>
      </c>
      <c r="DVI32" s="647" t="s">
        <v>4116</v>
      </c>
      <c r="DVJ32" s="647" t="s">
        <v>4117</v>
      </c>
      <c r="DVK32" s="647" t="s">
        <v>4118</v>
      </c>
      <c r="DVL32" s="647" t="s">
        <v>4119</v>
      </c>
      <c r="DVM32" s="647" t="s">
        <v>4120</v>
      </c>
      <c r="DVN32" s="647" t="s">
        <v>4121</v>
      </c>
      <c r="DVO32" s="647" t="s">
        <v>4122</v>
      </c>
      <c r="DVP32" s="647" t="s">
        <v>4123</v>
      </c>
      <c r="DVQ32" s="647" t="s">
        <v>4124</v>
      </c>
      <c r="DVR32" s="647" t="s">
        <v>4125</v>
      </c>
      <c r="DVS32" s="647" t="s">
        <v>4126</v>
      </c>
      <c r="DVT32" s="647" t="s">
        <v>4127</v>
      </c>
      <c r="DVU32" s="647" t="s">
        <v>4128</v>
      </c>
      <c r="DVV32" s="647" t="s">
        <v>4129</v>
      </c>
      <c r="DVW32" s="647" t="s">
        <v>4130</v>
      </c>
      <c r="DVX32" s="647" t="s">
        <v>4131</v>
      </c>
      <c r="DVY32" s="647" t="s">
        <v>4132</v>
      </c>
      <c r="DVZ32" s="647" t="s">
        <v>4133</v>
      </c>
      <c r="DWA32" s="647" t="s">
        <v>4134</v>
      </c>
      <c r="DWB32" s="647" t="s">
        <v>4135</v>
      </c>
      <c r="DWC32" s="647" t="s">
        <v>4136</v>
      </c>
      <c r="DWD32" s="647" t="s">
        <v>4137</v>
      </c>
      <c r="DWE32" s="647" t="s">
        <v>4138</v>
      </c>
      <c r="DWF32" s="647" t="s">
        <v>4139</v>
      </c>
      <c r="DWG32" s="647" t="s">
        <v>4140</v>
      </c>
      <c r="DWH32" s="647" t="s">
        <v>4141</v>
      </c>
      <c r="DWI32" s="647" t="s">
        <v>4142</v>
      </c>
      <c r="DWJ32" s="647" t="s">
        <v>4143</v>
      </c>
      <c r="DWK32" s="647" t="s">
        <v>4144</v>
      </c>
      <c r="DWL32" s="647" t="s">
        <v>4145</v>
      </c>
      <c r="DWM32" s="647" t="s">
        <v>4146</v>
      </c>
      <c r="DWN32" s="647" t="s">
        <v>4147</v>
      </c>
      <c r="DWO32" s="647" t="s">
        <v>4148</v>
      </c>
      <c r="DWP32" s="647" t="s">
        <v>4149</v>
      </c>
      <c r="DWQ32" s="647" t="s">
        <v>4150</v>
      </c>
      <c r="DWR32" s="647" t="s">
        <v>4151</v>
      </c>
      <c r="DWS32" s="647" t="s">
        <v>4152</v>
      </c>
      <c r="DWT32" s="647" t="s">
        <v>4153</v>
      </c>
      <c r="DWU32" s="647" t="s">
        <v>4154</v>
      </c>
      <c r="DWV32" s="647" t="s">
        <v>4155</v>
      </c>
      <c r="DWW32" s="647" t="s">
        <v>4156</v>
      </c>
      <c r="DWX32" s="647" t="s">
        <v>4157</v>
      </c>
      <c r="DWY32" s="647" t="s">
        <v>4158</v>
      </c>
      <c r="DWZ32" s="647" t="s">
        <v>4159</v>
      </c>
      <c r="DXA32" s="647" t="s">
        <v>4160</v>
      </c>
      <c r="DXB32" s="647" t="s">
        <v>4161</v>
      </c>
      <c r="DXC32" s="647" t="s">
        <v>4162</v>
      </c>
      <c r="DXD32" s="647" t="s">
        <v>4163</v>
      </c>
      <c r="DXE32" s="647" t="s">
        <v>4164</v>
      </c>
      <c r="DXF32" s="647" t="s">
        <v>4165</v>
      </c>
      <c r="DXG32" s="647" t="s">
        <v>4166</v>
      </c>
      <c r="DXH32" s="647" t="s">
        <v>4167</v>
      </c>
      <c r="DXI32" s="647" t="s">
        <v>4168</v>
      </c>
      <c r="DXJ32" s="647" t="s">
        <v>4169</v>
      </c>
      <c r="DXK32" s="647" t="s">
        <v>4170</v>
      </c>
      <c r="DXL32" s="647" t="s">
        <v>4171</v>
      </c>
      <c r="DXM32" s="647" t="s">
        <v>4172</v>
      </c>
      <c r="DXN32" s="647" t="s">
        <v>4173</v>
      </c>
      <c r="DXO32" s="647" t="s">
        <v>4174</v>
      </c>
      <c r="DXP32" s="647" t="s">
        <v>4175</v>
      </c>
      <c r="DXQ32" s="647" t="s">
        <v>4176</v>
      </c>
      <c r="DXR32" s="647" t="s">
        <v>4177</v>
      </c>
      <c r="DXS32" s="647" t="s">
        <v>4178</v>
      </c>
      <c r="DXT32" s="647" t="s">
        <v>4179</v>
      </c>
      <c r="DXU32" s="647" t="s">
        <v>4180</v>
      </c>
      <c r="DXV32" s="647" t="s">
        <v>4181</v>
      </c>
      <c r="DXW32" s="647" t="s">
        <v>4182</v>
      </c>
      <c r="DXX32" s="647" t="s">
        <v>4183</v>
      </c>
      <c r="DXY32" s="647" t="s">
        <v>4184</v>
      </c>
      <c r="DXZ32" s="647" t="s">
        <v>4185</v>
      </c>
      <c r="DYA32" s="647" t="s">
        <v>4186</v>
      </c>
      <c r="DYB32" s="647" t="s">
        <v>4187</v>
      </c>
      <c r="DYC32" s="647" t="s">
        <v>4188</v>
      </c>
      <c r="DYD32" s="647" t="s">
        <v>4189</v>
      </c>
      <c r="DYE32" s="647" t="s">
        <v>4190</v>
      </c>
      <c r="DYF32" s="647" t="s">
        <v>4191</v>
      </c>
      <c r="DYG32" s="647" t="s">
        <v>4192</v>
      </c>
      <c r="DYH32" s="647" t="s">
        <v>4193</v>
      </c>
      <c r="DYI32" s="647" t="s">
        <v>4194</v>
      </c>
      <c r="DYJ32" s="647" t="s">
        <v>4195</v>
      </c>
      <c r="DYK32" s="647" t="s">
        <v>4196</v>
      </c>
      <c r="DYL32" s="647" t="s">
        <v>4197</v>
      </c>
      <c r="DYM32" s="647" t="s">
        <v>4198</v>
      </c>
      <c r="DYN32" s="647" t="s">
        <v>4199</v>
      </c>
      <c r="DYO32" s="647" t="s">
        <v>4200</v>
      </c>
      <c r="DYP32" s="647" t="s">
        <v>4201</v>
      </c>
      <c r="DYQ32" s="647" t="s">
        <v>4202</v>
      </c>
      <c r="DYR32" s="647" t="s">
        <v>4203</v>
      </c>
      <c r="DYS32" s="647" t="s">
        <v>4204</v>
      </c>
      <c r="DYT32" s="647" t="s">
        <v>4205</v>
      </c>
      <c r="DYU32" s="647" t="s">
        <v>4206</v>
      </c>
      <c r="DYV32" s="647" t="s">
        <v>4207</v>
      </c>
      <c r="DYW32" s="647" t="s">
        <v>4208</v>
      </c>
      <c r="DYX32" s="647" t="s">
        <v>4209</v>
      </c>
      <c r="DYY32" s="647" t="s">
        <v>4210</v>
      </c>
      <c r="DYZ32" s="647" t="s">
        <v>4211</v>
      </c>
      <c r="DZA32" s="647" t="s">
        <v>4212</v>
      </c>
      <c r="DZB32" s="647" t="s">
        <v>4213</v>
      </c>
      <c r="DZC32" s="647" t="s">
        <v>4214</v>
      </c>
      <c r="DZD32" s="647" t="s">
        <v>4215</v>
      </c>
      <c r="DZE32" s="647" t="s">
        <v>4216</v>
      </c>
      <c r="DZF32" s="647" t="s">
        <v>4217</v>
      </c>
      <c r="DZG32" s="647" t="s">
        <v>4218</v>
      </c>
      <c r="DZH32" s="647" t="s">
        <v>4219</v>
      </c>
      <c r="DZI32" s="647" t="s">
        <v>4220</v>
      </c>
      <c r="DZJ32" s="647" t="s">
        <v>4221</v>
      </c>
      <c r="DZK32" s="647" t="s">
        <v>4222</v>
      </c>
      <c r="DZL32" s="647" t="s">
        <v>4223</v>
      </c>
      <c r="DZM32" s="647" t="s">
        <v>4224</v>
      </c>
      <c r="DZN32" s="647" t="s">
        <v>4225</v>
      </c>
      <c r="DZO32" s="647" t="s">
        <v>4226</v>
      </c>
      <c r="DZP32" s="647" t="s">
        <v>4227</v>
      </c>
      <c r="DZQ32" s="647" t="s">
        <v>4228</v>
      </c>
      <c r="DZR32" s="647" t="s">
        <v>4229</v>
      </c>
      <c r="DZS32" s="647" t="s">
        <v>4230</v>
      </c>
      <c r="DZT32" s="647" t="s">
        <v>4231</v>
      </c>
      <c r="DZU32" s="647" t="s">
        <v>4232</v>
      </c>
      <c r="DZV32" s="647" t="s">
        <v>4233</v>
      </c>
      <c r="DZW32" s="647" t="s">
        <v>4234</v>
      </c>
      <c r="DZX32" s="647" t="s">
        <v>4235</v>
      </c>
      <c r="DZY32" s="647" t="s">
        <v>4236</v>
      </c>
      <c r="DZZ32" s="647" t="s">
        <v>4237</v>
      </c>
      <c r="EAA32" s="647" t="s">
        <v>4238</v>
      </c>
      <c r="EAB32" s="647" t="s">
        <v>4239</v>
      </c>
      <c r="EAC32" s="647" t="s">
        <v>4240</v>
      </c>
      <c r="EAD32" s="647" t="s">
        <v>4241</v>
      </c>
      <c r="EAE32" s="647" t="s">
        <v>4242</v>
      </c>
      <c r="EAF32" s="647" t="s">
        <v>4243</v>
      </c>
      <c r="EAG32" s="647" t="s">
        <v>4244</v>
      </c>
      <c r="EAH32" s="647" t="s">
        <v>4245</v>
      </c>
      <c r="EAI32" s="647" t="s">
        <v>4246</v>
      </c>
      <c r="EAJ32" s="647" t="s">
        <v>4247</v>
      </c>
      <c r="EAK32" s="647" t="s">
        <v>4248</v>
      </c>
      <c r="EAL32" s="647" t="s">
        <v>4249</v>
      </c>
      <c r="EAM32" s="647" t="s">
        <v>4250</v>
      </c>
      <c r="EAN32" s="647" t="s">
        <v>4251</v>
      </c>
      <c r="EAO32" s="647" t="s">
        <v>4252</v>
      </c>
      <c r="EAP32" s="647" t="s">
        <v>4253</v>
      </c>
      <c r="EAQ32" s="647" t="s">
        <v>4254</v>
      </c>
      <c r="EAR32" s="647" t="s">
        <v>4255</v>
      </c>
      <c r="EAS32" s="647" t="s">
        <v>4256</v>
      </c>
      <c r="EAT32" s="647" t="s">
        <v>4257</v>
      </c>
      <c r="EAU32" s="647" t="s">
        <v>4258</v>
      </c>
      <c r="EAV32" s="647" t="s">
        <v>4259</v>
      </c>
      <c r="EAW32" s="647" t="s">
        <v>4260</v>
      </c>
      <c r="EAX32" s="647" t="s">
        <v>4261</v>
      </c>
      <c r="EAY32" s="647" t="s">
        <v>4262</v>
      </c>
      <c r="EAZ32" s="647" t="s">
        <v>4263</v>
      </c>
      <c r="EBA32" s="647" t="s">
        <v>4264</v>
      </c>
      <c r="EBB32" s="647" t="s">
        <v>4265</v>
      </c>
      <c r="EBC32" s="647" t="s">
        <v>4266</v>
      </c>
      <c r="EBD32" s="647" t="s">
        <v>4267</v>
      </c>
      <c r="EBE32" s="647" t="s">
        <v>4268</v>
      </c>
      <c r="EBF32" s="647" t="s">
        <v>4269</v>
      </c>
      <c r="EBG32" s="647" t="s">
        <v>4270</v>
      </c>
      <c r="EBH32" s="647" t="s">
        <v>4271</v>
      </c>
      <c r="EBI32" s="647" t="s">
        <v>4272</v>
      </c>
      <c r="EBJ32" s="647" t="s">
        <v>4273</v>
      </c>
      <c r="EBK32" s="647" t="s">
        <v>4274</v>
      </c>
      <c r="EBL32" s="647" t="s">
        <v>4275</v>
      </c>
      <c r="EBM32" s="647" t="s">
        <v>4276</v>
      </c>
      <c r="EBN32" s="647" t="s">
        <v>4277</v>
      </c>
      <c r="EBO32" s="647" t="s">
        <v>4278</v>
      </c>
      <c r="EBP32" s="647" t="s">
        <v>4279</v>
      </c>
      <c r="EBQ32" s="647" t="s">
        <v>4280</v>
      </c>
      <c r="EBR32" s="647" t="s">
        <v>4281</v>
      </c>
      <c r="EBS32" s="647" t="s">
        <v>4282</v>
      </c>
      <c r="EBT32" s="647" t="s">
        <v>4283</v>
      </c>
      <c r="EBU32" s="647" t="s">
        <v>4284</v>
      </c>
      <c r="EBV32" s="647" t="s">
        <v>4285</v>
      </c>
      <c r="EBW32" s="647" t="s">
        <v>4286</v>
      </c>
      <c r="EBX32" s="647" t="s">
        <v>4287</v>
      </c>
      <c r="EBY32" s="647" t="s">
        <v>4288</v>
      </c>
      <c r="EBZ32" s="647" t="s">
        <v>4289</v>
      </c>
      <c r="ECA32" s="647" t="s">
        <v>4290</v>
      </c>
      <c r="ECB32" s="647" t="s">
        <v>4291</v>
      </c>
      <c r="ECC32" s="647" t="s">
        <v>4292</v>
      </c>
      <c r="ECD32" s="647" t="s">
        <v>4293</v>
      </c>
      <c r="ECE32" s="647" t="s">
        <v>4294</v>
      </c>
      <c r="ECF32" s="647" t="s">
        <v>4295</v>
      </c>
      <c r="ECG32" s="647" t="s">
        <v>4296</v>
      </c>
      <c r="ECH32" s="647" t="s">
        <v>4297</v>
      </c>
      <c r="ECI32" s="647" t="s">
        <v>4298</v>
      </c>
      <c r="ECJ32" s="647" t="s">
        <v>4299</v>
      </c>
      <c r="ECK32" s="647" t="s">
        <v>4300</v>
      </c>
      <c r="ECL32" s="647" t="s">
        <v>4301</v>
      </c>
      <c r="ECM32" s="647" t="s">
        <v>4302</v>
      </c>
      <c r="ECN32" s="647" t="s">
        <v>4303</v>
      </c>
      <c r="ECO32" s="647" t="s">
        <v>4304</v>
      </c>
      <c r="ECP32" s="647" t="s">
        <v>4305</v>
      </c>
      <c r="ECQ32" s="647" t="s">
        <v>4306</v>
      </c>
      <c r="ECR32" s="647" t="s">
        <v>4307</v>
      </c>
      <c r="ECS32" s="647" t="s">
        <v>4308</v>
      </c>
      <c r="ECT32" s="647" t="s">
        <v>4309</v>
      </c>
      <c r="ECU32" s="647" t="s">
        <v>4310</v>
      </c>
      <c r="ECV32" s="647" t="s">
        <v>4311</v>
      </c>
      <c r="ECW32" s="647" t="s">
        <v>4312</v>
      </c>
      <c r="ECX32" s="647" t="s">
        <v>4313</v>
      </c>
      <c r="ECY32" s="647" t="s">
        <v>4314</v>
      </c>
      <c r="ECZ32" s="647" t="s">
        <v>4315</v>
      </c>
      <c r="EDA32" s="647" t="s">
        <v>4316</v>
      </c>
      <c r="EDB32" s="647" t="s">
        <v>4317</v>
      </c>
      <c r="EDC32" s="647" t="s">
        <v>4318</v>
      </c>
      <c r="EDD32" s="647" t="s">
        <v>4319</v>
      </c>
      <c r="EDE32" s="647" t="s">
        <v>4320</v>
      </c>
      <c r="EDF32" s="647" t="s">
        <v>4321</v>
      </c>
      <c r="EDG32" s="647" t="s">
        <v>4322</v>
      </c>
      <c r="EDH32" s="647" t="s">
        <v>4323</v>
      </c>
      <c r="EDI32" s="647" t="s">
        <v>4324</v>
      </c>
      <c r="EDJ32" s="647" t="s">
        <v>4325</v>
      </c>
      <c r="EDK32" s="647" t="s">
        <v>4326</v>
      </c>
      <c r="EDL32" s="647" t="s">
        <v>4327</v>
      </c>
      <c r="EDM32" s="647" t="s">
        <v>4328</v>
      </c>
      <c r="EDN32" s="647" t="s">
        <v>4329</v>
      </c>
      <c r="EDO32" s="647" t="s">
        <v>4330</v>
      </c>
      <c r="EDP32" s="647" t="s">
        <v>4331</v>
      </c>
      <c r="EDQ32" s="647" t="s">
        <v>4332</v>
      </c>
      <c r="EDR32" s="647" t="s">
        <v>4333</v>
      </c>
      <c r="EDS32" s="647" t="s">
        <v>4334</v>
      </c>
      <c r="EDT32" s="647" t="s">
        <v>4335</v>
      </c>
      <c r="EDU32" s="647" t="s">
        <v>4336</v>
      </c>
      <c r="EDV32" s="647" t="s">
        <v>4337</v>
      </c>
      <c r="EDW32" s="647" t="s">
        <v>4338</v>
      </c>
      <c r="EDX32" s="647" t="s">
        <v>4339</v>
      </c>
      <c r="EDY32" s="647" t="s">
        <v>4340</v>
      </c>
      <c r="EDZ32" s="647" t="s">
        <v>4341</v>
      </c>
      <c r="EEA32" s="647" t="s">
        <v>4342</v>
      </c>
      <c r="EEB32" s="647" t="s">
        <v>4343</v>
      </c>
      <c r="EEC32" s="647" t="s">
        <v>4344</v>
      </c>
      <c r="EED32" s="647" t="s">
        <v>4345</v>
      </c>
      <c r="EEE32" s="647" t="s">
        <v>4346</v>
      </c>
      <c r="EEF32" s="647" t="s">
        <v>4347</v>
      </c>
      <c r="EEG32" s="647" t="s">
        <v>4348</v>
      </c>
      <c r="EEH32" s="647" t="s">
        <v>4349</v>
      </c>
      <c r="EEI32" s="647" t="s">
        <v>4350</v>
      </c>
      <c r="EEJ32" s="647" t="s">
        <v>4351</v>
      </c>
      <c r="EEK32" s="647" t="s">
        <v>4352</v>
      </c>
      <c r="EEL32" s="647" t="s">
        <v>4353</v>
      </c>
      <c r="EEM32" s="647" t="s">
        <v>4354</v>
      </c>
      <c r="EEN32" s="647" t="s">
        <v>4355</v>
      </c>
      <c r="EEO32" s="647" t="s">
        <v>4356</v>
      </c>
      <c r="EEP32" s="647" t="s">
        <v>4357</v>
      </c>
      <c r="EEQ32" s="647" t="s">
        <v>4358</v>
      </c>
      <c r="EER32" s="647" t="s">
        <v>4359</v>
      </c>
      <c r="EES32" s="647" t="s">
        <v>4360</v>
      </c>
      <c r="EET32" s="647" t="s">
        <v>4361</v>
      </c>
      <c r="EEU32" s="647" t="s">
        <v>4362</v>
      </c>
      <c r="EEV32" s="647" t="s">
        <v>4363</v>
      </c>
      <c r="EEW32" s="647" t="s">
        <v>4364</v>
      </c>
      <c r="EEX32" s="647" t="s">
        <v>4365</v>
      </c>
      <c r="EEY32" s="647" t="s">
        <v>4366</v>
      </c>
      <c r="EEZ32" s="647" t="s">
        <v>4367</v>
      </c>
      <c r="EFA32" s="647" t="s">
        <v>4368</v>
      </c>
      <c r="EFB32" s="647" t="s">
        <v>4369</v>
      </c>
      <c r="EFC32" s="647" t="s">
        <v>4370</v>
      </c>
      <c r="EFD32" s="647" t="s">
        <v>4371</v>
      </c>
      <c r="EFE32" s="647" t="s">
        <v>4372</v>
      </c>
      <c r="EFF32" s="647" t="s">
        <v>4373</v>
      </c>
      <c r="EFG32" s="647" t="s">
        <v>4374</v>
      </c>
      <c r="EFH32" s="647" t="s">
        <v>4375</v>
      </c>
      <c r="EFI32" s="647" t="s">
        <v>4376</v>
      </c>
      <c r="EFJ32" s="647" t="s">
        <v>4377</v>
      </c>
      <c r="EFK32" s="647" t="s">
        <v>4378</v>
      </c>
      <c r="EFL32" s="647" t="s">
        <v>4379</v>
      </c>
      <c r="EFM32" s="647" t="s">
        <v>4380</v>
      </c>
      <c r="EFN32" s="647" t="s">
        <v>4381</v>
      </c>
      <c r="EFO32" s="647" t="s">
        <v>4382</v>
      </c>
      <c r="EFP32" s="647" t="s">
        <v>4383</v>
      </c>
      <c r="EFQ32" s="647" t="s">
        <v>4384</v>
      </c>
      <c r="EFR32" s="647" t="s">
        <v>4385</v>
      </c>
      <c r="EFS32" s="647" t="s">
        <v>4386</v>
      </c>
      <c r="EFT32" s="647" t="s">
        <v>4387</v>
      </c>
      <c r="EFU32" s="647" t="s">
        <v>4388</v>
      </c>
      <c r="EFV32" s="647" t="s">
        <v>4389</v>
      </c>
      <c r="EFW32" s="647" t="s">
        <v>4390</v>
      </c>
      <c r="EFX32" s="647" t="s">
        <v>4391</v>
      </c>
      <c r="EFY32" s="647" t="s">
        <v>4392</v>
      </c>
      <c r="EFZ32" s="647" t="s">
        <v>4393</v>
      </c>
      <c r="EGA32" s="647" t="s">
        <v>4394</v>
      </c>
      <c r="EGB32" s="647" t="s">
        <v>4395</v>
      </c>
      <c r="EGC32" s="647" t="s">
        <v>4396</v>
      </c>
      <c r="EGD32" s="647" t="s">
        <v>4397</v>
      </c>
      <c r="EGE32" s="647" t="s">
        <v>4398</v>
      </c>
      <c r="EGF32" s="647" t="s">
        <v>4399</v>
      </c>
      <c r="EGG32" s="647" t="s">
        <v>4400</v>
      </c>
      <c r="EGH32" s="647" t="s">
        <v>4401</v>
      </c>
      <c r="EGI32" s="647" t="s">
        <v>4402</v>
      </c>
      <c r="EGJ32" s="647" t="s">
        <v>4403</v>
      </c>
      <c r="EGK32" s="647" t="s">
        <v>4404</v>
      </c>
      <c r="EGL32" s="647" t="s">
        <v>4405</v>
      </c>
      <c r="EGM32" s="647" t="s">
        <v>4406</v>
      </c>
      <c r="EGN32" s="647" t="s">
        <v>4407</v>
      </c>
      <c r="EGO32" s="647" t="s">
        <v>4408</v>
      </c>
      <c r="EGP32" s="647" t="s">
        <v>4409</v>
      </c>
      <c r="EGQ32" s="647" t="s">
        <v>4410</v>
      </c>
      <c r="EGR32" s="647" t="s">
        <v>4411</v>
      </c>
      <c r="EGS32" s="647" t="s">
        <v>4412</v>
      </c>
      <c r="EGT32" s="647" t="s">
        <v>4413</v>
      </c>
      <c r="EGU32" s="647" t="s">
        <v>4414</v>
      </c>
      <c r="EGV32" s="647" t="s">
        <v>4415</v>
      </c>
      <c r="EGW32" s="647" t="s">
        <v>4416</v>
      </c>
      <c r="EGX32" s="647" t="s">
        <v>4417</v>
      </c>
      <c r="EGY32" s="647" t="s">
        <v>4418</v>
      </c>
      <c r="EGZ32" s="647" t="s">
        <v>4419</v>
      </c>
      <c r="EHA32" s="647" t="s">
        <v>4420</v>
      </c>
      <c r="EHB32" s="647" t="s">
        <v>4421</v>
      </c>
      <c r="EHC32" s="647" t="s">
        <v>4422</v>
      </c>
      <c r="EHD32" s="647" t="s">
        <v>4423</v>
      </c>
      <c r="EHE32" s="647" t="s">
        <v>4424</v>
      </c>
      <c r="EHF32" s="647" t="s">
        <v>4425</v>
      </c>
      <c r="EHG32" s="647" t="s">
        <v>4426</v>
      </c>
      <c r="EHH32" s="647" t="s">
        <v>4427</v>
      </c>
      <c r="EHI32" s="647" t="s">
        <v>4428</v>
      </c>
      <c r="EHJ32" s="647" t="s">
        <v>4429</v>
      </c>
      <c r="EHK32" s="647" t="s">
        <v>4430</v>
      </c>
      <c r="EHL32" s="647" t="s">
        <v>4431</v>
      </c>
      <c r="EHM32" s="647" t="s">
        <v>4432</v>
      </c>
      <c r="EHN32" s="647" t="s">
        <v>4433</v>
      </c>
      <c r="EHO32" s="647" t="s">
        <v>4434</v>
      </c>
      <c r="EHP32" s="647" t="s">
        <v>4435</v>
      </c>
      <c r="EHQ32" s="647" t="s">
        <v>4436</v>
      </c>
      <c r="EHR32" s="647" t="s">
        <v>4437</v>
      </c>
      <c r="EHS32" s="647" t="s">
        <v>4438</v>
      </c>
      <c r="EHT32" s="647" t="s">
        <v>4439</v>
      </c>
      <c r="EHU32" s="647" t="s">
        <v>4440</v>
      </c>
      <c r="EHV32" s="647" t="s">
        <v>4441</v>
      </c>
      <c r="EHW32" s="647" t="s">
        <v>4442</v>
      </c>
      <c r="EHX32" s="647" t="s">
        <v>4443</v>
      </c>
      <c r="EHY32" s="647" t="s">
        <v>4444</v>
      </c>
      <c r="EHZ32" s="647" t="s">
        <v>4445</v>
      </c>
      <c r="EIA32" s="647" t="s">
        <v>4446</v>
      </c>
      <c r="EIB32" s="647" t="s">
        <v>4447</v>
      </c>
      <c r="EIC32" s="647" t="s">
        <v>4448</v>
      </c>
      <c r="EID32" s="647" t="s">
        <v>4449</v>
      </c>
      <c r="EIE32" s="647" t="s">
        <v>4450</v>
      </c>
      <c r="EIF32" s="647" t="s">
        <v>4451</v>
      </c>
      <c r="EIG32" s="647" t="s">
        <v>4452</v>
      </c>
      <c r="EIH32" s="647" t="s">
        <v>4453</v>
      </c>
      <c r="EII32" s="647" t="s">
        <v>4454</v>
      </c>
      <c r="EIJ32" s="647" t="s">
        <v>4455</v>
      </c>
      <c r="EIK32" s="647" t="s">
        <v>4456</v>
      </c>
      <c r="EIL32" s="647" t="s">
        <v>4457</v>
      </c>
      <c r="EIM32" s="647" t="s">
        <v>4458</v>
      </c>
      <c r="EIN32" s="647" t="s">
        <v>4459</v>
      </c>
      <c r="EIO32" s="647" t="s">
        <v>4460</v>
      </c>
      <c r="EIP32" s="647" t="s">
        <v>4461</v>
      </c>
      <c r="EIQ32" s="647" t="s">
        <v>4462</v>
      </c>
      <c r="EIR32" s="647" t="s">
        <v>4463</v>
      </c>
      <c r="EIS32" s="647" t="s">
        <v>4464</v>
      </c>
      <c r="EIT32" s="647" t="s">
        <v>4465</v>
      </c>
      <c r="EIU32" s="647" t="s">
        <v>4466</v>
      </c>
      <c r="EIV32" s="647" t="s">
        <v>4467</v>
      </c>
      <c r="EIW32" s="647" t="s">
        <v>4468</v>
      </c>
      <c r="EIX32" s="647" t="s">
        <v>4469</v>
      </c>
      <c r="EIY32" s="647" t="s">
        <v>4470</v>
      </c>
      <c r="EIZ32" s="647" t="s">
        <v>4471</v>
      </c>
      <c r="EJA32" s="647" t="s">
        <v>4472</v>
      </c>
      <c r="EJB32" s="647" t="s">
        <v>4473</v>
      </c>
      <c r="EJC32" s="647" t="s">
        <v>4474</v>
      </c>
      <c r="EJD32" s="647" t="s">
        <v>4475</v>
      </c>
      <c r="EJE32" s="647" t="s">
        <v>4476</v>
      </c>
      <c r="EJF32" s="647" t="s">
        <v>4477</v>
      </c>
      <c r="EJG32" s="647" t="s">
        <v>4478</v>
      </c>
      <c r="EJH32" s="647" t="s">
        <v>4479</v>
      </c>
      <c r="EJI32" s="647" t="s">
        <v>4480</v>
      </c>
      <c r="EJJ32" s="647" t="s">
        <v>4481</v>
      </c>
      <c r="EJK32" s="647" t="s">
        <v>4482</v>
      </c>
      <c r="EJL32" s="647" t="s">
        <v>4483</v>
      </c>
      <c r="EJM32" s="647" t="s">
        <v>4484</v>
      </c>
      <c r="EJN32" s="647" t="s">
        <v>4485</v>
      </c>
      <c r="EJO32" s="647" t="s">
        <v>4486</v>
      </c>
      <c r="EJP32" s="647" t="s">
        <v>4487</v>
      </c>
      <c r="EJQ32" s="647" t="s">
        <v>4488</v>
      </c>
      <c r="EJR32" s="647" t="s">
        <v>4489</v>
      </c>
      <c r="EJS32" s="647" t="s">
        <v>4490</v>
      </c>
      <c r="EJT32" s="647" t="s">
        <v>4491</v>
      </c>
      <c r="EJU32" s="647" t="s">
        <v>4492</v>
      </c>
      <c r="EJV32" s="647" t="s">
        <v>4493</v>
      </c>
      <c r="EJW32" s="647" t="s">
        <v>4494</v>
      </c>
      <c r="EJX32" s="647" t="s">
        <v>4495</v>
      </c>
      <c r="EJY32" s="647" t="s">
        <v>4496</v>
      </c>
      <c r="EJZ32" s="647" t="s">
        <v>4497</v>
      </c>
      <c r="EKA32" s="647" t="s">
        <v>4498</v>
      </c>
      <c r="EKB32" s="647" t="s">
        <v>4499</v>
      </c>
      <c r="EKC32" s="647" t="s">
        <v>4500</v>
      </c>
      <c r="EKD32" s="647" t="s">
        <v>4501</v>
      </c>
      <c r="EKE32" s="647" t="s">
        <v>4502</v>
      </c>
      <c r="EKF32" s="647" t="s">
        <v>4503</v>
      </c>
      <c r="EKG32" s="647" t="s">
        <v>4504</v>
      </c>
      <c r="EKH32" s="647" t="s">
        <v>4505</v>
      </c>
      <c r="EKI32" s="647" t="s">
        <v>4506</v>
      </c>
      <c r="EKJ32" s="647" t="s">
        <v>4507</v>
      </c>
      <c r="EKK32" s="647" t="s">
        <v>4508</v>
      </c>
      <c r="EKL32" s="647" t="s">
        <v>4509</v>
      </c>
      <c r="EKM32" s="647" t="s">
        <v>4510</v>
      </c>
      <c r="EKN32" s="647" t="s">
        <v>4511</v>
      </c>
      <c r="EKO32" s="647" t="s">
        <v>4512</v>
      </c>
      <c r="EKP32" s="647" t="s">
        <v>4513</v>
      </c>
      <c r="EKQ32" s="647" t="s">
        <v>4514</v>
      </c>
      <c r="EKR32" s="647" t="s">
        <v>4515</v>
      </c>
      <c r="EKS32" s="647" t="s">
        <v>4516</v>
      </c>
      <c r="EKT32" s="647" t="s">
        <v>4517</v>
      </c>
      <c r="EKU32" s="647" t="s">
        <v>4518</v>
      </c>
      <c r="EKV32" s="647" t="s">
        <v>4519</v>
      </c>
      <c r="EKW32" s="647" t="s">
        <v>4520</v>
      </c>
      <c r="EKX32" s="647" t="s">
        <v>4521</v>
      </c>
      <c r="EKY32" s="647" t="s">
        <v>4522</v>
      </c>
      <c r="EKZ32" s="647" t="s">
        <v>4523</v>
      </c>
      <c r="ELA32" s="647" t="s">
        <v>4524</v>
      </c>
      <c r="ELB32" s="647" t="s">
        <v>4525</v>
      </c>
      <c r="ELC32" s="647" t="s">
        <v>4526</v>
      </c>
      <c r="ELD32" s="647" t="s">
        <v>4527</v>
      </c>
      <c r="ELE32" s="647" t="s">
        <v>4528</v>
      </c>
      <c r="ELF32" s="647" t="s">
        <v>4529</v>
      </c>
      <c r="ELG32" s="647" t="s">
        <v>4530</v>
      </c>
      <c r="ELH32" s="647" t="s">
        <v>4531</v>
      </c>
      <c r="ELI32" s="647" t="s">
        <v>4532</v>
      </c>
      <c r="ELJ32" s="647" t="s">
        <v>4533</v>
      </c>
      <c r="ELK32" s="647" t="s">
        <v>4534</v>
      </c>
      <c r="ELL32" s="647" t="s">
        <v>4535</v>
      </c>
      <c r="ELM32" s="647" t="s">
        <v>4536</v>
      </c>
      <c r="ELN32" s="647" t="s">
        <v>4537</v>
      </c>
      <c r="ELO32" s="647" t="s">
        <v>4538</v>
      </c>
      <c r="ELP32" s="647" t="s">
        <v>4539</v>
      </c>
      <c r="ELQ32" s="647" t="s">
        <v>4540</v>
      </c>
      <c r="ELR32" s="647" t="s">
        <v>4541</v>
      </c>
      <c r="ELS32" s="647" t="s">
        <v>4542</v>
      </c>
      <c r="ELT32" s="647" t="s">
        <v>4543</v>
      </c>
      <c r="ELU32" s="647" t="s">
        <v>4544</v>
      </c>
      <c r="ELV32" s="647" t="s">
        <v>4545</v>
      </c>
      <c r="ELW32" s="647" t="s">
        <v>4546</v>
      </c>
      <c r="ELX32" s="647" t="s">
        <v>4547</v>
      </c>
      <c r="ELY32" s="647" t="s">
        <v>4548</v>
      </c>
      <c r="ELZ32" s="647" t="s">
        <v>4549</v>
      </c>
      <c r="EMA32" s="647" t="s">
        <v>4550</v>
      </c>
      <c r="EMB32" s="647" t="s">
        <v>4551</v>
      </c>
      <c r="EMC32" s="647" t="s">
        <v>4552</v>
      </c>
      <c r="EMD32" s="647" t="s">
        <v>4553</v>
      </c>
      <c r="EME32" s="647" t="s">
        <v>4554</v>
      </c>
      <c r="EMF32" s="647" t="s">
        <v>4555</v>
      </c>
      <c r="EMG32" s="647" t="s">
        <v>4556</v>
      </c>
      <c r="EMH32" s="647" t="s">
        <v>4557</v>
      </c>
      <c r="EMI32" s="647" t="s">
        <v>4558</v>
      </c>
      <c r="EMJ32" s="647" t="s">
        <v>4559</v>
      </c>
      <c r="EMK32" s="647" t="s">
        <v>4560</v>
      </c>
      <c r="EML32" s="647" t="s">
        <v>4561</v>
      </c>
      <c r="EMM32" s="647" t="s">
        <v>4562</v>
      </c>
      <c r="EMN32" s="647" t="s">
        <v>4563</v>
      </c>
      <c r="EMO32" s="647" t="s">
        <v>4564</v>
      </c>
      <c r="EMP32" s="647" t="s">
        <v>4565</v>
      </c>
      <c r="EMQ32" s="647" t="s">
        <v>4566</v>
      </c>
      <c r="EMR32" s="647" t="s">
        <v>4567</v>
      </c>
      <c r="EMS32" s="647" t="s">
        <v>4568</v>
      </c>
      <c r="EMT32" s="647" t="s">
        <v>4569</v>
      </c>
      <c r="EMU32" s="647" t="s">
        <v>4570</v>
      </c>
      <c r="EMV32" s="647" t="s">
        <v>4571</v>
      </c>
      <c r="EMW32" s="647" t="s">
        <v>4572</v>
      </c>
      <c r="EMX32" s="647" t="s">
        <v>4573</v>
      </c>
      <c r="EMY32" s="647" t="s">
        <v>4574</v>
      </c>
      <c r="EMZ32" s="647" t="s">
        <v>4575</v>
      </c>
      <c r="ENA32" s="647" t="s">
        <v>4576</v>
      </c>
      <c r="ENB32" s="647" t="s">
        <v>4577</v>
      </c>
      <c r="ENC32" s="647" t="s">
        <v>4578</v>
      </c>
      <c r="END32" s="647" t="s">
        <v>4579</v>
      </c>
      <c r="ENE32" s="647" t="s">
        <v>4580</v>
      </c>
      <c r="ENF32" s="647" t="s">
        <v>4581</v>
      </c>
      <c r="ENG32" s="647" t="s">
        <v>4582</v>
      </c>
      <c r="ENH32" s="647" t="s">
        <v>4583</v>
      </c>
      <c r="ENI32" s="647" t="s">
        <v>4584</v>
      </c>
      <c r="ENJ32" s="647" t="s">
        <v>4585</v>
      </c>
      <c r="ENK32" s="647" t="s">
        <v>4586</v>
      </c>
      <c r="ENL32" s="647" t="s">
        <v>4587</v>
      </c>
      <c r="ENM32" s="647" t="s">
        <v>4588</v>
      </c>
      <c r="ENN32" s="647" t="s">
        <v>4589</v>
      </c>
      <c r="ENO32" s="647" t="s">
        <v>4590</v>
      </c>
      <c r="ENP32" s="647" t="s">
        <v>4591</v>
      </c>
      <c r="ENQ32" s="647" t="s">
        <v>4592</v>
      </c>
      <c r="ENR32" s="647" t="s">
        <v>4593</v>
      </c>
      <c r="ENS32" s="647" t="s">
        <v>4594</v>
      </c>
      <c r="ENT32" s="647" t="s">
        <v>4595</v>
      </c>
      <c r="ENU32" s="647" t="s">
        <v>4596</v>
      </c>
      <c r="ENV32" s="647" t="s">
        <v>4597</v>
      </c>
      <c r="ENW32" s="647" t="s">
        <v>4598</v>
      </c>
      <c r="ENX32" s="647" t="s">
        <v>4599</v>
      </c>
      <c r="ENY32" s="647" t="s">
        <v>4600</v>
      </c>
      <c r="ENZ32" s="647" t="s">
        <v>4601</v>
      </c>
      <c r="EOA32" s="647" t="s">
        <v>4602</v>
      </c>
      <c r="EOB32" s="647" t="s">
        <v>4603</v>
      </c>
      <c r="EOC32" s="647" t="s">
        <v>4604</v>
      </c>
      <c r="EOD32" s="647" t="s">
        <v>4605</v>
      </c>
      <c r="EOE32" s="647" t="s">
        <v>4606</v>
      </c>
      <c r="EOF32" s="647" t="s">
        <v>4607</v>
      </c>
      <c r="EOG32" s="647" t="s">
        <v>4608</v>
      </c>
      <c r="EOH32" s="647" t="s">
        <v>4609</v>
      </c>
      <c r="EOI32" s="647" t="s">
        <v>4610</v>
      </c>
      <c r="EOJ32" s="647" t="s">
        <v>4611</v>
      </c>
      <c r="EOK32" s="647" t="s">
        <v>4612</v>
      </c>
      <c r="EOL32" s="647" t="s">
        <v>4613</v>
      </c>
      <c r="EOM32" s="647" t="s">
        <v>4614</v>
      </c>
      <c r="EON32" s="647" t="s">
        <v>4615</v>
      </c>
      <c r="EOO32" s="647" t="s">
        <v>4616</v>
      </c>
      <c r="EOP32" s="647" t="s">
        <v>4617</v>
      </c>
      <c r="EOQ32" s="647" t="s">
        <v>4618</v>
      </c>
      <c r="EOR32" s="647" t="s">
        <v>4619</v>
      </c>
      <c r="EOS32" s="647" t="s">
        <v>4620</v>
      </c>
      <c r="EOT32" s="647" t="s">
        <v>4621</v>
      </c>
      <c r="EOU32" s="647" t="s">
        <v>4622</v>
      </c>
      <c r="EOV32" s="647" t="s">
        <v>4623</v>
      </c>
      <c r="EOW32" s="647" t="s">
        <v>4624</v>
      </c>
      <c r="EOX32" s="647" t="s">
        <v>4625</v>
      </c>
      <c r="EOY32" s="647" t="s">
        <v>4626</v>
      </c>
      <c r="EOZ32" s="647" t="s">
        <v>4627</v>
      </c>
      <c r="EPA32" s="647" t="s">
        <v>4628</v>
      </c>
      <c r="EPB32" s="647" t="s">
        <v>4629</v>
      </c>
      <c r="EPC32" s="647" t="s">
        <v>4630</v>
      </c>
      <c r="EPD32" s="647" t="s">
        <v>4631</v>
      </c>
      <c r="EPE32" s="647" t="s">
        <v>4632</v>
      </c>
      <c r="EPF32" s="647" t="s">
        <v>4633</v>
      </c>
      <c r="EPG32" s="647" t="s">
        <v>4634</v>
      </c>
      <c r="EPH32" s="647" t="s">
        <v>4635</v>
      </c>
      <c r="EPI32" s="647" t="s">
        <v>4636</v>
      </c>
      <c r="EPJ32" s="647" t="s">
        <v>4637</v>
      </c>
      <c r="EPK32" s="647" t="s">
        <v>4638</v>
      </c>
      <c r="EPL32" s="647" t="s">
        <v>4639</v>
      </c>
      <c r="EPM32" s="647" t="s">
        <v>4640</v>
      </c>
      <c r="EPN32" s="647" t="s">
        <v>4641</v>
      </c>
      <c r="EPO32" s="647" t="s">
        <v>4642</v>
      </c>
      <c r="EPP32" s="647" t="s">
        <v>4643</v>
      </c>
      <c r="EPQ32" s="647" t="s">
        <v>4644</v>
      </c>
      <c r="EPR32" s="647" t="s">
        <v>4645</v>
      </c>
      <c r="EPS32" s="647" t="s">
        <v>4646</v>
      </c>
      <c r="EPT32" s="647" t="s">
        <v>4647</v>
      </c>
      <c r="EPU32" s="647" t="s">
        <v>4648</v>
      </c>
      <c r="EPV32" s="647" t="s">
        <v>4649</v>
      </c>
      <c r="EPW32" s="647" t="s">
        <v>4650</v>
      </c>
      <c r="EPX32" s="647" t="s">
        <v>4651</v>
      </c>
      <c r="EPY32" s="647" t="s">
        <v>4652</v>
      </c>
      <c r="EPZ32" s="647" t="s">
        <v>4653</v>
      </c>
      <c r="EQA32" s="647" t="s">
        <v>4654</v>
      </c>
      <c r="EQB32" s="647" t="s">
        <v>4655</v>
      </c>
      <c r="EQC32" s="647" t="s">
        <v>4656</v>
      </c>
      <c r="EQD32" s="647" t="s">
        <v>4657</v>
      </c>
      <c r="EQE32" s="647" t="s">
        <v>4658</v>
      </c>
      <c r="EQF32" s="647" t="s">
        <v>4659</v>
      </c>
      <c r="EQG32" s="647" t="s">
        <v>4660</v>
      </c>
      <c r="EQH32" s="647" t="s">
        <v>4661</v>
      </c>
      <c r="EQI32" s="647" t="s">
        <v>4662</v>
      </c>
      <c r="EQJ32" s="647" t="s">
        <v>4663</v>
      </c>
      <c r="EQK32" s="647" t="s">
        <v>4664</v>
      </c>
      <c r="EQL32" s="647" t="s">
        <v>4665</v>
      </c>
      <c r="EQM32" s="647" t="s">
        <v>4666</v>
      </c>
      <c r="EQN32" s="647" t="s">
        <v>4667</v>
      </c>
      <c r="EQO32" s="647" t="s">
        <v>4668</v>
      </c>
      <c r="EQP32" s="647" t="s">
        <v>4669</v>
      </c>
      <c r="EQQ32" s="647" t="s">
        <v>4670</v>
      </c>
      <c r="EQR32" s="647" t="s">
        <v>4671</v>
      </c>
      <c r="EQS32" s="647" t="s">
        <v>4672</v>
      </c>
      <c r="EQT32" s="647" t="s">
        <v>4673</v>
      </c>
      <c r="EQU32" s="647" t="s">
        <v>4674</v>
      </c>
      <c r="EQV32" s="647" t="s">
        <v>4675</v>
      </c>
      <c r="EQW32" s="647" t="s">
        <v>4676</v>
      </c>
      <c r="EQX32" s="647" t="s">
        <v>4677</v>
      </c>
      <c r="EQY32" s="647" t="s">
        <v>4678</v>
      </c>
      <c r="EQZ32" s="647" t="s">
        <v>4679</v>
      </c>
      <c r="ERA32" s="647" t="s">
        <v>4680</v>
      </c>
      <c r="ERB32" s="647" t="s">
        <v>4681</v>
      </c>
      <c r="ERC32" s="647" t="s">
        <v>4682</v>
      </c>
      <c r="ERD32" s="647" t="s">
        <v>4683</v>
      </c>
      <c r="ERE32" s="647" t="s">
        <v>4684</v>
      </c>
      <c r="ERF32" s="647" t="s">
        <v>4685</v>
      </c>
      <c r="ERG32" s="647" t="s">
        <v>4686</v>
      </c>
      <c r="ERH32" s="647" t="s">
        <v>4687</v>
      </c>
      <c r="ERI32" s="647" t="s">
        <v>4688</v>
      </c>
      <c r="ERJ32" s="647" t="s">
        <v>4689</v>
      </c>
      <c r="ERK32" s="647" t="s">
        <v>4690</v>
      </c>
      <c r="ERL32" s="647" t="s">
        <v>4691</v>
      </c>
      <c r="ERM32" s="647" t="s">
        <v>4692</v>
      </c>
      <c r="ERN32" s="647" t="s">
        <v>4693</v>
      </c>
      <c r="ERO32" s="647" t="s">
        <v>4694</v>
      </c>
      <c r="ERP32" s="647" t="s">
        <v>4695</v>
      </c>
      <c r="ERQ32" s="647" t="s">
        <v>4696</v>
      </c>
      <c r="ERR32" s="647" t="s">
        <v>4697</v>
      </c>
      <c r="ERS32" s="647" t="s">
        <v>4698</v>
      </c>
      <c r="ERT32" s="647" t="s">
        <v>4699</v>
      </c>
      <c r="ERU32" s="647" t="s">
        <v>4700</v>
      </c>
      <c r="ERV32" s="647" t="s">
        <v>4701</v>
      </c>
      <c r="ERW32" s="647" t="s">
        <v>4702</v>
      </c>
      <c r="ERX32" s="647" t="s">
        <v>4703</v>
      </c>
      <c r="ERY32" s="647" t="s">
        <v>4704</v>
      </c>
      <c r="ERZ32" s="647" t="s">
        <v>4705</v>
      </c>
      <c r="ESA32" s="647" t="s">
        <v>4706</v>
      </c>
      <c r="ESB32" s="647" t="s">
        <v>4707</v>
      </c>
      <c r="ESC32" s="647" t="s">
        <v>4708</v>
      </c>
      <c r="ESD32" s="647" t="s">
        <v>4709</v>
      </c>
      <c r="ESE32" s="647" t="s">
        <v>4710</v>
      </c>
      <c r="ESF32" s="647" t="s">
        <v>4711</v>
      </c>
      <c r="ESG32" s="647" t="s">
        <v>4712</v>
      </c>
      <c r="ESH32" s="647" t="s">
        <v>4713</v>
      </c>
      <c r="ESI32" s="647" t="s">
        <v>4714</v>
      </c>
      <c r="ESJ32" s="647" t="s">
        <v>4715</v>
      </c>
      <c r="ESK32" s="647" t="s">
        <v>4716</v>
      </c>
      <c r="ESL32" s="647" t="s">
        <v>4717</v>
      </c>
      <c r="ESM32" s="647" t="s">
        <v>4718</v>
      </c>
      <c r="ESN32" s="647" t="s">
        <v>4719</v>
      </c>
      <c r="ESO32" s="647" t="s">
        <v>4720</v>
      </c>
      <c r="ESP32" s="647" t="s">
        <v>4721</v>
      </c>
      <c r="ESQ32" s="647" t="s">
        <v>4722</v>
      </c>
      <c r="ESR32" s="647" t="s">
        <v>4723</v>
      </c>
      <c r="ESS32" s="647" t="s">
        <v>4724</v>
      </c>
      <c r="EST32" s="647" t="s">
        <v>4725</v>
      </c>
      <c r="ESU32" s="647" t="s">
        <v>4726</v>
      </c>
      <c r="ESV32" s="647" t="s">
        <v>4727</v>
      </c>
      <c r="ESW32" s="647" t="s">
        <v>4728</v>
      </c>
      <c r="ESX32" s="647" t="s">
        <v>4729</v>
      </c>
      <c r="ESY32" s="647" t="s">
        <v>4730</v>
      </c>
      <c r="ESZ32" s="647" t="s">
        <v>4731</v>
      </c>
      <c r="ETA32" s="647" t="s">
        <v>4732</v>
      </c>
      <c r="ETB32" s="647" t="s">
        <v>4733</v>
      </c>
      <c r="ETC32" s="647" t="s">
        <v>4734</v>
      </c>
      <c r="ETD32" s="647" t="s">
        <v>4735</v>
      </c>
      <c r="ETE32" s="647" t="s">
        <v>4736</v>
      </c>
      <c r="ETF32" s="647" t="s">
        <v>4737</v>
      </c>
      <c r="ETG32" s="647" t="s">
        <v>4738</v>
      </c>
      <c r="ETH32" s="647" t="s">
        <v>4739</v>
      </c>
      <c r="ETI32" s="647" t="s">
        <v>4740</v>
      </c>
      <c r="ETJ32" s="647" t="s">
        <v>4741</v>
      </c>
      <c r="ETK32" s="647" t="s">
        <v>4742</v>
      </c>
      <c r="ETL32" s="647" t="s">
        <v>4743</v>
      </c>
      <c r="ETM32" s="647" t="s">
        <v>4744</v>
      </c>
      <c r="ETN32" s="647" t="s">
        <v>4745</v>
      </c>
      <c r="ETO32" s="647" t="s">
        <v>4746</v>
      </c>
      <c r="ETP32" s="647" t="s">
        <v>4747</v>
      </c>
      <c r="ETQ32" s="647" t="s">
        <v>4748</v>
      </c>
      <c r="ETR32" s="647" t="s">
        <v>4749</v>
      </c>
      <c r="ETS32" s="647" t="s">
        <v>4750</v>
      </c>
      <c r="ETT32" s="647" t="s">
        <v>4751</v>
      </c>
      <c r="ETU32" s="647" t="s">
        <v>4752</v>
      </c>
      <c r="ETV32" s="647" t="s">
        <v>4753</v>
      </c>
      <c r="ETW32" s="647" t="s">
        <v>4754</v>
      </c>
      <c r="ETX32" s="647" t="s">
        <v>4755</v>
      </c>
      <c r="ETY32" s="647" t="s">
        <v>4756</v>
      </c>
      <c r="ETZ32" s="647" t="s">
        <v>4757</v>
      </c>
      <c r="EUA32" s="647" t="s">
        <v>4758</v>
      </c>
      <c r="EUB32" s="647" t="s">
        <v>4759</v>
      </c>
      <c r="EUC32" s="647" t="s">
        <v>4760</v>
      </c>
      <c r="EUD32" s="647" t="s">
        <v>4761</v>
      </c>
      <c r="EUE32" s="647" t="s">
        <v>4762</v>
      </c>
      <c r="EUF32" s="647" t="s">
        <v>4763</v>
      </c>
      <c r="EUG32" s="647" t="s">
        <v>4764</v>
      </c>
      <c r="EUH32" s="647" t="s">
        <v>4765</v>
      </c>
      <c r="EUI32" s="647" t="s">
        <v>4766</v>
      </c>
      <c r="EUJ32" s="647" t="s">
        <v>4767</v>
      </c>
      <c r="EUK32" s="647" t="s">
        <v>4768</v>
      </c>
      <c r="EUL32" s="647" t="s">
        <v>4769</v>
      </c>
      <c r="EUM32" s="647" t="s">
        <v>4770</v>
      </c>
      <c r="EUN32" s="647" t="s">
        <v>4771</v>
      </c>
      <c r="EUO32" s="647" t="s">
        <v>4772</v>
      </c>
      <c r="EUP32" s="647" t="s">
        <v>4773</v>
      </c>
      <c r="EUQ32" s="647" t="s">
        <v>4774</v>
      </c>
      <c r="EUR32" s="647" t="s">
        <v>4775</v>
      </c>
      <c r="EUS32" s="647" t="s">
        <v>4776</v>
      </c>
      <c r="EUT32" s="647" t="s">
        <v>4777</v>
      </c>
      <c r="EUU32" s="647" t="s">
        <v>4778</v>
      </c>
      <c r="EUV32" s="647" t="s">
        <v>4779</v>
      </c>
      <c r="EUW32" s="647" t="s">
        <v>4780</v>
      </c>
      <c r="EUX32" s="647" t="s">
        <v>4781</v>
      </c>
      <c r="EUY32" s="647" t="s">
        <v>4782</v>
      </c>
      <c r="EUZ32" s="647" t="s">
        <v>4783</v>
      </c>
      <c r="EVA32" s="647" t="s">
        <v>4784</v>
      </c>
      <c r="EVB32" s="647" t="s">
        <v>4785</v>
      </c>
      <c r="EVC32" s="647" t="s">
        <v>4786</v>
      </c>
      <c r="EVD32" s="647" t="s">
        <v>4787</v>
      </c>
      <c r="EVE32" s="647" t="s">
        <v>4788</v>
      </c>
      <c r="EVF32" s="647" t="s">
        <v>4789</v>
      </c>
      <c r="EVG32" s="647" t="s">
        <v>4790</v>
      </c>
      <c r="EVH32" s="647" t="s">
        <v>4791</v>
      </c>
      <c r="EVI32" s="647" t="s">
        <v>4792</v>
      </c>
      <c r="EVJ32" s="647" t="s">
        <v>4793</v>
      </c>
      <c r="EVK32" s="647" t="s">
        <v>4794</v>
      </c>
      <c r="EVL32" s="647" t="s">
        <v>4795</v>
      </c>
      <c r="EVM32" s="647" t="s">
        <v>4796</v>
      </c>
      <c r="EVN32" s="647" t="s">
        <v>4797</v>
      </c>
      <c r="EVO32" s="647" t="s">
        <v>4798</v>
      </c>
      <c r="EVP32" s="647" t="s">
        <v>4799</v>
      </c>
      <c r="EVQ32" s="647" t="s">
        <v>4800</v>
      </c>
      <c r="EVR32" s="647" t="s">
        <v>4801</v>
      </c>
      <c r="EVS32" s="647" t="s">
        <v>4802</v>
      </c>
      <c r="EVT32" s="647" t="s">
        <v>4803</v>
      </c>
      <c r="EVU32" s="647" t="s">
        <v>4804</v>
      </c>
      <c r="EVV32" s="647" t="s">
        <v>4805</v>
      </c>
      <c r="EVW32" s="647" t="s">
        <v>4806</v>
      </c>
      <c r="EVX32" s="647" t="s">
        <v>4807</v>
      </c>
      <c r="EVY32" s="647" t="s">
        <v>4808</v>
      </c>
      <c r="EVZ32" s="647" t="s">
        <v>4809</v>
      </c>
      <c r="EWA32" s="647" t="s">
        <v>4810</v>
      </c>
      <c r="EWB32" s="647" t="s">
        <v>4811</v>
      </c>
      <c r="EWC32" s="647" t="s">
        <v>4812</v>
      </c>
      <c r="EWD32" s="647" t="s">
        <v>4813</v>
      </c>
      <c r="EWE32" s="647" t="s">
        <v>4814</v>
      </c>
      <c r="EWF32" s="647" t="s">
        <v>4815</v>
      </c>
      <c r="EWG32" s="647" t="s">
        <v>4816</v>
      </c>
      <c r="EWH32" s="647" t="s">
        <v>4817</v>
      </c>
      <c r="EWI32" s="647" t="s">
        <v>4818</v>
      </c>
      <c r="EWJ32" s="647" t="s">
        <v>4819</v>
      </c>
      <c r="EWK32" s="647" t="s">
        <v>4820</v>
      </c>
      <c r="EWL32" s="647" t="s">
        <v>4821</v>
      </c>
      <c r="EWM32" s="647" t="s">
        <v>4822</v>
      </c>
      <c r="EWN32" s="647" t="s">
        <v>4823</v>
      </c>
      <c r="EWO32" s="647" t="s">
        <v>4824</v>
      </c>
      <c r="EWP32" s="647" t="s">
        <v>4825</v>
      </c>
      <c r="EWQ32" s="647" t="s">
        <v>4826</v>
      </c>
      <c r="EWR32" s="647" t="s">
        <v>4827</v>
      </c>
      <c r="EWS32" s="647" t="s">
        <v>4828</v>
      </c>
      <c r="EWT32" s="647" t="s">
        <v>4829</v>
      </c>
      <c r="EWU32" s="647" t="s">
        <v>4830</v>
      </c>
      <c r="EWV32" s="647" t="s">
        <v>4831</v>
      </c>
      <c r="EWW32" s="647" t="s">
        <v>4832</v>
      </c>
      <c r="EWX32" s="647" t="s">
        <v>4833</v>
      </c>
      <c r="EWY32" s="647" t="s">
        <v>4834</v>
      </c>
      <c r="EWZ32" s="647" t="s">
        <v>4835</v>
      </c>
      <c r="EXA32" s="647" t="s">
        <v>4836</v>
      </c>
      <c r="EXB32" s="647" t="s">
        <v>4837</v>
      </c>
      <c r="EXC32" s="647" t="s">
        <v>4838</v>
      </c>
      <c r="EXD32" s="647" t="s">
        <v>4839</v>
      </c>
      <c r="EXE32" s="647" t="s">
        <v>4840</v>
      </c>
      <c r="EXF32" s="647" t="s">
        <v>4841</v>
      </c>
      <c r="EXG32" s="647" t="s">
        <v>4842</v>
      </c>
      <c r="EXH32" s="647" t="s">
        <v>4843</v>
      </c>
      <c r="EXI32" s="647" t="s">
        <v>4844</v>
      </c>
      <c r="EXJ32" s="647" t="s">
        <v>4845</v>
      </c>
      <c r="EXK32" s="647" t="s">
        <v>4846</v>
      </c>
      <c r="EXL32" s="647" t="s">
        <v>4847</v>
      </c>
      <c r="EXM32" s="647" t="s">
        <v>4848</v>
      </c>
      <c r="EXN32" s="647" t="s">
        <v>4849</v>
      </c>
      <c r="EXO32" s="647" t="s">
        <v>4850</v>
      </c>
      <c r="EXP32" s="647" t="s">
        <v>4851</v>
      </c>
      <c r="EXQ32" s="647" t="s">
        <v>4852</v>
      </c>
      <c r="EXR32" s="647" t="s">
        <v>4853</v>
      </c>
      <c r="EXS32" s="647" t="s">
        <v>4854</v>
      </c>
      <c r="EXT32" s="647" t="s">
        <v>4855</v>
      </c>
      <c r="EXU32" s="647" t="s">
        <v>4856</v>
      </c>
      <c r="EXV32" s="647" t="s">
        <v>4857</v>
      </c>
      <c r="EXW32" s="647" t="s">
        <v>4858</v>
      </c>
      <c r="EXX32" s="647" t="s">
        <v>4859</v>
      </c>
      <c r="EXY32" s="647" t="s">
        <v>4860</v>
      </c>
      <c r="EXZ32" s="647" t="s">
        <v>4861</v>
      </c>
      <c r="EYA32" s="647" t="s">
        <v>4862</v>
      </c>
      <c r="EYB32" s="647" t="s">
        <v>4863</v>
      </c>
      <c r="EYC32" s="647" t="s">
        <v>4864</v>
      </c>
      <c r="EYD32" s="647" t="s">
        <v>4865</v>
      </c>
      <c r="EYE32" s="647" t="s">
        <v>4866</v>
      </c>
      <c r="EYF32" s="647" t="s">
        <v>4867</v>
      </c>
      <c r="EYG32" s="647" t="s">
        <v>4868</v>
      </c>
      <c r="EYH32" s="647" t="s">
        <v>4869</v>
      </c>
      <c r="EYI32" s="647" t="s">
        <v>4870</v>
      </c>
      <c r="EYJ32" s="647" t="s">
        <v>4871</v>
      </c>
      <c r="EYK32" s="647" t="s">
        <v>4872</v>
      </c>
      <c r="EYL32" s="647" t="s">
        <v>4873</v>
      </c>
      <c r="EYM32" s="647" t="s">
        <v>4874</v>
      </c>
      <c r="EYN32" s="647" t="s">
        <v>4875</v>
      </c>
      <c r="EYO32" s="647" t="s">
        <v>4876</v>
      </c>
      <c r="EYP32" s="647" t="s">
        <v>4877</v>
      </c>
      <c r="EYQ32" s="647" t="s">
        <v>4878</v>
      </c>
      <c r="EYR32" s="647" t="s">
        <v>4879</v>
      </c>
      <c r="EYS32" s="647" t="s">
        <v>4880</v>
      </c>
      <c r="EYT32" s="647" t="s">
        <v>4881</v>
      </c>
      <c r="EYU32" s="647" t="s">
        <v>4882</v>
      </c>
      <c r="EYV32" s="647" t="s">
        <v>4883</v>
      </c>
      <c r="EYW32" s="647" t="s">
        <v>4884</v>
      </c>
      <c r="EYX32" s="647" t="s">
        <v>4885</v>
      </c>
      <c r="EYY32" s="647" t="s">
        <v>4886</v>
      </c>
      <c r="EYZ32" s="647" t="s">
        <v>4887</v>
      </c>
      <c r="EZA32" s="647" t="s">
        <v>4888</v>
      </c>
      <c r="EZB32" s="647" t="s">
        <v>4889</v>
      </c>
      <c r="EZC32" s="647" t="s">
        <v>4890</v>
      </c>
      <c r="EZD32" s="647" t="s">
        <v>4891</v>
      </c>
      <c r="EZE32" s="647" t="s">
        <v>4892</v>
      </c>
      <c r="EZF32" s="647" t="s">
        <v>4893</v>
      </c>
      <c r="EZG32" s="647" t="s">
        <v>4894</v>
      </c>
      <c r="EZH32" s="647" t="s">
        <v>4895</v>
      </c>
      <c r="EZI32" s="647" t="s">
        <v>4896</v>
      </c>
      <c r="EZJ32" s="647" t="s">
        <v>4897</v>
      </c>
      <c r="EZK32" s="647" t="s">
        <v>4898</v>
      </c>
      <c r="EZL32" s="647" t="s">
        <v>4899</v>
      </c>
      <c r="EZM32" s="647" t="s">
        <v>4900</v>
      </c>
      <c r="EZN32" s="647" t="s">
        <v>4901</v>
      </c>
      <c r="EZO32" s="647" t="s">
        <v>4902</v>
      </c>
      <c r="EZP32" s="647" t="s">
        <v>4903</v>
      </c>
      <c r="EZQ32" s="647" t="s">
        <v>4904</v>
      </c>
      <c r="EZR32" s="647" t="s">
        <v>4905</v>
      </c>
      <c r="EZS32" s="647" t="s">
        <v>4906</v>
      </c>
      <c r="EZT32" s="647" t="s">
        <v>4907</v>
      </c>
      <c r="EZU32" s="647" t="s">
        <v>4908</v>
      </c>
      <c r="EZV32" s="647" t="s">
        <v>4909</v>
      </c>
      <c r="EZW32" s="647" t="s">
        <v>4910</v>
      </c>
      <c r="EZX32" s="647" t="s">
        <v>4911</v>
      </c>
      <c r="EZY32" s="647" t="s">
        <v>4912</v>
      </c>
      <c r="EZZ32" s="647" t="s">
        <v>4913</v>
      </c>
      <c r="FAA32" s="647" t="s">
        <v>4914</v>
      </c>
      <c r="FAB32" s="647" t="s">
        <v>4915</v>
      </c>
      <c r="FAC32" s="647" t="s">
        <v>4916</v>
      </c>
      <c r="FAD32" s="647" t="s">
        <v>4917</v>
      </c>
      <c r="FAE32" s="647" t="s">
        <v>4918</v>
      </c>
      <c r="FAF32" s="647" t="s">
        <v>4919</v>
      </c>
      <c r="FAG32" s="647" t="s">
        <v>4920</v>
      </c>
      <c r="FAH32" s="647" t="s">
        <v>4921</v>
      </c>
      <c r="FAI32" s="647" t="s">
        <v>4922</v>
      </c>
      <c r="FAJ32" s="647" t="s">
        <v>4923</v>
      </c>
      <c r="FAK32" s="647" t="s">
        <v>4924</v>
      </c>
      <c r="FAL32" s="647" t="s">
        <v>4925</v>
      </c>
      <c r="FAM32" s="647" t="s">
        <v>4926</v>
      </c>
      <c r="FAN32" s="647" t="s">
        <v>4927</v>
      </c>
      <c r="FAO32" s="647" t="s">
        <v>4928</v>
      </c>
      <c r="FAP32" s="647" t="s">
        <v>4929</v>
      </c>
      <c r="FAQ32" s="647" t="s">
        <v>4930</v>
      </c>
      <c r="FAR32" s="647" t="s">
        <v>4931</v>
      </c>
      <c r="FAS32" s="647" t="s">
        <v>4932</v>
      </c>
      <c r="FAT32" s="647" t="s">
        <v>4933</v>
      </c>
      <c r="FAU32" s="647" t="s">
        <v>4934</v>
      </c>
      <c r="FAV32" s="647" t="s">
        <v>4935</v>
      </c>
      <c r="FAW32" s="647" t="s">
        <v>4936</v>
      </c>
      <c r="FAX32" s="647" t="s">
        <v>4937</v>
      </c>
      <c r="FAY32" s="647" t="s">
        <v>4938</v>
      </c>
      <c r="FAZ32" s="647" t="s">
        <v>4939</v>
      </c>
      <c r="FBA32" s="647" t="s">
        <v>4940</v>
      </c>
      <c r="FBB32" s="647" t="s">
        <v>4941</v>
      </c>
      <c r="FBC32" s="647" t="s">
        <v>4942</v>
      </c>
      <c r="FBD32" s="647" t="s">
        <v>4943</v>
      </c>
      <c r="FBE32" s="647" t="s">
        <v>4944</v>
      </c>
      <c r="FBF32" s="647" t="s">
        <v>4945</v>
      </c>
      <c r="FBG32" s="647" t="s">
        <v>4946</v>
      </c>
      <c r="FBH32" s="647" t="s">
        <v>4947</v>
      </c>
      <c r="FBI32" s="647" t="s">
        <v>4948</v>
      </c>
      <c r="FBJ32" s="647" t="s">
        <v>4949</v>
      </c>
      <c r="FBK32" s="647" t="s">
        <v>4950</v>
      </c>
      <c r="FBL32" s="647" t="s">
        <v>4951</v>
      </c>
      <c r="FBM32" s="647" t="s">
        <v>4952</v>
      </c>
      <c r="FBN32" s="647" t="s">
        <v>4953</v>
      </c>
      <c r="FBO32" s="647" t="s">
        <v>4954</v>
      </c>
      <c r="FBP32" s="647" t="s">
        <v>4955</v>
      </c>
      <c r="FBQ32" s="647" t="s">
        <v>4956</v>
      </c>
      <c r="FBR32" s="647" t="s">
        <v>4957</v>
      </c>
      <c r="FBS32" s="647" t="s">
        <v>4958</v>
      </c>
      <c r="FBT32" s="647" t="s">
        <v>4959</v>
      </c>
      <c r="FBU32" s="647" t="s">
        <v>4960</v>
      </c>
      <c r="FBV32" s="647" t="s">
        <v>4961</v>
      </c>
      <c r="FBW32" s="647" t="s">
        <v>4962</v>
      </c>
      <c r="FBX32" s="647" t="s">
        <v>4963</v>
      </c>
      <c r="FBY32" s="647" t="s">
        <v>4964</v>
      </c>
      <c r="FBZ32" s="647" t="s">
        <v>4965</v>
      </c>
      <c r="FCA32" s="647" t="s">
        <v>4966</v>
      </c>
      <c r="FCB32" s="647" t="s">
        <v>4967</v>
      </c>
      <c r="FCC32" s="647" t="s">
        <v>4968</v>
      </c>
      <c r="FCD32" s="647" t="s">
        <v>4969</v>
      </c>
      <c r="FCE32" s="647" t="s">
        <v>4970</v>
      </c>
      <c r="FCF32" s="647" t="s">
        <v>4971</v>
      </c>
      <c r="FCG32" s="647" t="s">
        <v>4972</v>
      </c>
      <c r="FCH32" s="647" t="s">
        <v>4973</v>
      </c>
      <c r="FCI32" s="647" t="s">
        <v>4974</v>
      </c>
      <c r="FCJ32" s="647" t="s">
        <v>4975</v>
      </c>
      <c r="FCK32" s="647" t="s">
        <v>4976</v>
      </c>
      <c r="FCL32" s="647" t="s">
        <v>4977</v>
      </c>
      <c r="FCM32" s="647" t="s">
        <v>4978</v>
      </c>
      <c r="FCN32" s="647" t="s">
        <v>4979</v>
      </c>
      <c r="FCO32" s="647" t="s">
        <v>4980</v>
      </c>
      <c r="FCP32" s="647" t="s">
        <v>4981</v>
      </c>
      <c r="FCQ32" s="647" t="s">
        <v>4982</v>
      </c>
      <c r="FCR32" s="647" t="s">
        <v>4983</v>
      </c>
      <c r="FCS32" s="647" t="s">
        <v>4984</v>
      </c>
      <c r="FCT32" s="647" t="s">
        <v>4985</v>
      </c>
      <c r="FCU32" s="647" t="s">
        <v>4986</v>
      </c>
      <c r="FCV32" s="647" t="s">
        <v>4987</v>
      </c>
      <c r="FCW32" s="647" t="s">
        <v>4988</v>
      </c>
      <c r="FCX32" s="647" t="s">
        <v>4989</v>
      </c>
      <c r="FCY32" s="647" t="s">
        <v>4990</v>
      </c>
      <c r="FCZ32" s="647" t="s">
        <v>4991</v>
      </c>
      <c r="FDA32" s="647" t="s">
        <v>4992</v>
      </c>
      <c r="FDB32" s="647" t="s">
        <v>4993</v>
      </c>
      <c r="FDC32" s="647" t="s">
        <v>4994</v>
      </c>
      <c r="FDD32" s="647" t="s">
        <v>4995</v>
      </c>
      <c r="FDE32" s="647" t="s">
        <v>4996</v>
      </c>
      <c r="FDF32" s="647" t="s">
        <v>4997</v>
      </c>
      <c r="FDG32" s="647" t="s">
        <v>4998</v>
      </c>
      <c r="FDH32" s="647" t="s">
        <v>4999</v>
      </c>
      <c r="FDI32" s="647" t="s">
        <v>5000</v>
      </c>
      <c r="FDJ32" s="647" t="s">
        <v>5001</v>
      </c>
      <c r="FDK32" s="647" t="s">
        <v>5002</v>
      </c>
      <c r="FDL32" s="647" t="s">
        <v>5003</v>
      </c>
      <c r="FDM32" s="647" t="s">
        <v>5004</v>
      </c>
      <c r="FDN32" s="647" t="s">
        <v>5005</v>
      </c>
      <c r="FDO32" s="647" t="s">
        <v>5006</v>
      </c>
      <c r="FDP32" s="647" t="s">
        <v>5007</v>
      </c>
      <c r="FDQ32" s="647" t="s">
        <v>5008</v>
      </c>
      <c r="FDR32" s="647" t="s">
        <v>5009</v>
      </c>
      <c r="FDS32" s="647" t="s">
        <v>5010</v>
      </c>
      <c r="FDT32" s="647" t="s">
        <v>5011</v>
      </c>
      <c r="FDU32" s="647" t="s">
        <v>5012</v>
      </c>
      <c r="FDV32" s="647" t="s">
        <v>5013</v>
      </c>
      <c r="FDW32" s="647" t="s">
        <v>5014</v>
      </c>
      <c r="FDX32" s="647" t="s">
        <v>5015</v>
      </c>
      <c r="FDY32" s="647" t="s">
        <v>5016</v>
      </c>
      <c r="FDZ32" s="647" t="s">
        <v>5017</v>
      </c>
      <c r="FEA32" s="647" t="s">
        <v>5018</v>
      </c>
      <c r="FEB32" s="647" t="s">
        <v>5019</v>
      </c>
      <c r="FEC32" s="647" t="s">
        <v>5020</v>
      </c>
      <c r="FED32" s="647" t="s">
        <v>5021</v>
      </c>
      <c r="FEE32" s="647" t="s">
        <v>5022</v>
      </c>
      <c r="FEF32" s="647" t="s">
        <v>5023</v>
      </c>
      <c r="FEG32" s="647" t="s">
        <v>5024</v>
      </c>
      <c r="FEH32" s="647" t="s">
        <v>5025</v>
      </c>
      <c r="FEI32" s="647" t="s">
        <v>5026</v>
      </c>
      <c r="FEJ32" s="647" t="s">
        <v>5027</v>
      </c>
      <c r="FEK32" s="647" t="s">
        <v>5028</v>
      </c>
      <c r="FEL32" s="647" t="s">
        <v>5029</v>
      </c>
      <c r="FEM32" s="647" t="s">
        <v>5030</v>
      </c>
      <c r="FEN32" s="647" t="s">
        <v>5031</v>
      </c>
      <c r="FEO32" s="647" t="s">
        <v>5032</v>
      </c>
      <c r="FEP32" s="647" t="s">
        <v>5033</v>
      </c>
      <c r="FEQ32" s="647" t="s">
        <v>5034</v>
      </c>
      <c r="FER32" s="647" t="s">
        <v>5035</v>
      </c>
      <c r="FES32" s="647" t="s">
        <v>5036</v>
      </c>
      <c r="FET32" s="647" t="s">
        <v>5037</v>
      </c>
      <c r="FEU32" s="647" t="s">
        <v>5038</v>
      </c>
      <c r="FEV32" s="647" t="s">
        <v>5039</v>
      </c>
      <c r="FEW32" s="647" t="s">
        <v>5040</v>
      </c>
      <c r="FEX32" s="647" t="s">
        <v>5041</v>
      </c>
      <c r="FEY32" s="647" t="s">
        <v>5042</v>
      </c>
      <c r="FEZ32" s="647" t="s">
        <v>5043</v>
      </c>
      <c r="FFA32" s="647" t="s">
        <v>5044</v>
      </c>
      <c r="FFB32" s="647" t="s">
        <v>5045</v>
      </c>
      <c r="FFC32" s="647" t="s">
        <v>5046</v>
      </c>
      <c r="FFD32" s="647" t="s">
        <v>5047</v>
      </c>
      <c r="FFE32" s="647" t="s">
        <v>5048</v>
      </c>
      <c r="FFF32" s="647" t="s">
        <v>5049</v>
      </c>
      <c r="FFG32" s="647" t="s">
        <v>5050</v>
      </c>
      <c r="FFH32" s="647" t="s">
        <v>5051</v>
      </c>
      <c r="FFI32" s="647" t="s">
        <v>5052</v>
      </c>
      <c r="FFJ32" s="647" t="s">
        <v>5053</v>
      </c>
      <c r="FFK32" s="647" t="s">
        <v>5054</v>
      </c>
      <c r="FFL32" s="647" t="s">
        <v>5055</v>
      </c>
      <c r="FFM32" s="647" t="s">
        <v>5056</v>
      </c>
      <c r="FFN32" s="647" t="s">
        <v>5057</v>
      </c>
      <c r="FFO32" s="647" t="s">
        <v>5058</v>
      </c>
      <c r="FFP32" s="647" t="s">
        <v>5059</v>
      </c>
      <c r="FFQ32" s="647" t="s">
        <v>5060</v>
      </c>
      <c r="FFR32" s="647" t="s">
        <v>5061</v>
      </c>
      <c r="FFS32" s="647" t="s">
        <v>5062</v>
      </c>
      <c r="FFT32" s="647" t="s">
        <v>5063</v>
      </c>
      <c r="FFU32" s="647" t="s">
        <v>5064</v>
      </c>
      <c r="FFV32" s="647" t="s">
        <v>5065</v>
      </c>
      <c r="FFW32" s="647" t="s">
        <v>5066</v>
      </c>
      <c r="FFX32" s="647" t="s">
        <v>5067</v>
      </c>
      <c r="FFY32" s="647" t="s">
        <v>5068</v>
      </c>
      <c r="FFZ32" s="647" t="s">
        <v>5069</v>
      </c>
      <c r="FGA32" s="647" t="s">
        <v>5070</v>
      </c>
      <c r="FGB32" s="647" t="s">
        <v>5071</v>
      </c>
      <c r="FGC32" s="647" t="s">
        <v>5072</v>
      </c>
      <c r="FGD32" s="647" t="s">
        <v>5073</v>
      </c>
      <c r="FGE32" s="647" t="s">
        <v>5074</v>
      </c>
      <c r="FGF32" s="647" t="s">
        <v>5075</v>
      </c>
      <c r="FGG32" s="647" t="s">
        <v>5076</v>
      </c>
      <c r="FGH32" s="647" t="s">
        <v>5077</v>
      </c>
      <c r="FGI32" s="647" t="s">
        <v>5078</v>
      </c>
      <c r="FGJ32" s="647" t="s">
        <v>5079</v>
      </c>
      <c r="FGK32" s="647" t="s">
        <v>5080</v>
      </c>
      <c r="FGL32" s="647" t="s">
        <v>5081</v>
      </c>
      <c r="FGM32" s="647" t="s">
        <v>5082</v>
      </c>
      <c r="FGN32" s="647" t="s">
        <v>5083</v>
      </c>
      <c r="FGO32" s="647" t="s">
        <v>5084</v>
      </c>
      <c r="FGP32" s="647" t="s">
        <v>5085</v>
      </c>
      <c r="FGQ32" s="647" t="s">
        <v>5086</v>
      </c>
      <c r="FGR32" s="647" t="s">
        <v>5087</v>
      </c>
      <c r="FGS32" s="647" t="s">
        <v>5088</v>
      </c>
      <c r="FGT32" s="647" t="s">
        <v>5089</v>
      </c>
      <c r="FGU32" s="647" t="s">
        <v>5090</v>
      </c>
      <c r="FGV32" s="647" t="s">
        <v>5091</v>
      </c>
      <c r="FGW32" s="647" t="s">
        <v>5092</v>
      </c>
      <c r="FGX32" s="647" t="s">
        <v>5093</v>
      </c>
      <c r="FGY32" s="647" t="s">
        <v>5094</v>
      </c>
      <c r="FGZ32" s="647" t="s">
        <v>5095</v>
      </c>
      <c r="FHA32" s="647" t="s">
        <v>5096</v>
      </c>
      <c r="FHB32" s="647" t="s">
        <v>5097</v>
      </c>
      <c r="FHC32" s="647" t="s">
        <v>5098</v>
      </c>
      <c r="FHD32" s="647" t="s">
        <v>5099</v>
      </c>
      <c r="FHE32" s="647" t="s">
        <v>5100</v>
      </c>
      <c r="FHF32" s="647" t="s">
        <v>5101</v>
      </c>
      <c r="FHG32" s="647" t="s">
        <v>5102</v>
      </c>
      <c r="FHH32" s="647" t="s">
        <v>5103</v>
      </c>
      <c r="FHI32" s="647" t="s">
        <v>5104</v>
      </c>
      <c r="FHJ32" s="647" t="s">
        <v>5105</v>
      </c>
      <c r="FHK32" s="647" t="s">
        <v>5106</v>
      </c>
      <c r="FHL32" s="647" t="s">
        <v>5107</v>
      </c>
      <c r="FHM32" s="647" t="s">
        <v>5108</v>
      </c>
      <c r="FHN32" s="647" t="s">
        <v>5109</v>
      </c>
      <c r="FHO32" s="647" t="s">
        <v>5110</v>
      </c>
      <c r="FHP32" s="647" t="s">
        <v>5111</v>
      </c>
      <c r="FHQ32" s="647" t="s">
        <v>5112</v>
      </c>
      <c r="FHR32" s="647" t="s">
        <v>5113</v>
      </c>
      <c r="FHS32" s="647" t="s">
        <v>5114</v>
      </c>
      <c r="FHT32" s="647" t="s">
        <v>5115</v>
      </c>
      <c r="FHU32" s="647" t="s">
        <v>5116</v>
      </c>
      <c r="FHV32" s="647" t="s">
        <v>5117</v>
      </c>
      <c r="FHW32" s="647" t="s">
        <v>5118</v>
      </c>
      <c r="FHX32" s="647" t="s">
        <v>5119</v>
      </c>
      <c r="FHY32" s="647" t="s">
        <v>5120</v>
      </c>
      <c r="FHZ32" s="647" t="s">
        <v>5121</v>
      </c>
      <c r="FIA32" s="647" t="s">
        <v>5122</v>
      </c>
      <c r="FIB32" s="647" t="s">
        <v>5123</v>
      </c>
      <c r="FIC32" s="647" t="s">
        <v>5124</v>
      </c>
      <c r="FID32" s="647" t="s">
        <v>5125</v>
      </c>
      <c r="FIE32" s="647" t="s">
        <v>5126</v>
      </c>
      <c r="FIF32" s="647" t="s">
        <v>5127</v>
      </c>
      <c r="FIG32" s="647" t="s">
        <v>5128</v>
      </c>
      <c r="FIH32" s="647" t="s">
        <v>5129</v>
      </c>
      <c r="FII32" s="647" t="s">
        <v>5130</v>
      </c>
      <c r="FIJ32" s="647" t="s">
        <v>5131</v>
      </c>
      <c r="FIK32" s="647" t="s">
        <v>5132</v>
      </c>
      <c r="FIL32" s="647" t="s">
        <v>5133</v>
      </c>
      <c r="FIM32" s="647" t="s">
        <v>5134</v>
      </c>
      <c r="FIN32" s="647" t="s">
        <v>5135</v>
      </c>
      <c r="FIO32" s="647" t="s">
        <v>5136</v>
      </c>
      <c r="FIP32" s="647" t="s">
        <v>5137</v>
      </c>
      <c r="FIQ32" s="647" t="s">
        <v>5138</v>
      </c>
      <c r="FIR32" s="647" t="s">
        <v>5139</v>
      </c>
      <c r="FIS32" s="647" t="s">
        <v>5140</v>
      </c>
      <c r="FIT32" s="647" t="s">
        <v>5141</v>
      </c>
      <c r="FIU32" s="647" t="s">
        <v>5142</v>
      </c>
      <c r="FIV32" s="647" t="s">
        <v>5143</v>
      </c>
      <c r="FIW32" s="647" t="s">
        <v>5144</v>
      </c>
      <c r="FIX32" s="647" t="s">
        <v>5145</v>
      </c>
      <c r="FIY32" s="647" t="s">
        <v>5146</v>
      </c>
      <c r="FIZ32" s="647" t="s">
        <v>5147</v>
      </c>
      <c r="FJA32" s="647" t="s">
        <v>5148</v>
      </c>
      <c r="FJB32" s="647" t="s">
        <v>5149</v>
      </c>
      <c r="FJC32" s="647" t="s">
        <v>5150</v>
      </c>
      <c r="FJD32" s="647" t="s">
        <v>5151</v>
      </c>
      <c r="FJE32" s="647" t="s">
        <v>5152</v>
      </c>
      <c r="FJF32" s="647" t="s">
        <v>5153</v>
      </c>
      <c r="FJG32" s="647" t="s">
        <v>5154</v>
      </c>
      <c r="FJH32" s="647" t="s">
        <v>5155</v>
      </c>
      <c r="FJI32" s="647" t="s">
        <v>5156</v>
      </c>
      <c r="FJJ32" s="647" t="s">
        <v>5157</v>
      </c>
      <c r="FJK32" s="647" t="s">
        <v>5158</v>
      </c>
      <c r="FJL32" s="647" t="s">
        <v>5159</v>
      </c>
      <c r="FJM32" s="647" t="s">
        <v>5160</v>
      </c>
      <c r="FJN32" s="647" t="s">
        <v>5161</v>
      </c>
      <c r="FJO32" s="647" t="s">
        <v>5162</v>
      </c>
      <c r="FJP32" s="647" t="s">
        <v>5163</v>
      </c>
      <c r="FJQ32" s="647" t="s">
        <v>5164</v>
      </c>
      <c r="FJR32" s="647" t="s">
        <v>5165</v>
      </c>
      <c r="FJS32" s="647" t="s">
        <v>5166</v>
      </c>
      <c r="FJT32" s="647" t="s">
        <v>5167</v>
      </c>
      <c r="FJU32" s="647" t="s">
        <v>5168</v>
      </c>
      <c r="FJV32" s="647" t="s">
        <v>5169</v>
      </c>
      <c r="FJW32" s="647" t="s">
        <v>5170</v>
      </c>
      <c r="FJX32" s="647" t="s">
        <v>5171</v>
      </c>
      <c r="FJY32" s="647" t="s">
        <v>5172</v>
      </c>
      <c r="FJZ32" s="647" t="s">
        <v>5173</v>
      </c>
      <c r="FKA32" s="647" t="s">
        <v>5174</v>
      </c>
      <c r="FKB32" s="647" t="s">
        <v>5175</v>
      </c>
      <c r="FKC32" s="647" t="s">
        <v>5176</v>
      </c>
      <c r="FKD32" s="647" t="s">
        <v>5177</v>
      </c>
      <c r="FKE32" s="647" t="s">
        <v>5178</v>
      </c>
      <c r="FKF32" s="647" t="s">
        <v>5179</v>
      </c>
      <c r="FKG32" s="647" t="s">
        <v>5180</v>
      </c>
      <c r="FKH32" s="647" t="s">
        <v>5181</v>
      </c>
      <c r="FKI32" s="647" t="s">
        <v>5182</v>
      </c>
      <c r="FKJ32" s="647" t="s">
        <v>5183</v>
      </c>
      <c r="FKK32" s="647" t="s">
        <v>5184</v>
      </c>
      <c r="FKL32" s="647" t="s">
        <v>5185</v>
      </c>
      <c r="FKM32" s="647" t="s">
        <v>5186</v>
      </c>
      <c r="FKN32" s="647" t="s">
        <v>5187</v>
      </c>
      <c r="FKO32" s="647" t="s">
        <v>5188</v>
      </c>
      <c r="FKP32" s="647" t="s">
        <v>5189</v>
      </c>
      <c r="FKQ32" s="647" t="s">
        <v>5190</v>
      </c>
      <c r="FKR32" s="647" t="s">
        <v>5191</v>
      </c>
      <c r="FKS32" s="647" t="s">
        <v>5192</v>
      </c>
      <c r="FKT32" s="647" t="s">
        <v>5193</v>
      </c>
      <c r="FKU32" s="647" t="s">
        <v>5194</v>
      </c>
      <c r="FKV32" s="647" t="s">
        <v>5195</v>
      </c>
      <c r="FKW32" s="647" t="s">
        <v>5196</v>
      </c>
      <c r="FKX32" s="647" t="s">
        <v>5197</v>
      </c>
      <c r="FKY32" s="647" t="s">
        <v>5198</v>
      </c>
      <c r="FKZ32" s="647" t="s">
        <v>5199</v>
      </c>
      <c r="FLA32" s="647" t="s">
        <v>5200</v>
      </c>
      <c r="FLB32" s="647" t="s">
        <v>5201</v>
      </c>
      <c r="FLC32" s="647" t="s">
        <v>5202</v>
      </c>
      <c r="FLD32" s="647" t="s">
        <v>5203</v>
      </c>
      <c r="FLE32" s="647" t="s">
        <v>5204</v>
      </c>
      <c r="FLF32" s="647" t="s">
        <v>5205</v>
      </c>
      <c r="FLG32" s="647" t="s">
        <v>5206</v>
      </c>
      <c r="FLH32" s="647" t="s">
        <v>5207</v>
      </c>
      <c r="FLI32" s="647" t="s">
        <v>5208</v>
      </c>
      <c r="FLJ32" s="647" t="s">
        <v>5209</v>
      </c>
      <c r="FLK32" s="647" t="s">
        <v>5210</v>
      </c>
      <c r="FLL32" s="647" t="s">
        <v>5211</v>
      </c>
      <c r="FLM32" s="647" t="s">
        <v>5212</v>
      </c>
      <c r="FLN32" s="647" t="s">
        <v>5213</v>
      </c>
      <c r="FLO32" s="647" t="s">
        <v>5214</v>
      </c>
      <c r="FLP32" s="647" t="s">
        <v>5215</v>
      </c>
      <c r="FLQ32" s="647" t="s">
        <v>5216</v>
      </c>
      <c r="FLR32" s="647" t="s">
        <v>5217</v>
      </c>
      <c r="FLS32" s="647" t="s">
        <v>5218</v>
      </c>
      <c r="FLT32" s="647" t="s">
        <v>5219</v>
      </c>
      <c r="FLU32" s="647" t="s">
        <v>5220</v>
      </c>
      <c r="FLV32" s="647" t="s">
        <v>5221</v>
      </c>
      <c r="FLW32" s="647" t="s">
        <v>5222</v>
      </c>
      <c r="FLX32" s="647" t="s">
        <v>5223</v>
      </c>
      <c r="FLY32" s="647" t="s">
        <v>5224</v>
      </c>
      <c r="FLZ32" s="647" t="s">
        <v>5225</v>
      </c>
      <c r="FMA32" s="647" t="s">
        <v>5226</v>
      </c>
      <c r="FMB32" s="647" t="s">
        <v>5227</v>
      </c>
      <c r="FMC32" s="647" t="s">
        <v>5228</v>
      </c>
      <c r="FMD32" s="647" t="s">
        <v>5229</v>
      </c>
      <c r="FME32" s="647" t="s">
        <v>5230</v>
      </c>
      <c r="FMF32" s="647" t="s">
        <v>5231</v>
      </c>
      <c r="FMG32" s="647" t="s">
        <v>5232</v>
      </c>
      <c r="FMH32" s="647" t="s">
        <v>5233</v>
      </c>
      <c r="FMI32" s="647" t="s">
        <v>5234</v>
      </c>
      <c r="FMJ32" s="647" t="s">
        <v>5235</v>
      </c>
      <c r="FMK32" s="647" t="s">
        <v>5236</v>
      </c>
      <c r="FML32" s="647" t="s">
        <v>5237</v>
      </c>
      <c r="FMM32" s="647" t="s">
        <v>5238</v>
      </c>
      <c r="FMN32" s="647" t="s">
        <v>5239</v>
      </c>
      <c r="FMO32" s="647" t="s">
        <v>5240</v>
      </c>
      <c r="FMP32" s="647" t="s">
        <v>5241</v>
      </c>
      <c r="FMQ32" s="647" t="s">
        <v>5242</v>
      </c>
      <c r="FMR32" s="647" t="s">
        <v>5243</v>
      </c>
      <c r="FMS32" s="647" t="s">
        <v>5244</v>
      </c>
      <c r="FMT32" s="647" t="s">
        <v>5245</v>
      </c>
      <c r="FMU32" s="647" t="s">
        <v>5246</v>
      </c>
      <c r="FMV32" s="647" t="s">
        <v>5247</v>
      </c>
      <c r="FMW32" s="647" t="s">
        <v>5248</v>
      </c>
      <c r="FMX32" s="647" t="s">
        <v>5249</v>
      </c>
      <c r="FMY32" s="647" t="s">
        <v>5250</v>
      </c>
      <c r="FMZ32" s="647" t="s">
        <v>5251</v>
      </c>
      <c r="FNA32" s="647" t="s">
        <v>5252</v>
      </c>
      <c r="FNB32" s="647" t="s">
        <v>5253</v>
      </c>
      <c r="FNC32" s="647" t="s">
        <v>5254</v>
      </c>
      <c r="FND32" s="647" t="s">
        <v>5255</v>
      </c>
      <c r="FNE32" s="647" t="s">
        <v>5256</v>
      </c>
      <c r="FNF32" s="647" t="s">
        <v>5257</v>
      </c>
      <c r="FNG32" s="647" t="s">
        <v>5258</v>
      </c>
      <c r="FNH32" s="647" t="s">
        <v>5259</v>
      </c>
      <c r="FNI32" s="647" t="s">
        <v>5260</v>
      </c>
      <c r="FNJ32" s="647" t="s">
        <v>5261</v>
      </c>
      <c r="FNK32" s="647" t="s">
        <v>5262</v>
      </c>
      <c r="FNL32" s="647" t="s">
        <v>5263</v>
      </c>
      <c r="FNM32" s="647" t="s">
        <v>5264</v>
      </c>
      <c r="FNN32" s="647" t="s">
        <v>5265</v>
      </c>
      <c r="FNO32" s="647" t="s">
        <v>5266</v>
      </c>
      <c r="FNP32" s="647" t="s">
        <v>5267</v>
      </c>
      <c r="FNQ32" s="647" t="s">
        <v>5268</v>
      </c>
      <c r="FNR32" s="647" t="s">
        <v>5269</v>
      </c>
      <c r="FNS32" s="647" t="s">
        <v>5270</v>
      </c>
      <c r="FNT32" s="647" t="s">
        <v>5271</v>
      </c>
      <c r="FNU32" s="647" t="s">
        <v>5272</v>
      </c>
      <c r="FNV32" s="647" t="s">
        <v>5273</v>
      </c>
      <c r="FNW32" s="647" t="s">
        <v>5274</v>
      </c>
      <c r="FNX32" s="647" t="s">
        <v>5275</v>
      </c>
      <c r="FNY32" s="647" t="s">
        <v>5276</v>
      </c>
      <c r="FNZ32" s="647" t="s">
        <v>5277</v>
      </c>
      <c r="FOA32" s="647" t="s">
        <v>5278</v>
      </c>
      <c r="FOB32" s="647" t="s">
        <v>5279</v>
      </c>
      <c r="FOC32" s="647" t="s">
        <v>5280</v>
      </c>
      <c r="FOD32" s="647" t="s">
        <v>5281</v>
      </c>
      <c r="FOE32" s="647" t="s">
        <v>5282</v>
      </c>
      <c r="FOF32" s="647" t="s">
        <v>5283</v>
      </c>
      <c r="FOG32" s="647" t="s">
        <v>5284</v>
      </c>
      <c r="FOH32" s="647" t="s">
        <v>5285</v>
      </c>
      <c r="FOI32" s="647" t="s">
        <v>5286</v>
      </c>
      <c r="FOJ32" s="647" t="s">
        <v>5287</v>
      </c>
      <c r="FOK32" s="647" t="s">
        <v>5288</v>
      </c>
      <c r="FOL32" s="647" t="s">
        <v>5289</v>
      </c>
      <c r="FOM32" s="647" t="s">
        <v>5290</v>
      </c>
      <c r="FON32" s="647" t="s">
        <v>5291</v>
      </c>
      <c r="FOO32" s="647" t="s">
        <v>5292</v>
      </c>
      <c r="FOP32" s="647" t="s">
        <v>5293</v>
      </c>
      <c r="FOQ32" s="647" t="s">
        <v>5294</v>
      </c>
      <c r="FOR32" s="647" t="s">
        <v>5295</v>
      </c>
      <c r="FOS32" s="647" t="s">
        <v>5296</v>
      </c>
      <c r="FOT32" s="647" t="s">
        <v>5297</v>
      </c>
      <c r="FOU32" s="647" t="s">
        <v>5298</v>
      </c>
      <c r="FOV32" s="647" t="s">
        <v>5299</v>
      </c>
      <c r="FOW32" s="647" t="s">
        <v>5300</v>
      </c>
      <c r="FOX32" s="647" t="s">
        <v>5301</v>
      </c>
      <c r="FOY32" s="647" t="s">
        <v>5302</v>
      </c>
      <c r="FOZ32" s="647" t="s">
        <v>5303</v>
      </c>
      <c r="FPA32" s="647" t="s">
        <v>5304</v>
      </c>
      <c r="FPB32" s="647" t="s">
        <v>5305</v>
      </c>
      <c r="FPC32" s="647" t="s">
        <v>5306</v>
      </c>
      <c r="FPD32" s="647" t="s">
        <v>5307</v>
      </c>
      <c r="FPE32" s="647" t="s">
        <v>5308</v>
      </c>
      <c r="FPF32" s="647" t="s">
        <v>5309</v>
      </c>
      <c r="FPG32" s="647" t="s">
        <v>5310</v>
      </c>
      <c r="FPH32" s="647" t="s">
        <v>5311</v>
      </c>
      <c r="FPI32" s="647" t="s">
        <v>5312</v>
      </c>
      <c r="FPJ32" s="647" t="s">
        <v>5313</v>
      </c>
      <c r="FPK32" s="647" t="s">
        <v>5314</v>
      </c>
      <c r="FPL32" s="647" t="s">
        <v>5315</v>
      </c>
      <c r="FPM32" s="647" t="s">
        <v>5316</v>
      </c>
      <c r="FPN32" s="647" t="s">
        <v>5317</v>
      </c>
      <c r="FPO32" s="647" t="s">
        <v>5318</v>
      </c>
      <c r="FPP32" s="647" t="s">
        <v>5319</v>
      </c>
      <c r="FPQ32" s="647" t="s">
        <v>5320</v>
      </c>
      <c r="FPR32" s="647" t="s">
        <v>5321</v>
      </c>
      <c r="FPS32" s="647" t="s">
        <v>5322</v>
      </c>
      <c r="FPT32" s="647" t="s">
        <v>5323</v>
      </c>
      <c r="FPU32" s="647" t="s">
        <v>5324</v>
      </c>
      <c r="FPV32" s="647" t="s">
        <v>5325</v>
      </c>
      <c r="FPW32" s="647" t="s">
        <v>5326</v>
      </c>
      <c r="FPX32" s="647" t="s">
        <v>5327</v>
      </c>
      <c r="FPY32" s="647" t="s">
        <v>5328</v>
      </c>
      <c r="FPZ32" s="647" t="s">
        <v>5329</v>
      </c>
      <c r="FQA32" s="647" t="s">
        <v>5330</v>
      </c>
      <c r="FQB32" s="647" t="s">
        <v>5331</v>
      </c>
      <c r="FQC32" s="647" t="s">
        <v>5332</v>
      </c>
      <c r="FQD32" s="647" t="s">
        <v>5333</v>
      </c>
      <c r="FQE32" s="647" t="s">
        <v>5334</v>
      </c>
      <c r="FQF32" s="647" t="s">
        <v>5335</v>
      </c>
      <c r="FQG32" s="647" t="s">
        <v>5336</v>
      </c>
      <c r="FQH32" s="647" t="s">
        <v>5337</v>
      </c>
      <c r="FQI32" s="647" t="s">
        <v>5338</v>
      </c>
      <c r="FQJ32" s="647" t="s">
        <v>5339</v>
      </c>
      <c r="FQK32" s="647" t="s">
        <v>5340</v>
      </c>
      <c r="FQL32" s="647" t="s">
        <v>5341</v>
      </c>
      <c r="FQM32" s="647" t="s">
        <v>5342</v>
      </c>
      <c r="FQN32" s="647" t="s">
        <v>5343</v>
      </c>
      <c r="FQO32" s="647" t="s">
        <v>5344</v>
      </c>
      <c r="FQP32" s="647" t="s">
        <v>5345</v>
      </c>
      <c r="FQQ32" s="647" t="s">
        <v>5346</v>
      </c>
      <c r="FQR32" s="647" t="s">
        <v>5347</v>
      </c>
      <c r="FQS32" s="647" t="s">
        <v>5348</v>
      </c>
      <c r="FQT32" s="647" t="s">
        <v>5349</v>
      </c>
      <c r="FQU32" s="647" t="s">
        <v>5350</v>
      </c>
      <c r="FQV32" s="647" t="s">
        <v>5351</v>
      </c>
      <c r="FQW32" s="647" t="s">
        <v>5352</v>
      </c>
      <c r="FQX32" s="647" t="s">
        <v>5353</v>
      </c>
      <c r="FQY32" s="647" t="s">
        <v>5354</v>
      </c>
      <c r="FQZ32" s="647" t="s">
        <v>5355</v>
      </c>
      <c r="FRA32" s="647" t="s">
        <v>5356</v>
      </c>
      <c r="FRB32" s="647" t="s">
        <v>5357</v>
      </c>
      <c r="FRC32" s="647" t="s">
        <v>5358</v>
      </c>
      <c r="FRD32" s="647" t="s">
        <v>5359</v>
      </c>
      <c r="FRE32" s="647" t="s">
        <v>5360</v>
      </c>
      <c r="FRF32" s="647" t="s">
        <v>5361</v>
      </c>
      <c r="FRG32" s="647" t="s">
        <v>5362</v>
      </c>
      <c r="FRH32" s="647" t="s">
        <v>5363</v>
      </c>
      <c r="FRI32" s="647" t="s">
        <v>5364</v>
      </c>
      <c r="FRJ32" s="647" t="s">
        <v>5365</v>
      </c>
      <c r="FRK32" s="647" t="s">
        <v>5366</v>
      </c>
      <c r="FRL32" s="647" t="s">
        <v>5367</v>
      </c>
      <c r="FRM32" s="647" t="s">
        <v>5368</v>
      </c>
      <c r="FRN32" s="647" t="s">
        <v>5369</v>
      </c>
      <c r="FRO32" s="647" t="s">
        <v>5370</v>
      </c>
      <c r="FRP32" s="647" t="s">
        <v>5371</v>
      </c>
      <c r="FRQ32" s="647" t="s">
        <v>5372</v>
      </c>
      <c r="FRR32" s="647" t="s">
        <v>5373</v>
      </c>
      <c r="FRS32" s="647" t="s">
        <v>5374</v>
      </c>
      <c r="FRT32" s="647" t="s">
        <v>5375</v>
      </c>
      <c r="FRU32" s="647" t="s">
        <v>5376</v>
      </c>
      <c r="FRV32" s="647" t="s">
        <v>5377</v>
      </c>
      <c r="FRW32" s="647" t="s">
        <v>5378</v>
      </c>
      <c r="FRX32" s="647" t="s">
        <v>5379</v>
      </c>
      <c r="FRY32" s="647" t="s">
        <v>5380</v>
      </c>
      <c r="FRZ32" s="647" t="s">
        <v>5381</v>
      </c>
      <c r="FSA32" s="647" t="s">
        <v>5382</v>
      </c>
      <c r="FSB32" s="647" t="s">
        <v>5383</v>
      </c>
      <c r="FSC32" s="647" t="s">
        <v>5384</v>
      </c>
      <c r="FSD32" s="647" t="s">
        <v>5385</v>
      </c>
      <c r="FSE32" s="647" t="s">
        <v>5386</v>
      </c>
      <c r="FSF32" s="647" t="s">
        <v>5387</v>
      </c>
      <c r="FSG32" s="647" t="s">
        <v>5388</v>
      </c>
      <c r="FSH32" s="647" t="s">
        <v>5389</v>
      </c>
      <c r="FSI32" s="647" t="s">
        <v>5390</v>
      </c>
      <c r="FSJ32" s="647" t="s">
        <v>5391</v>
      </c>
      <c r="FSK32" s="647" t="s">
        <v>5392</v>
      </c>
      <c r="FSL32" s="647" t="s">
        <v>5393</v>
      </c>
      <c r="FSM32" s="647" t="s">
        <v>5394</v>
      </c>
      <c r="FSN32" s="647" t="s">
        <v>5395</v>
      </c>
      <c r="FSO32" s="647" t="s">
        <v>5396</v>
      </c>
      <c r="FSP32" s="647" t="s">
        <v>5397</v>
      </c>
      <c r="FSQ32" s="647" t="s">
        <v>5398</v>
      </c>
      <c r="FSR32" s="647" t="s">
        <v>5399</v>
      </c>
      <c r="FSS32" s="647" t="s">
        <v>5400</v>
      </c>
      <c r="FST32" s="647" t="s">
        <v>5401</v>
      </c>
      <c r="FSU32" s="647" t="s">
        <v>5402</v>
      </c>
      <c r="FSV32" s="647" t="s">
        <v>5403</v>
      </c>
      <c r="FSW32" s="647" t="s">
        <v>5404</v>
      </c>
      <c r="FSX32" s="647" t="s">
        <v>5405</v>
      </c>
      <c r="FSY32" s="647" t="s">
        <v>5406</v>
      </c>
      <c r="FSZ32" s="647" t="s">
        <v>5407</v>
      </c>
      <c r="FTA32" s="647" t="s">
        <v>5408</v>
      </c>
      <c r="FTB32" s="647" t="s">
        <v>5409</v>
      </c>
      <c r="FTC32" s="647" t="s">
        <v>5410</v>
      </c>
      <c r="FTD32" s="647" t="s">
        <v>5411</v>
      </c>
      <c r="FTE32" s="647" t="s">
        <v>5412</v>
      </c>
      <c r="FTF32" s="647" t="s">
        <v>5413</v>
      </c>
      <c r="FTG32" s="647" t="s">
        <v>5414</v>
      </c>
      <c r="FTH32" s="647" t="s">
        <v>5415</v>
      </c>
      <c r="FTI32" s="647" t="s">
        <v>5416</v>
      </c>
      <c r="FTJ32" s="647" t="s">
        <v>5417</v>
      </c>
      <c r="FTK32" s="647" t="s">
        <v>5418</v>
      </c>
      <c r="FTL32" s="647" t="s">
        <v>5419</v>
      </c>
      <c r="FTM32" s="647" t="s">
        <v>5420</v>
      </c>
      <c r="FTN32" s="647" t="s">
        <v>5421</v>
      </c>
      <c r="FTO32" s="647" t="s">
        <v>5422</v>
      </c>
      <c r="FTP32" s="647" t="s">
        <v>5423</v>
      </c>
      <c r="FTQ32" s="647" t="s">
        <v>5424</v>
      </c>
      <c r="FTR32" s="647" t="s">
        <v>5425</v>
      </c>
      <c r="FTS32" s="647" t="s">
        <v>5426</v>
      </c>
      <c r="FTT32" s="647" t="s">
        <v>5427</v>
      </c>
      <c r="FTU32" s="647" t="s">
        <v>5428</v>
      </c>
      <c r="FTV32" s="647" t="s">
        <v>5429</v>
      </c>
      <c r="FTW32" s="647" t="s">
        <v>5430</v>
      </c>
      <c r="FTX32" s="647" t="s">
        <v>5431</v>
      </c>
      <c r="FTY32" s="647" t="s">
        <v>5432</v>
      </c>
      <c r="FTZ32" s="647" t="s">
        <v>5433</v>
      </c>
      <c r="FUA32" s="647" t="s">
        <v>5434</v>
      </c>
      <c r="FUB32" s="647" t="s">
        <v>5435</v>
      </c>
      <c r="FUC32" s="647" t="s">
        <v>5436</v>
      </c>
      <c r="FUD32" s="647" t="s">
        <v>5437</v>
      </c>
      <c r="FUE32" s="647" t="s">
        <v>5438</v>
      </c>
      <c r="FUF32" s="647" t="s">
        <v>5439</v>
      </c>
      <c r="FUG32" s="647" t="s">
        <v>5440</v>
      </c>
      <c r="FUH32" s="647" t="s">
        <v>5441</v>
      </c>
      <c r="FUI32" s="647" t="s">
        <v>5442</v>
      </c>
      <c r="FUJ32" s="647" t="s">
        <v>5443</v>
      </c>
      <c r="FUK32" s="647" t="s">
        <v>5444</v>
      </c>
      <c r="FUL32" s="647" t="s">
        <v>5445</v>
      </c>
      <c r="FUM32" s="647" t="s">
        <v>5446</v>
      </c>
      <c r="FUN32" s="647" t="s">
        <v>5447</v>
      </c>
      <c r="FUO32" s="647" t="s">
        <v>5448</v>
      </c>
      <c r="FUP32" s="647" t="s">
        <v>5449</v>
      </c>
      <c r="FUQ32" s="647" t="s">
        <v>5450</v>
      </c>
      <c r="FUR32" s="647" t="s">
        <v>5451</v>
      </c>
      <c r="FUS32" s="647" t="s">
        <v>5452</v>
      </c>
      <c r="FUT32" s="647" t="s">
        <v>5453</v>
      </c>
      <c r="FUU32" s="647" t="s">
        <v>5454</v>
      </c>
      <c r="FUV32" s="647" t="s">
        <v>5455</v>
      </c>
      <c r="FUW32" s="647" t="s">
        <v>5456</v>
      </c>
      <c r="FUX32" s="647" t="s">
        <v>5457</v>
      </c>
      <c r="FUY32" s="647" t="s">
        <v>5458</v>
      </c>
      <c r="FUZ32" s="647" t="s">
        <v>5459</v>
      </c>
      <c r="FVA32" s="647" t="s">
        <v>5460</v>
      </c>
      <c r="FVB32" s="647" t="s">
        <v>5461</v>
      </c>
      <c r="FVC32" s="647" t="s">
        <v>5462</v>
      </c>
      <c r="FVD32" s="647" t="s">
        <v>5463</v>
      </c>
      <c r="FVE32" s="647" t="s">
        <v>5464</v>
      </c>
      <c r="FVF32" s="647" t="s">
        <v>5465</v>
      </c>
      <c r="FVG32" s="647" t="s">
        <v>5466</v>
      </c>
      <c r="FVH32" s="647" t="s">
        <v>5467</v>
      </c>
      <c r="FVI32" s="647" t="s">
        <v>5468</v>
      </c>
      <c r="FVJ32" s="647" t="s">
        <v>5469</v>
      </c>
      <c r="FVK32" s="647" t="s">
        <v>5470</v>
      </c>
      <c r="FVL32" s="647" t="s">
        <v>5471</v>
      </c>
      <c r="FVM32" s="647" t="s">
        <v>5472</v>
      </c>
      <c r="FVN32" s="647" t="s">
        <v>5473</v>
      </c>
      <c r="FVO32" s="647" t="s">
        <v>5474</v>
      </c>
      <c r="FVP32" s="647" t="s">
        <v>5475</v>
      </c>
      <c r="FVQ32" s="647" t="s">
        <v>5476</v>
      </c>
      <c r="FVR32" s="647" t="s">
        <v>5477</v>
      </c>
      <c r="FVS32" s="647" t="s">
        <v>5478</v>
      </c>
      <c r="FVT32" s="647" t="s">
        <v>5479</v>
      </c>
      <c r="FVU32" s="647" t="s">
        <v>5480</v>
      </c>
      <c r="FVV32" s="647" t="s">
        <v>5481</v>
      </c>
      <c r="FVW32" s="647" t="s">
        <v>5482</v>
      </c>
      <c r="FVX32" s="647" t="s">
        <v>5483</v>
      </c>
      <c r="FVY32" s="647" t="s">
        <v>5484</v>
      </c>
      <c r="FVZ32" s="647" t="s">
        <v>5485</v>
      </c>
      <c r="FWA32" s="647" t="s">
        <v>5486</v>
      </c>
      <c r="FWB32" s="647" t="s">
        <v>5487</v>
      </c>
      <c r="FWC32" s="647" t="s">
        <v>5488</v>
      </c>
      <c r="FWD32" s="647" t="s">
        <v>5489</v>
      </c>
      <c r="FWE32" s="647" t="s">
        <v>5490</v>
      </c>
      <c r="FWF32" s="647" t="s">
        <v>5491</v>
      </c>
      <c r="FWG32" s="647" t="s">
        <v>5492</v>
      </c>
      <c r="FWH32" s="647" t="s">
        <v>5493</v>
      </c>
      <c r="FWI32" s="647" t="s">
        <v>5494</v>
      </c>
      <c r="FWJ32" s="647" t="s">
        <v>5495</v>
      </c>
      <c r="FWK32" s="647" t="s">
        <v>5496</v>
      </c>
      <c r="FWL32" s="647" t="s">
        <v>5497</v>
      </c>
      <c r="FWM32" s="647" t="s">
        <v>5498</v>
      </c>
      <c r="FWN32" s="647" t="s">
        <v>5499</v>
      </c>
      <c r="FWO32" s="647" t="s">
        <v>5500</v>
      </c>
      <c r="FWP32" s="647" t="s">
        <v>5501</v>
      </c>
      <c r="FWQ32" s="647" t="s">
        <v>5502</v>
      </c>
      <c r="FWR32" s="647" t="s">
        <v>5503</v>
      </c>
      <c r="FWS32" s="647" t="s">
        <v>5504</v>
      </c>
      <c r="FWT32" s="647" t="s">
        <v>5505</v>
      </c>
      <c r="FWU32" s="647" t="s">
        <v>5506</v>
      </c>
      <c r="FWV32" s="647" t="s">
        <v>5507</v>
      </c>
      <c r="FWW32" s="647" t="s">
        <v>5508</v>
      </c>
      <c r="FWX32" s="647" t="s">
        <v>5509</v>
      </c>
      <c r="FWY32" s="647" t="s">
        <v>5510</v>
      </c>
      <c r="FWZ32" s="647" t="s">
        <v>5511</v>
      </c>
      <c r="FXA32" s="647" t="s">
        <v>5512</v>
      </c>
      <c r="FXB32" s="647" t="s">
        <v>5513</v>
      </c>
      <c r="FXC32" s="647" t="s">
        <v>5514</v>
      </c>
      <c r="FXD32" s="647" t="s">
        <v>5515</v>
      </c>
      <c r="FXE32" s="647" t="s">
        <v>5516</v>
      </c>
      <c r="FXF32" s="647" t="s">
        <v>5517</v>
      </c>
      <c r="FXG32" s="647" t="s">
        <v>5518</v>
      </c>
      <c r="FXH32" s="647" t="s">
        <v>5519</v>
      </c>
      <c r="FXI32" s="647" t="s">
        <v>5520</v>
      </c>
      <c r="FXJ32" s="647" t="s">
        <v>5521</v>
      </c>
      <c r="FXK32" s="647" t="s">
        <v>5522</v>
      </c>
      <c r="FXL32" s="647" t="s">
        <v>5523</v>
      </c>
      <c r="FXM32" s="647" t="s">
        <v>5524</v>
      </c>
      <c r="FXN32" s="647" t="s">
        <v>5525</v>
      </c>
      <c r="FXO32" s="647" t="s">
        <v>5526</v>
      </c>
      <c r="FXP32" s="647" t="s">
        <v>5527</v>
      </c>
      <c r="FXQ32" s="647" t="s">
        <v>5528</v>
      </c>
      <c r="FXR32" s="647" t="s">
        <v>5529</v>
      </c>
      <c r="FXS32" s="647" t="s">
        <v>5530</v>
      </c>
      <c r="FXT32" s="647" t="s">
        <v>5531</v>
      </c>
      <c r="FXU32" s="647" t="s">
        <v>5532</v>
      </c>
      <c r="FXV32" s="647" t="s">
        <v>5533</v>
      </c>
      <c r="FXW32" s="647" t="s">
        <v>5534</v>
      </c>
      <c r="FXX32" s="647" t="s">
        <v>5535</v>
      </c>
      <c r="FXY32" s="647" t="s">
        <v>5536</v>
      </c>
      <c r="FXZ32" s="647" t="s">
        <v>5537</v>
      </c>
      <c r="FYA32" s="647" t="s">
        <v>5538</v>
      </c>
      <c r="FYB32" s="647" t="s">
        <v>5539</v>
      </c>
      <c r="FYC32" s="647" t="s">
        <v>5540</v>
      </c>
      <c r="FYD32" s="647" t="s">
        <v>5541</v>
      </c>
      <c r="FYE32" s="647" t="s">
        <v>5542</v>
      </c>
      <c r="FYF32" s="647" t="s">
        <v>5543</v>
      </c>
      <c r="FYG32" s="647" t="s">
        <v>5544</v>
      </c>
      <c r="FYH32" s="647" t="s">
        <v>5545</v>
      </c>
      <c r="FYI32" s="647" t="s">
        <v>5546</v>
      </c>
      <c r="FYJ32" s="647" t="s">
        <v>5547</v>
      </c>
      <c r="FYK32" s="647" t="s">
        <v>5548</v>
      </c>
      <c r="FYL32" s="647" t="s">
        <v>5549</v>
      </c>
      <c r="FYM32" s="647" t="s">
        <v>5550</v>
      </c>
      <c r="FYN32" s="647" t="s">
        <v>5551</v>
      </c>
      <c r="FYO32" s="647" t="s">
        <v>5552</v>
      </c>
      <c r="FYP32" s="647" t="s">
        <v>5553</v>
      </c>
      <c r="FYQ32" s="647" t="s">
        <v>5554</v>
      </c>
      <c r="FYR32" s="647" t="s">
        <v>5555</v>
      </c>
      <c r="FYS32" s="647" t="s">
        <v>5556</v>
      </c>
      <c r="FYT32" s="647" t="s">
        <v>5557</v>
      </c>
      <c r="FYU32" s="647" t="s">
        <v>5558</v>
      </c>
      <c r="FYV32" s="647" t="s">
        <v>5559</v>
      </c>
      <c r="FYW32" s="647" t="s">
        <v>5560</v>
      </c>
      <c r="FYX32" s="647" t="s">
        <v>5561</v>
      </c>
      <c r="FYY32" s="647" t="s">
        <v>5562</v>
      </c>
      <c r="FYZ32" s="647" t="s">
        <v>5563</v>
      </c>
      <c r="FZA32" s="647" t="s">
        <v>5564</v>
      </c>
      <c r="FZB32" s="647" t="s">
        <v>5565</v>
      </c>
      <c r="FZC32" s="647" t="s">
        <v>5566</v>
      </c>
      <c r="FZD32" s="647" t="s">
        <v>5567</v>
      </c>
      <c r="FZE32" s="647" t="s">
        <v>5568</v>
      </c>
      <c r="FZF32" s="647" t="s">
        <v>5569</v>
      </c>
      <c r="FZG32" s="647" t="s">
        <v>5570</v>
      </c>
      <c r="FZH32" s="647" t="s">
        <v>5571</v>
      </c>
      <c r="FZI32" s="647" t="s">
        <v>5572</v>
      </c>
      <c r="FZJ32" s="647" t="s">
        <v>5573</v>
      </c>
      <c r="FZK32" s="647" t="s">
        <v>5574</v>
      </c>
      <c r="FZL32" s="647" t="s">
        <v>5575</v>
      </c>
      <c r="FZM32" s="647" t="s">
        <v>5576</v>
      </c>
      <c r="FZN32" s="647" t="s">
        <v>5577</v>
      </c>
      <c r="FZO32" s="647" t="s">
        <v>5578</v>
      </c>
      <c r="FZP32" s="647" t="s">
        <v>5579</v>
      </c>
      <c r="FZQ32" s="647" t="s">
        <v>5580</v>
      </c>
      <c r="FZR32" s="647" t="s">
        <v>5581</v>
      </c>
      <c r="FZS32" s="647" t="s">
        <v>5582</v>
      </c>
      <c r="FZT32" s="647" t="s">
        <v>5583</v>
      </c>
      <c r="FZU32" s="647" t="s">
        <v>5584</v>
      </c>
      <c r="FZV32" s="647" t="s">
        <v>5585</v>
      </c>
      <c r="FZW32" s="647" t="s">
        <v>5586</v>
      </c>
      <c r="FZX32" s="647" t="s">
        <v>5587</v>
      </c>
      <c r="FZY32" s="647" t="s">
        <v>5588</v>
      </c>
      <c r="FZZ32" s="647" t="s">
        <v>5589</v>
      </c>
      <c r="GAA32" s="647" t="s">
        <v>5590</v>
      </c>
      <c r="GAB32" s="647" t="s">
        <v>5591</v>
      </c>
      <c r="GAC32" s="647" t="s">
        <v>5592</v>
      </c>
      <c r="GAD32" s="647" t="s">
        <v>5593</v>
      </c>
      <c r="GAE32" s="647" t="s">
        <v>5594</v>
      </c>
      <c r="GAF32" s="647" t="s">
        <v>5595</v>
      </c>
      <c r="GAG32" s="647" t="s">
        <v>5596</v>
      </c>
      <c r="GAH32" s="647" t="s">
        <v>5597</v>
      </c>
      <c r="GAI32" s="647" t="s">
        <v>5598</v>
      </c>
      <c r="GAJ32" s="647" t="s">
        <v>5599</v>
      </c>
      <c r="GAK32" s="647" t="s">
        <v>5600</v>
      </c>
      <c r="GAL32" s="647" t="s">
        <v>5601</v>
      </c>
      <c r="GAM32" s="647" t="s">
        <v>5602</v>
      </c>
      <c r="GAN32" s="647" t="s">
        <v>5603</v>
      </c>
      <c r="GAO32" s="647" t="s">
        <v>5604</v>
      </c>
      <c r="GAP32" s="647" t="s">
        <v>5605</v>
      </c>
      <c r="GAQ32" s="647" t="s">
        <v>5606</v>
      </c>
      <c r="GAR32" s="647" t="s">
        <v>5607</v>
      </c>
      <c r="GAS32" s="647" t="s">
        <v>5608</v>
      </c>
      <c r="GAT32" s="647" t="s">
        <v>5609</v>
      </c>
      <c r="GAU32" s="647" t="s">
        <v>5610</v>
      </c>
      <c r="GAV32" s="647" t="s">
        <v>5611</v>
      </c>
      <c r="GAW32" s="647" t="s">
        <v>5612</v>
      </c>
      <c r="GAX32" s="647" t="s">
        <v>5613</v>
      </c>
      <c r="GAY32" s="647" t="s">
        <v>5614</v>
      </c>
      <c r="GAZ32" s="647" t="s">
        <v>5615</v>
      </c>
      <c r="GBA32" s="647" t="s">
        <v>5616</v>
      </c>
      <c r="GBB32" s="647" t="s">
        <v>5617</v>
      </c>
      <c r="GBC32" s="647" t="s">
        <v>5618</v>
      </c>
      <c r="GBD32" s="647" t="s">
        <v>5619</v>
      </c>
      <c r="GBE32" s="647" t="s">
        <v>5620</v>
      </c>
      <c r="GBF32" s="647" t="s">
        <v>5621</v>
      </c>
      <c r="GBG32" s="647" t="s">
        <v>5622</v>
      </c>
      <c r="GBH32" s="647" t="s">
        <v>5623</v>
      </c>
      <c r="GBI32" s="647" t="s">
        <v>5624</v>
      </c>
      <c r="GBJ32" s="647" t="s">
        <v>5625</v>
      </c>
      <c r="GBK32" s="647" t="s">
        <v>5626</v>
      </c>
      <c r="GBL32" s="647" t="s">
        <v>5627</v>
      </c>
      <c r="GBM32" s="647" t="s">
        <v>5628</v>
      </c>
      <c r="GBN32" s="647" t="s">
        <v>5629</v>
      </c>
      <c r="GBO32" s="647" t="s">
        <v>5630</v>
      </c>
      <c r="GBP32" s="647" t="s">
        <v>5631</v>
      </c>
      <c r="GBQ32" s="647" t="s">
        <v>5632</v>
      </c>
      <c r="GBR32" s="647" t="s">
        <v>5633</v>
      </c>
      <c r="GBS32" s="647" t="s">
        <v>5634</v>
      </c>
      <c r="GBT32" s="647" t="s">
        <v>5635</v>
      </c>
      <c r="GBU32" s="647" t="s">
        <v>5636</v>
      </c>
      <c r="GBV32" s="647" t="s">
        <v>5637</v>
      </c>
      <c r="GBW32" s="647" t="s">
        <v>5638</v>
      </c>
      <c r="GBX32" s="647" t="s">
        <v>5639</v>
      </c>
      <c r="GBY32" s="647" t="s">
        <v>5640</v>
      </c>
      <c r="GBZ32" s="647" t="s">
        <v>5641</v>
      </c>
      <c r="GCA32" s="647" t="s">
        <v>5642</v>
      </c>
      <c r="GCB32" s="647" t="s">
        <v>5643</v>
      </c>
      <c r="GCC32" s="647" t="s">
        <v>5644</v>
      </c>
      <c r="GCD32" s="647" t="s">
        <v>5645</v>
      </c>
      <c r="GCE32" s="647" t="s">
        <v>5646</v>
      </c>
      <c r="GCF32" s="647" t="s">
        <v>5647</v>
      </c>
      <c r="GCG32" s="647" t="s">
        <v>5648</v>
      </c>
      <c r="GCH32" s="647" t="s">
        <v>5649</v>
      </c>
      <c r="GCI32" s="647" t="s">
        <v>5650</v>
      </c>
      <c r="GCJ32" s="647" t="s">
        <v>5651</v>
      </c>
      <c r="GCK32" s="647" t="s">
        <v>5652</v>
      </c>
      <c r="GCL32" s="647" t="s">
        <v>5653</v>
      </c>
      <c r="GCM32" s="647" t="s">
        <v>5654</v>
      </c>
      <c r="GCN32" s="647" t="s">
        <v>5655</v>
      </c>
      <c r="GCO32" s="647" t="s">
        <v>5656</v>
      </c>
      <c r="GCP32" s="647" t="s">
        <v>5657</v>
      </c>
      <c r="GCQ32" s="647" t="s">
        <v>5658</v>
      </c>
      <c r="GCR32" s="647" t="s">
        <v>5659</v>
      </c>
      <c r="GCS32" s="647" t="s">
        <v>5660</v>
      </c>
      <c r="GCT32" s="647" t="s">
        <v>5661</v>
      </c>
      <c r="GCU32" s="647" t="s">
        <v>5662</v>
      </c>
      <c r="GCV32" s="647" t="s">
        <v>5663</v>
      </c>
      <c r="GCW32" s="647" t="s">
        <v>5664</v>
      </c>
      <c r="GCX32" s="647" t="s">
        <v>5665</v>
      </c>
      <c r="GCY32" s="647" t="s">
        <v>5666</v>
      </c>
      <c r="GCZ32" s="647" t="s">
        <v>5667</v>
      </c>
      <c r="GDA32" s="647" t="s">
        <v>5668</v>
      </c>
      <c r="GDB32" s="647" t="s">
        <v>5669</v>
      </c>
      <c r="GDC32" s="647" t="s">
        <v>5670</v>
      </c>
      <c r="GDD32" s="647" t="s">
        <v>5671</v>
      </c>
      <c r="GDE32" s="647" t="s">
        <v>5672</v>
      </c>
      <c r="GDF32" s="647" t="s">
        <v>5673</v>
      </c>
      <c r="GDG32" s="647" t="s">
        <v>5674</v>
      </c>
      <c r="GDH32" s="647" t="s">
        <v>5675</v>
      </c>
      <c r="GDI32" s="647" t="s">
        <v>5676</v>
      </c>
      <c r="GDJ32" s="647" t="s">
        <v>5677</v>
      </c>
      <c r="GDK32" s="647" t="s">
        <v>5678</v>
      </c>
      <c r="GDL32" s="647" t="s">
        <v>5679</v>
      </c>
      <c r="GDM32" s="647" t="s">
        <v>5680</v>
      </c>
      <c r="GDN32" s="647" t="s">
        <v>5681</v>
      </c>
      <c r="GDO32" s="647" t="s">
        <v>5682</v>
      </c>
      <c r="GDP32" s="647" t="s">
        <v>5683</v>
      </c>
      <c r="GDQ32" s="647" t="s">
        <v>5684</v>
      </c>
      <c r="GDR32" s="647" t="s">
        <v>5685</v>
      </c>
      <c r="GDS32" s="647" t="s">
        <v>5686</v>
      </c>
      <c r="GDT32" s="647" t="s">
        <v>5687</v>
      </c>
      <c r="GDU32" s="647" t="s">
        <v>5688</v>
      </c>
      <c r="GDV32" s="647" t="s">
        <v>5689</v>
      </c>
      <c r="GDW32" s="647" t="s">
        <v>5690</v>
      </c>
      <c r="GDX32" s="647" t="s">
        <v>5691</v>
      </c>
      <c r="GDY32" s="647" t="s">
        <v>5692</v>
      </c>
      <c r="GDZ32" s="647" t="s">
        <v>5693</v>
      </c>
      <c r="GEA32" s="647" t="s">
        <v>5694</v>
      </c>
      <c r="GEB32" s="647" t="s">
        <v>5695</v>
      </c>
      <c r="GEC32" s="647" t="s">
        <v>5696</v>
      </c>
      <c r="GED32" s="647" t="s">
        <v>5697</v>
      </c>
      <c r="GEE32" s="647" t="s">
        <v>5698</v>
      </c>
      <c r="GEF32" s="647" t="s">
        <v>5699</v>
      </c>
      <c r="GEG32" s="647" t="s">
        <v>5700</v>
      </c>
      <c r="GEH32" s="647" t="s">
        <v>5701</v>
      </c>
      <c r="GEI32" s="647" t="s">
        <v>5702</v>
      </c>
      <c r="GEJ32" s="647" t="s">
        <v>5703</v>
      </c>
      <c r="GEK32" s="647" t="s">
        <v>5704</v>
      </c>
      <c r="GEL32" s="647" t="s">
        <v>5705</v>
      </c>
      <c r="GEM32" s="647" t="s">
        <v>5706</v>
      </c>
      <c r="GEN32" s="647" t="s">
        <v>5707</v>
      </c>
      <c r="GEO32" s="647" t="s">
        <v>5708</v>
      </c>
      <c r="GEP32" s="647" t="s">
        <v>5709</v>
      </c>
      <c r="GEQ32" s="647" t="s">
        <v>5710</v>
      </c>
      <c r="GER32" s="647" t="s">
        <v>5711</v>
      </c>
      <c r="GES32" s="647" t="s">
        <v>5712</v>
      </c>
      <c r="GET32" s="647" t="s">
        <v>5713</v>
      </c>
      <c r="GEU32" s="647" t="s">
        <v>5714</v>
      </c>
      <c r="GEV32" s="647" t="s">
        <v>5715</v>
      </c>
      <c r="GEW32" s="647" t="s">
        <v>5716</v>
      </c>
      <c r="GEX32" s="647" t="s">
        <v>5717</v>
      </c>
      <c r="GEY32" s="647" t="s">
        <v>5718</v>
      </c>
      <c r="GEZ32" s="647" t="s">
        <v>5719</v>
      </c>
      <c r="GFA32" s="647" t="s">
        <v>5720</v>
      </c>
      <c r="GFB32" s="647" t="s">
        <v>5721</v>
      </c>
      <c r="GFC32" s="647" t="s">
        <v>5722</v>
      </c>
      <c r="GFD32" s="647" t="s">
        <v>5723</v>
      </c>
      <c r="GFE32" s="647" t="s">
        <v>5724</v>
      </c>
      <c r="GFF32" s="647" t="s">
        <v>5725</v>
      </c>
      <c r="GFG32" s="647" t="s">
        <v>5726</v>
      </c>
      <c r="GFH32" s="647" t="s">
        <v>5727</v>
      </c>
      <c r="GFI32" s="647" t="s">
        <v>5728</v>
      </c>
      <c r="GFJ32" s="647" t="s">
        <v>5729</v>
      </c>
      <c r="GFK32" s="647" t="s">
        <v>5730</v>
      </c>
      <c r="GFL32" s="647" t="s">
        <v>5731</v>
      </c>
      <c r="GFM32" s="647" t="s">
        <v>5732</v>
      </c>
      <c r="GFN32" s="647" t="s">
        <v>5733</v>
      </c>
      <c r="GFO32" s="647" t="s">
        <v>5734</v>
      </c>
      <c r="GFP32" s="647" t="s">
        <v>5735</v>
      </c>
      <c r="GFQ32" s="647" t="s">
        <v>5736</v>
      </c>
      <c r="GFR32" s="647" t="s">
        <v>5737</v>
      </c>
      <c r="GFS32" s="647" t="s">
        <v>5738</v>
      </c>
      <c r="GFT32" s="647" t="s">
        <v>5739</v>
      </c>
      <c r="GFU32" s="647" t="s">
        <v>5740</v>
      </c>
      <c r="GFV32" s="647" t="s">
        <v>5741</v>
      </c>
      <c r="GFW32" s="647" t="s">
        <v>5742</v>
      </c>
      <c r="GFX32" s="647" t="s">
        <v>5743</v>
      </c>
      <c r="GFY32" s="647" t="s">
        <v>5744</v>
      </c>
      <c r="GFZ32" s="647" t="s">
        <v>5745</v>
      </c>
      <c r="GGA32" s="647" t="s">
        <v>5746</v>
      </c>
      <c r="GGB32" s="647" t="s">
        <v>5747</v>
      </c>
      <c r="GGC32" s="647" t="s">
        <v>5748</v>
      </c>
      <c r="GGD32" s="647" t="s">
        <v>5749</v>
      </c>
      <c r="GGE32" s="647" t="s">
        <v>5750</v>
      </c>
      <c r="GGF32" s="647" t="s">
        <v>5751</v>
      </c>
      <c r="GGG32" s="647" t="s">
        <v>5752</v>
      </c>
      <c r="GGH32" s="647" t="s">
        <v>5753</v>
      </c>
      <c r="GGI32" s="647" t="s">
        <v>5754</v>
      </c>
      <c r="GGJ32" s="647" t="s">
        <v>5755</v>
      </c>
      <c r="GGK32" s="647" t="s">
        <v>5756</v>
      </c>
      <c r="GGL32" s="647" t="s">
        <v>5757</v>
      </c>
      <c r="GGM32" s="647" t="s">
        <v>5758</v>
      </c>
      <c r="GGN32" s="647" t="s">
        <v>5759</v>
      </c>
      <c r="GGO32" s="647" t="s">
        <v>5760</v>
      </c>
      <c r="GGP32" s="647" t="s">
        <v>5761</v>
      </c>
      <c r="GGQ32" s="647" t="s">
        <v>5762</v>
      </c>
      <c r="GGR32" s="647" t="s">
        <v>5763</v>
      </c>
      <c r="GGS32" s="647" t="s">
        <v>5764</v>
      </c>
      <c r="GGT32" s="647" t="s">
        <v>5765</v>
      </c>
      <c r="GGU32" s="647" t="s">
        <v>5766</v>
      </c>
      <c r="GGV32" s="647" t="s">
        <v>5767</v>
      </c>
      <c r="GGW32" s="647" t="s">
        <v>5768</v>
      </c>
      <c r="GGX32" s="647" t="s">
        <v>5769</v>
      </c>
      <c r="GGY32" s="647" t="s">
        <v>5770</v>
      </c>
      <c r="GGZ32" s="647" t="s">
        <v>5771</v>
      </c>
      <c r="GHA32" s="647" t="s">
        <v>5772</v>
      </c>
      <c r="GHB32" s="647" t="s">
        <v>5773</v>
      </c>
      <c r="GHC32" s="647" t="s">
        <v>5774</v>
      </c>
      <c r="GHD32" s="647" t="s">
        <v>5775</v>
      </c>
      <c r="GHE32" s="647" t="s">
        <v>5776</v>
      </c>
      <c r="GHF32" s="647" t="s">
        <v>5777</v>
      </c>
      <c r="GHG32" s="647" t="s">
        <v>5778</v>
      </c>
      <c r="GHH32" s="647" t="s">
        <v>5779</v>
      </c>
      <c r="GHI32" s="647" t="s">
        <v>5780</v>
      </c>
      <c r="GHJ32" s="647" t="s">
        <v>5781</v>
      </c>
      <c r="GHK32" s="647" t="s">
        <v>5782</v>
      </c>
      <c r="GHL32" s="647" t="s">
        <v>5783</v>
      </c>
      <c r="GHM32" s="647" t="s">
        <v>5784</v>
      </c>
      <c r="GHN32" s="647" t="s">
        <v>5785</v>
      </c>
      <c r="GHO32" s="647" t="s">
        <v>5786</v>
      </c>
      <c r="GHP32" s="647" t="s">
        <v>5787</v>
      </c>
      <c r="GHQ32" s="647" t="s">
        <v>5788</v>
      </c>
      <c r="GHR32" s="647" t="s">
        <v>5789</v>
      </c>
      <c r="GHS32" s="647" t="s">
        <v>5790</v>
      </c>
      <c r="GHT32" s="647" t="s">
        <v>5791</v>
      </c>
      <c r="GHU32" s="647" t="s">
        <v>5792</v>
      </c>
      <c r="GHV32" s="647" t="s">
        <v>5793</v>
      </c>
      <c r="GHW32" s="647" t="s">
        <v>5794</v>
      </c>
      <c r="GHX32" s="647" t="s">
        <v>5795</v>
      </c>
      <c r="GHY32" s="647" t="s">
        <v>5796</v>
      </c>
      <c r="GHZ32" s="647" t="s">
        <v>5797</v>
      </c>
      <c r="GIA32" s="647" t="s">
        <v>5798</v>
      </c>
      <c r="GIB32" s="647" t="s">
        <v>5799</v>
      </c>
      <c r="GIC32" s="647" t="s">
        <v>5800</v>
      </c>
      <c r="GID32" s="647" t="s">
        <v>5801</v>
      </c>
      <c r="GIE32" s="647" t="s">
        <v>5802</v>
      </c>
      <c r="GIF32" s="647" t="s">
        <v>5803</v>
      </c>
      <c r="GIG32" s="647" t="s">
        <v>5804</v>
      </c>
      <c r="GIH32" s="647" t="s">
        <v>5805</v>
      </c>
      <c r="GII32" s="647" t="s">
        <v>5806</v>
      </c>
      <c r="GIJ32" s="647" t="s">
        <v>5807</v>
      </c>
      <c r="GIK32" s="647" t="s">
        <v>5808</v>
      </c>
      <c r="GIL32" s="647" t="s">
        <v>5809</v>
      </c>
      <c r="GIM32" s="647" t="s">
        <v>5810</v>
      </c>
      <c r="GIN32" s="647" t="s">
        <v>5811</v>
      </c>
      <c r="GIO32" s="647" t="s">
        <v>5812</v>
      </c>
      <c r="GIP32" s="647" t="s">
        <v>5813</v>
      </c>
      <c r="GIQ32" s="647" t="s">
        <v>5814</v>
      </c>
      <c r="GIR32" s="647" t="s">
        <v>5815</v>
      </c>
      <c r="GIS32" s="647" t="s">
        <v>5816</v>
      </c>
      <c r="GIT32" s="647" t="s">
        <v>5817</v>
      </c>
      <c r="GIU32" s="647" t="s">
        <v>5818</v>
      </c>
      <c r="GIV32" s="647" t="s">
        <v>5819</v>
      </c>
      <c r="GIW32" s="647" t="s">
        <v>5820</v>
      </c>
      <c r="GIX32" s="647" t="s">
        <v>5821</v>
      </c>
      <c r="GIY32" s="647" t="s">
        <v>5822</v>
      </c>
      <c r="GIZ32" s="647" t="s">
        <v>5823</v>
      </c>
      <c r="GJA32" s="647" t="s">
        <v>5824</v>
      </c>
      <c r="GJB32" s="647" t="s">
        <v>5825</v>
      </c>
      <c r="GJC32" s="647" t="s">
        <v>5826</v>
      </c>
      <c r="GJD32" s="647" t="s">
        <v>5827</v>
      </c>
      <c r="GJE32" s="647" t="s">
        <v>5828</v>
      </c>
      <c r="GJF32" s="647" t="s">
        <v>5829</v>
      </c>
      <c r="GJG32" s="647" t="s">
        <v>5830</v>
      </c>
      <c r="GJH32" s="647" t="s">
        <v>5831</v>
      </c>
      <c r="GJI32" s="647" t="s">
        <v>5832</v>
      </c>
      <c r="GJJ32" s="647" t="s">
        <v>5833</v>
      </c>
      <c r="GJK32" s="647" t="s">
        <v>5834</v>
      </c>
      <c r="GJL32" s="647" t="s">
        <v>5835</v>
      </c>
      <c r="GJM32" s="647" t="s">
        <v>5836</v>
      </c>
      <c r="GJN32" s="647" t="s">
        <v>5837</v>
      </c>
      <c r="GJO32" s="647" t="s">
        <v>5838</v>
      </c>
      <c r="GJP32" s="647" t="s">
        <v>5839</v>
      </c>
      <c r="GJQ32" s="647" t="s">
        <v>5840</v>
      </c>
      <c r="GJR32" s="647" t="s">
        <v>5841</v>
      </c>
      <c r="GJS32" s="647" t="s">
        <v>5842</v>
      </c>
      <c r="GJT32" s="647" t="s">
        <v>5843</v>
      </c>
      <c r="GJU32" s="647" t="s">
        <v>5844</v>
      </c>
      <c r="GJV32" s="647" t="s">
        <v>5845</v>
      </c>
      <c r="GJW32" s="647" t="s">
        <v>5846</v>
      </c>
      <c r="GJX32" s="647" t="s">
        <v>5847</v>
      </c>
      <c r="GJY32" s="647" t="s">
        <v>5848</v>
      </c>
      <c r="GJZ32" s="647" t="s">
        <v>5849</v>
      </c>
      <c r="GKA32" s="647" t="s">
        <v>5850</v>
      </c>
      <c r="GKB32" s="647" t="s">
        <v>5851</v>
      </c>
      <c r="GKC32" s="647" t="s">
        <v>5852</v>
      </c>
      <c r="GKD32" s="647" t="s">
        <v>5853</v>
      </c>
      <c r="GKE32" s="647" t="s">
        <v>5854</v>
      </c>
      <c r="GKF32" s="647" t="s">
        <v>5855</v>
      </c>
      <c r="GKG32" s="647" t="s">
        <v>5856</v>
      </c>
      <c r="GKH32" s="647" t="s">
        <v>5857</v>
      </c>
      <c r="GKI32" s="647" t="s">
        <v>5858</v>
      </c>
      <c r="GKJ32" s="647" t="s">
        <v>5859</v>
      </c>
      <c r="GKK32" s="647" t="s">
        <v>5860</v>
      </c>
      <c r="GKL32" s="647" t="s">
        <v>5861</v>
      </c>
      <c r="GKM32" s="647" t="s">
        <v>5862</v>
      </c>
      <c r="GKN32" s="647" t="s">
        <v>5863</v>
      </c>
      <c r="GKO32" s="647" t="s">
        <v>5864</v>
      </c>
      <c r="GKP32" s="647" t="s">
        <v>5865</v>
      </c>
      <c r="GKQ32" s="647" t="s">
        <v>5866</v>
      </c>
      <c r="GKR32" s="647" t="s">
        <v>5867</v>
      </c>
      <c r="GKS32" s="647" t="s">
        <v>5868</v>
      </c>
      <c r="GKT32" s="647" t="s">
        <v>5869</v>
      </c>
      <c r="GKU32" s="647" t="s">
        <v>5870</v>
      </c>
      <c r="GKV32" s="647" t="s">
        <v>5871</v>
      </c>
      <c r="GKW32" s="647" t="s">
        <v>5872</v>
      </c>
      <c r="GKX32" s="647" t="s">
        <v>5873</v>
      </c>
      <c r="GKY32" s="647" t="s">
        <v>5874</v>
      </c>
      <c r="GKZ32" s="647" t="s">
        <v>5875</v>
      </c>
      <c r="GLA32" s="647" t="s">
        <v>5876</v>
      </c>
      <c r="GLB32" s="647" t="s">
        <v>5877</v>
      </c>
      <c r="GLC32" s="647" t="s">
        <v>5878</v>
      </c>
      <c r="GLD32" s="647" t="s">
        <v>5879</v>
      </c>
      <c r="GLE32" s="647" t="s">
        <v>5880</v>
      </c>
      <c r="GLF32" s="647" t="s">
        <v>5881</v>
      </c>
      <c r="GLG32" s="647" t="s">
        <v>5882</v>
      </c>
      <c r="GLH32" s="647" t="s">
        <v>5883</v>
      </c>
      <c r="GLI32" s="647" t="s">
        <v>5884</v>
      </c>
      <c r="GLJ32" s="647" t="s">
        <v>5885</v>
      </c>
      <c r="GLK32" s="647" t="s">
        <v>5886</v>
      </c>
      <c r="GLL32" s="647" t="s">
        <v>5887</v>
      </c>
      <c r="GLM32" s="647" t="s">
        <v>5888</v>
      </c>
      <c r="GLN32" s="647" t="s">
        <v>5889</v>
      </c>
      <c r="GLO32" s="647" t="s">
        <v>5890</v>
      </c>
      <c r="GLP32" s="647" t="s">
        <v>5891</v>
      </c>
      <c r="GLQ32" s="647" t="s">
        <v>5892</v>
      </c>
      <c r="GLR32" s="647" t="s">
        <v>5893</v>
      </c>
      <c r="GLS32" s="647" t="s">
        <v>5894</v>
      </c>
      <c r="GLT32" s="647" t="s">
        <v>5895</v>
      </c>
      <c r="GLU32" s="647" t="s">
        <v>5896</v>
      </c>
      <c r="GLV32" s="647" t="s">
        <v>5897</v>
      </c>
      <c r="GLW32" s="647" t="s">
        <v>5898</v>
      </c>
      <c r="GLX32" s="647" t="s">
        <v>5899</v>
      </c>
      <c r="GLY32" s="647" t="s">
        <v>5900</v>
      </c>
      <c r="GLZ32" s="647" t="s">
        <v>5901</v>
      </c>
      <c r="GMA32" s="647" t="s">
        <v>5902</v>
      </c>
      <c r="GMB32" s="647" t="s">
        <v>5903</v>
      </c>
      <c r="GMC32" s="647" t="s">
        <v>5904</v>
      </c>
      <c r="GMD32" s="647" t="s">
        <v>5905</v>
      </c>
      <c r="GME32" s="647" t="s">
        <v>5906</v>
      </c>
      <c r="GMF32" s="647" t="s">
        <v>5907</v>
      </c>
      <c r="GMG32" s="647" t="s">
        <v>5908</v>
      </c>
      <c r="GMH32" s="647" t="s">
        <v>5909</v>
      </c>
      <c r="GMI32" s="647" t="s">
        <v>5910</v>
      </c>
      <c r="GMJ32" s="647" t="s">
        <v>5911</v>
      </c>
      <c r="GMK32" s="647" t="s">
        <v>5912</v>
      </c>
      <c r="GML32" s="647" t="s">
        <v>5913</v>
      </c>
      <c r="GMM32" s="647" t="s">
        <v>5914</v>
      </c>
      <c r="GMN32" s="647" t="s">
        <v>5915</v>
      </c>
      <c r="GMO32" s="647" t="s">
        <v>5916</v>
      </c>
      <c r="GMP32" s="647" t="s">
        <v>5917</v>
      </c>
      <c r="GMQ32" s="647" t="s">
        <v>5918</v>
      </c>
      <c r="GMR32" s="647" t="s">
        <v>5919</v>
      </c>
      <c r="GMS32" s="647" t="s">
        <v>5920</v>
      </c>
      <c r="GMT32" s="647" t="s">
        <v>5921</v>
      </c>
      <c r="GMU32" s="647" t="s">
        <v>5922</v>
      </c>
      <c r="GMV32" s="647" t="s">
        <v>5923</v>
      </c>
      <c r="GMW32" s="647" t="s">
        <v>5924</v>
      </c>
      <c r="GMX32" s="647" t="s">
        <v>5925</v>
      </c>
      <c r="GMY32" s="647" t="s">
        <v>5926</v>
      </c>
      <c r="GMZ32" s="647" t="s">
        <v>5927</v>
      </c>
      <c r="GNA32" s="647" t="s">
        <v>5928</v>
      </c>
      <c r="GNB32" s="647" t="s">
        <v>5929</v>
      </c>
      <c r="GNC32" s="647" t="s">
        <v>5930</v>
      </c>
      <c r="GND32" s="647" t="s">
        <v>5931</v>
      </c>
      <c r="GNE32" s="647" t="s">
        <v>5932</v>
      </c>
      <c r="GNF32" s="647" t="s">
        <v>5933</v>
      </c>
      <c r="GNG32" s="647" t="s">
        <v>5934</v>
      </c>
      <c r="GNH32" s="647" t="s">
        <v>5935</v>
      </c>
      <c r="GNI32" s="647" t="s">
        <v>5936</v>
      </c>
      <c r="GNJ32" s="647" t="s">
        <v>5937</v>
      </c>
      <c r="GNK32" s="647" t="s">
        <v>5938</v>
      </c>
      <c r="GNL32" s="647" t="s">
        <v>5939</v>
      </c>
      <c r="GNM32" s="647" t="s">
        <v>5940</v>
      </c>
      <c r="GNN32" s="647" t="s">
        <v>5941</v>
      </c>
      <c r="GNO32" s="647" t="s">
        <v>5942</v>
      </c>
      <c r="GNP32" s="647" t="s">
        <v>5943</v>
      </c>
      <c r="GNQ32" s="647" t="s">
        <v>5944</v>
      </c>
      <c r="GNR32" s="647" t="s">
        <v>5945</v>
      </c>
      <c r="GNS32" s="647" t="s">
        <v>5946</v>
      </c>
      <c r="GNT32" s="647" t="s">
        <v>5947</v>
      </c>
      <c r="GNU32" s="647" t="s">
        <v>5948</v>
      </c>
      <c r="GNV32" s="647" t="s">
        <v>5949</v>
      </c>
      <c r="GNW32" s="647" t="s">
        <v>5950</v>
      </c>
      <c r="GNX32" s="647" t="s">
        <v>5951</v>
      </c>
      <c r="GNY32" s="647" t="s">
        <v>5952</v>
      </c>
      <c r="GNZ32" s="647" t="s">
        <v>5953</v>
      </c>
      <c r="GOA32" s="647" t="s">
        <v>5954</v>
      </c>
      <c r="GOB32" s="647" t="s">
        <v>5955</v>
      </c>
      <c r="GOC32" s="647" t="s">
        <v>5956</v>
      </c>
      <c r="GOD32" s="647" t="s">
        <v>5957</v>
      </c>
      <c r="GOE32" s="647" t="s">
        <v>5958</v>
      </c>
      <c r="GOF32" s="647" t="s">
        <v>5959</v>
      </c>
      <c r="GOG32" s="647" t="s">
        <v>5960</v>
      </c>
      <c r="GOH32" s="647" t="s">
        <v>5961</v>
      </c>
      <c r="GOI32" s="647" t="s">
        <v>5962</v>
      </c>
      <c r="GOJ32" s="647" t="s">
        <v>5963</v>
      </c>
      <c r="GOK32" s="647" t="s">
        <v>5964</v>
      </c>
      <c r="GOL32" s="647" t="s">
        <v>5965</v>
      </c>
      <c r="GOM32" s="647" t="s">
        <v>5966</v>
      </c>
      <c r="GON32" s="647" t="s">
        <v>5967</v>
      </c>
      <c r="GOO32" s="647" t="s">
        <v>5968</v>
      </c>
      <c r="GOP32" s="647" t="s">
        <v>5969</v>
      </c>
      <c r="GOQ32" s="647" t="s">
        <v>5970</v>
      </c>
      <c r="GOR32" s="647" t="s">
        <v>5971</v>
      </c>
      <c r="GOS32" s="647" t="s">
        <v>5972</v>
      </c>
      <c r="GOT32" s="647" t="s">
        <v>5973</v>
      </c>
      <c r="GOU32" s="647" t="s">
        <v>5974</v>
      </c>
      <c r="GOV32" s="647" t="s">
        <v>5975</v>
      </c>
      <c r="GOW32" s="647" t="s">
        <v>5976</v>
      </c>
      <c r="GOX32" s="647" t="s">
        <v>5977</v>
      </c>
      <c r="GOY32" s="647" t="s">
        <v>5978</v>
      </c>
      <c r="GOZ32" s="647" t="s">
        <v>5979</v>
      </c>
      <c r="GPA32" s="647" t="s">
        <v>5980</v>
      </c>
      <c r="GPB32" s="647" t="s">
        <v>5981</v>
      </c>
      <c r="GPC32" s="647" t="s">
        <v>5982</v>
      </c>
      <c r="GPD32" s="647" t="s">
        <v>5983</v>
      </c>
      <c r="GPE32" s="647" t="s">
        <v>5984</v>
      </c>
      <c r="GPF32" s="647" t="s">
        <v>5985</v>
      </c>
      <c r="GPG32" s="647" t="s">
        <v>5986</v>
      </c>
      <c r="GPH32" s="647" t="s">
        <v>5987</v>
      </c>
      <c r="GPI32" s="647" t="s">
        <v>5988</v>
      </c>
      <c r="GPJ32" s="647" t="s">
        <v>5989</v>
      </c>
      <c r="GPK32" s="647" t="s">
        <v>5990</v>
      </c>
      <c r="GPL32" s="647" t="s">
        <v>5991</v>
      </c>
      <c r="GPM32" s="647" t="s">
        <v>5992</v>
      </c>
      <c r="GPN32" s="647" t="s">
        <v>5993</v>
      </c>
      <c r="GPO32" s="647" t="s">
        <v>5994</v>
      </c>
      <c r="GPP32" s="647" t="s">
        <v>5995</v>
      </c>
      <c r="GPQ32" s="647" t="s">
        <v>5996</v>
      </c>
      <c r="GPR32" s="647" t="s">
        <v>5997</v>
      </c>
      <c r="GPS32" s="647" t="s">
        <v>5998</v>
      </c>
      <c r="GPT32" s="647" t="s">
        <v>5999</v>
      </c>
      <c r="GPU32" s="647" t="s">
        <v>6000</v>
      </c>
      <c r="GPV32" s="647" t="s">
        <v>6001</v>
      </c>
      <c r="GPW32" s="647" t="s">
        <v>6002</v>
      </c>
      <c r="GPX32" s="647" t="s">
        <v>6003</v>
      </c>
      <c r="GPY32" s="647" t="s">
        <v>6004</v>
      </c>
      <c r="GPZ32" s="647" t="s">
        <v>6005</v>
      </c>
      <c r="GQA32" s="647" t="s">
        <v>6006</v>
      </c>
      <c r="GQB32" s="647" t="s">
        <v>6007</v>
      </c>
      <c r="GQC32" s="647" t="s">
        <v>6008</v>
      </c>
      <c r="GQD32" s="647" t="s">
        <v>6009</v>
      </c>
      <c r="GQE32" s="647" t="s">
        <v>6010</v>
      </c>
      <c r="GQF32" s="647" t="s">
        <v>6011</v>
      </c>
      <c r="GQG32" s="647" t="s">
        <v>6012</v>
      </c>
      <c r="GQH32" s="647" t="s">
        <v>6013</v>
      </c>
      <c r="GQI32" s="647" t="s">
        <v>6014</v>
      </c>
      <c r="GQJ32" s="647" t="s">
        <v>6015</v>
      </c>
      <c r="GQK32" s="647" t="s">
        <v>6016</v>
      </c>
      <c r="GQL32" s="647" t="s">
        <v>6017</v>
      </c>
      <c r="GQM32" s="647" t="s">
        <v>6018</v>
      </c>
      <c r="GQN32" s="647" t="s">
        <v>6019</v>
      </c>
      <c r="GQO32" s="647" t="s">
        <v>6020</v>
      </c>
      <c r="GQP32" s="647" t="s">
        <v>6021</v>
      </c>
      <c r="GQQ32" s="647" t="s">
        <v>6022</v>
      </c>
      <c r="GQR32" s="647" t="s">
        <v>6023</v>
      </c>
      <c r="GQS32" s="647" t="s">
        <v>6024</v>
      </c>
      <c r="GQT32" s="647" t="s">
        <v>6025</v>
      </c>
      <c r="GQU32" s="647" t="s">
        <v>6026</v>
      </c>
      <c r="GQV32" s="647" t="s">
        <v>6027</v>
      </c>
      <c r="GQW32" s="647" t="s">
        <v>6028</v>
      </c>
      <c r="GQX32" s="647" t="s">
        <v>6029</v>
      </c>
      <c r="GQY32" s="647" t="s">
        <v>6030</v>
      </c>
      <c r="GQZ32" s="647" t="s">
        <v>6031</v>
      </c>
      <c r="GRA32" s="647" t="s">
        <v>6032</v>
      </c>
      <c r="GRB32" s="647" t="s">
        <v>6033</v>
      </c>
      <c r="GRC32" s="647" t="s">
        <v>6034</v>
      </c>
      <c r="GRD32" s="647" t="s">
        <v>6035</v>
      </c>
      <c r="GRE32" s="647" t="s">
        <v>6036</v>
      </c>
      <c r="GRF32" s="647" t="s">
        <v>6037</v>
      </c>
      <c r="GRG32" s="647" t="s">
        <v>6038</v>
      </c>
      <c r="GRH32" s="647" t="s">
        <v>6039</v>
      </c>
      <c r="GRI32" s="647" t="s">
        <v>6040</v>
      </c>
      <c r="GRJ32" s="647" t="s">
        <v>6041</v>
      </c>
      <c r="GRK32" s="647" t="s">
        <v>6042</v>
      </c>
      <c r="GRL32" s="647" t="s">
        <v>6043</v>
      </c>
      <c r="GRM32" s="647" t="s">
        <v>6044</v>
      </c>
      <c r="GRN32" s="647" t="s">
        <v>6045</v>
      </c>
      <c r="GRO32" s="647" t="s">
        <v>6046</v>
      </c>
      <c r="GRP32" s="647" t="s">
        <v>6047</v>
      </c>
      <c r="GRQ32" s="647" t="s">
        <v>6048</v>
      </c>
      <c r="GRR32" s="647" t="s">
        <v>6049</v>
      </c>
      <c r="GRS32" s="647" t="s">
        <v>6050</v>
      </c>
      <c r="GRT32" s="647" t="s">
        <v>6051</v>
      </c>
      <c r="GRU32" s="647" t="s">
        <v>6052</v>
      </c>
      <c r="GRV32" s="647" t="s">
        <v>6053</v>
      </c>
      <c r="GRW32" s="647" t="s">
        <v>6054</v>
      </c>
      <c r="GRX32" s="647" t="s">
        <v>6055</v>
      </c>
      <c r="GRY32" s="647" t="s">
        <v>6056</v>
      </c>
      <c r="GRZ32" s="647" t="s">
        <v>6057</v>
      </c>
      <c r="GSA32" s="647" t="s">
        <v>6058</v>
      </c>
      <c r="GSB32" s="647" t="s">
        <v>6059</v>
      </c>
      <c r="GSC32" s="647" t="s">
        <v>6060</v>
      </c>
      <c r="GSD32" s="647" t="s">
        <v>6061</v>
      </c>
      <c r="GSE32" s="647" t="s">
        <v>6062</v>
      </c>
      <c r="GSF32" s="647" t="s">
        <v>6063</v>
      </c>
      <c r="GSG32" s="647" t="s">
        <v>6064</v>
      </c>
      <c r="GSH32" s="647" t="s">
        <v>6065</v>
      </c>
      <c r="GSI32" s="647" t="s">
        <v>6066</v>
      </c>
      <c r="GSJ32" s="647" t="s">
        <v>6067</v>
      </c>
      <c r="GSK32" s="647" t="s">
        <v>6068</v>
      </c>
      <c r="GSL32" s="647" t="s">
        <v>6069</v>
      </c>
      <c r="GSM32" s="647" t="s">
        <v>6070</v>
      </c>
      <c r="GSN32" s="647" t="s">
        <v>6071</v>
      </c>
      <c r="GSO32" s="647" t="s">
        <v>6072</v>
      </c>
      <c r="GSP32" s="647" t="s">
        <v>6073</v>
      </c>
      <c r="GSQ32" s="647" t="s">
        <v>6074</v>
      </c>
      <c r="GSR32" s="647" t="s">
        <v>6075</v>
      </c>
      <c r="GSS32" s="647" t="s">
        <v>6076</v>
      </c>
      <c r="GST32" s="647" t="s">
        <v>6077</v>
      </c>
      <c r="GSU32" s="647" t="s">
        <v>6078</v>
      </c>
      <c r="GSV32" s="647" t="s">
        <v>6079</v>
      </c>
      <c r="GSW32" s="647" t="s">
        <v>6080</v>
      </c>
      <c r="GSX32" s="647" t="s">
        <v>6081</v>
      </c>
      <c r="GSY32" s="647" t="s">
        <v>6082</v>
      </c>
      <c r="GSZ32" s="647" t="s">
        <v>6083</v>
      </c>
      <c r="GTA32" s="647" t="s">
        <v>6084</v>
      </c>
      <c r="GTB32" s="647" t="s">
        <v>6085</v>
      </c>
      <c r="GTC32" s="647" t="s">
        <v>6086</v>
      </c>
      <c r="GTD32" s="647" t="s">
        <v>6087</v>
      </c>
      <c r="GTE32" s="647" t="s">
        <v>6088</v>
      </c>
      <c r="GTF32" s="647" t="s">
        <v>6089</v>
      </c>
      <c r="GTG32" s="647" t="s">
        <v>6090</v>
      </c>
      <c r="GTH32" s="647" t="s">
        <v>6091</v>
      </c>
      <c r="GTI32" s="647" t="s">
        <v>6092</v>
      </c>
      <c r="GTJ32" s="647" t="s">
        <v>6093</v>
      </c>
      <c r="GTK32" s="647" t="s">
        <v>6094</v>
      </c>
      <c r="GTL32" s="647" t="s">
        <v>6095</v>
      </c>
      <c r="GTM32" s="647" t="s">
        <v>6096</v>
      </c>
      <c r="GTN32" s="647" t="s">
        <v>6097</v>
      </c>
      <c r="GTO32" s="647" t="s">
        <v>6098</v>
      </c>
      <c r="GTP32" s="647" t="s">
        <v>6099</v>
      </c>
      <c r="GTQ32" s="647" t="s">
        <v>6100</v>
      </c>
      <c r="GTR32" s="647" t="s">
        <v>6101</v>
      </c>
      <c r="GTS32" s="647" t="s">
        <v>6102</v>
      </c>
      <c r="GTT32" s="647" t="s">
        <v>6103</v>
      </c>
      <c r="GTU32" s="647" t="s">
        <v>6104</v>
      </c>
      <c r="GTV32" s="647" t="s">
        <v>6105</v>
      </c>
      <c r="GTW32" s="647" t="s">
        <v>6106</v>
      </c>
      <c r="GTX32" s="647" t="s">
        <v>6107</v>
      </c>
      <c r="GTY32" s="647" t="s">
        <v>6108</v>
      </c>
      <c r="GTZ32" s="647" t="s">
        <v>6109</v>
      </c>
      <c r="GUA32" s="647" t="s">
        <v>6110</v>
      </c>
      <c r="GUB32" s="647" t="s">
        <v>6111</v>
      </c>
      <c r="GUC32" s="647" t="s">
        <v>6112</v>
      </c>
      <c r="GUD32" s="647" t="s">
        <v>6113</v>
      </c>
      <c r="GUE32" s="647" t="s">
        <v>6114</v>
      </c>
      <c r="GUF32" s="647" t="s">
        <v>6115</v>
      </c>
      <c r="GUG32" s="647" t="s">
        <v>6116</v>
      </c>
      <c r="GUH32" s="647" t="s">
        <v>6117</v>
      </c>
      <c r="GUI32" s="647" t="s">
        <v>6118</v>
      </c>
      <c r="GUJ32" s="647" t="s">
        <v>6119</v>
      </c>
      <c r="GUK32" s="647" t="s">
        <v>6120</v>
      </c>
      <c r="GUL32" s="647" t="s">
        <v>6121</v>
      </c>
      <c r="GUM32" s="647" t="s">
        <v>6122</v>
      </c>
      <c r="GUN32" s="647" t="s">
        <v>6123</v>
      </c>
      <c r="GUO32" s="647" t="s">
        <v>6124</v>
      </c>
      <c r="GUP32" s="647" t="s">
        <v>6125</v>
      </c>
      <c r="GUQ32" s="647" t="s">
        <v>6126</v>
      </c>
      <c r="GUR32" s="647" t="s">
        <v>6127</v>
      </c>
      <c r="GUS32" s="647" t="s">
        <v>6128</v>
      </c>
      <c r="GUT32" s="647" t="s">
        <v>6129</v>
      </c>
      <c r="GUU32" s="647" t="s">
        <v>6130</v>
      </c>
      <c r="GUV32" s="647" t="s">
        <v>6131</v>
      </c>
      <c r="GUW32" s="647" t="s">
        <v>6132</v>
      </c>
      <c r="GUX32" s="647" t="s">
        <v>6133</v>
      </c>
      <c r="GUY32" s="647" t="s">
        <v>6134</v>
      </c>
      <c r="GUZ32" s="647" t="s">
        <v>6135</v>
      </c>
      <c r="GVA32" s="647" t="s">
        <v>6136</v>
      </c>
      <c r="GVB32" s="647" t="s">
        <v>6137</v>
      </c>
      <c r="GVC32" s="647" t="s">
        <v>6138</v>
      </c>
      <c r="GVD32" s="647" t="s">
        <v>6139</v>
      </c>
      <c r="GVE32" s="647" t="s">
        <v>6140</v>
      </c>
      <c r="GVF32" s="647" t="s">
        <v>6141</v>
      </c>
      <c r="GVG32" s="647" t="s">
        <v>6142</v>
      </c>
      <c r="GVH32" s="647" t="s">
        <v>6143</v>
      </c>
      <c r="GVI32" s="647" t="s">
        <v>6144</v>
      </c>
      <c r="GVJ32" s="647" t="s">
        <v>6145</v>
      </c>
      <c r="GVK32" s="647" t="s">
        <v>6146</v>
      </c>
      <c r="GVL32" s="647" t="s">
        <v>6147</v>
      </c>
      <c r="GVM32" s="647" t="s">
        <v>6148</v>
      </c>
      <c r="GVN32" s="647" t="s">
        <v>6149</v>
      </c>
      <c r="GVO32" s="647" t="s">
        <v>6150</v>
      </c>
      <c r="GVP32" s="647" t="s">
        <v>6151</v>
      </c>
      <c r="GVQ32" s="647" t="s">
        <v>6152</v>
      </c>
      <c r="GVR32" s="647" t="s">
        <v>6153</v>
      </c>
      <c r="GVS32" s="647" t="s">
        <v>6154</v>
      </c>
      <c r="GVT32" s="647" t="s">
        <v>6155</v>
      </c>
      <c r="GVU32" s="647" t="s">
        <v>6156</v>
      </c>
      <c r="GVV32" s="647" t="s">
        <v>6157</v>
      </c>
      <c r="GVW32" s="647" t="s">
        <v>6158</v>
      </c>
      <c r="GVX32" s="647" t="s">
        <v>6159</v>
      </c>
      <c r="GVY32" s="647" t="s">
        <v>6160</v>
      </c>
      <c r="GVZ32" s="647" t="s">
        <v>6161</v>
      </c>
      <c r="GWA32" s="647" t="s">
        <v>6162</v>
      </c>
      <c r="GWB32" s="647" t="s">
        <v>6163</v>
      </c>
      <c r="GWC32" s="647" t="s">
        <v>6164</v>
      </c>
      <c r="GWD32" s="647" t="s">
        <v>6165</v>
      </c>
      <c r="GWE32" s="647" t="s">
        <v>6166</v>
      </c>
      <c r="GWF32" s="647" t="s">
        <v>6167</v>
      </c>
      <c r="GWG32" s="647" t="s">
        <v>6168</v>
      </c>
      <c r="GWH32" s="647" t="s">
        <v>6169</v>
      </c>
      <c r="GWI32" s="647" t="s">
        <v>6170</v>
      </c>
      <c r="GWJ32" s="647" t="s">
        <v>6171</v>
      </c>
      <c r="GWK32" s="647" t="s">
        <v>6172</v>
      </c>
      <c r="GWL32" s="647" t="s">
        <v>6173</v>
      </c>
      <c r="GWM32" s="647" t="s">
        <v>6174</v>
      </c>
      <c r="GWN32" s="647" t="s">
        <v>6175</v>
      </c>
      <c r="GWO32" s="647" t="s">
        <v>6176</v>
      </c>
      <c r="GWP32" s="647" t="s">
        <v>6177</v>
      </c>
      <c r="GWQ32" s="647" t="s">
        <v>6178</v>
      </c>
      <c r="GWR32" s="647" t="s">
        <v>6179</v>
      </c>
      <c r="GWS32" s="647" t="s">
        <v>6180</v>
      </c>
      <c r="GWT32" s="647" t="s">
        <v>6181</v>
      </c>
      <c r="GWU32" s="647" t="s">
        <v>6182</v>
      </c>
      <c r="GWV32" s="647" t="s">
        <v>6183</v>
      </c>
      <c r="GWW32" s="647" t="s">
        <v>6184</v>
      </c>
      <c r="GWX32" s="647" t="s">
        <v>6185</v>
      </c>
      <c r="GWY32" s="647" t="s">
        <v>6186</v>
      </c>
      <c r="GWZ32" s="647" t="s">
        <v>6187</v>
      </c>
      <c r="GXA32" s="647" t="s">
        <v>6188</v>
      </c>
      <c r="GXB32" s="647" t="s">
        <v>6189</v>
      </c>
      <c r="GXC32" s="647" t="s">
        <v>6190</v>
      </c>
      <c r="GXD32" s="647" t="s">
        <v>6191</v>
      </c>
      <c r="GXE32" s="647" t="s">
        <v>6192</v>
      </c>
      <c r="GXF32" s="647" t="s">
        <v>6193</v>
      </c>
      <c r="GXG32" s="647" t="s">
        <v>6194</v>
      </c>
      <c r="GXH32" s="647" t="s">
        <v>6195</v>
      </c>
      <c r="GXI32" s="647" t="s">
        <v>6196</v>
      </c>
      <c r="GXJ32" s="647" t="s">
        <v>6197</v>
      </c>
      <c r="GXK32" s="647" t="s">
        <v>6198</v>
      </c>
      <c r="GXL32" s="647" t="s">
        <v>6199</v>
      </c>
      <c r="GXM32" s="647" t="s">
        <v>6200</v>
      </c>
      <c r="GXN32" s="647" t="s">
        <v>6201</v>
      </c>
      <c r="GXO32" s="647" t="s">
        <v>6202</v>
      </c>
      <c r="GXP32" s="647" t="s">
        <v>6203</v>
      </c>
      <c r="GXQ32" s="647" t="s">
        <v>6204</v>
      </c>
      <c r="GXR32" s="647" t="s">
        <v>6205</v>
      </c>
      <c r="GXS32" s="647" t="s">
        <v>6206</v>
      </c>
      <c r="GXT32" s="647" t="s">
        <v>6207</v>
      </c>
      <c r="GXU32" s="647" t="s">
        <v>6208</v>
      </c>
      <c r="GXV32" s="647" t="s">
        <v>6209</v>
      </c>
      <c r="GXW32" s="647" t="s">
        <v>6210</v>
      </c>
      <c r="GXX32" s="647" t="s">
        <v>6211</v>
      </c>
      <c r="GXY32" s="647" t="s">
        <v>6212</v>
      </c>
      <c r="GXZ32" s="647" t="s">
        <v>6213</v>
      </c>
      <c r="GYA32" s="647" t="s">
        <v>6214</v>
      </c>
      <c r="GYB32" s="647" t="s">
        <v>6215</v>
      </c>
      <c r="GYC32" s="647" t="s">
        <v>6216</v>
      </c>
      <c r="GYD32" s="647" t="s">
        <v>6217</v>
      </c>
      <c r="GYE32" s="647" t="s">
        <v>6218</v>
      </c>
      <c r="GYF32" s="647" t="s">
        <v>6219</v>
      </c>
      <c r="GYG32" s="647" t="s">
        <v>6220</v>
      </c>
      <c r="GYH32" s="647" t="s">
        <v>6221</v>
      </c>
      <c r="GYI32" s="647" t="s">
        <v>6222</v>
      </c>
      <c r="GYJ32" s="647" t="s">
        <v>6223</v>
      </c>
      <c r="GYK32" s="647" t="s">
        <v>6224</v>
      </c>
      <c r="GYL32" s="647" t="s">
        <v>6225</v>
      </c>
      <c r="GYM32" s="647" t="s">
        <v>6226</v>
      </c>
      <c r="GYN32" s="647" t="s">
        <v>6227</v>
      </c>
      <c r="GYO32" s="647" t="s">
        <v>6228</v>
      </c>
      <c r="GYP32" s="647" t="s">
        <v>6229</v>
      </c>
      <c r="GYQ32" s="647" t="s">
        <v>6230</v>
      </c>
      <c r="GYR32" s="647" t="s">
        <v>6231</v>
      </c>
      <c r="GYS32" s="647" t="s">
        <v>6232</v>
      </c>
      <c r="GYT32" s="647" t="s">
        <v>6233</v>
      </c>
      <c r="GYU32" s="647" t="s">
        <v>6234</v>
      </c>
      <c r="GYV32" s="647" t="s">
        <v>6235</v>
      </c>
      <c r="GYW32" s="647" t="s">
        <v>6236</v>
      </c>
      <c r="GYX32" s="647" t="s">
        <v>6237</v>
      </c>
      <c r="GYY32" s="647" t="s">
        <v>6238</v>
      </c>
      <c r="GYZ32" s="647" t="s">
        <v>6239</v>
      </c>
      <c r="GZA32" s="647" t="s">
        <v>6240</v>
      </c>
      <c r="GZB32" s="647" t="s">
        <v>6241</v>
      </c>
      <c r="GZC32" s="647" t="s">
        <v>6242</v>
      </c>
      <c r="GZD32" s="647" t="s">
        <v>6243</v>
      </c>
      <c r="GZE32" s="647" t="s">
        <v>6244</v>
      </c>
      <c r="GZF32" s="647" t="s">
        <v>6245</v>
      </c>
      <c r="GZG32" s="647" t="s">
        <v>6246</v>
      </c>
      <c r="GZH32" s="647" t="s">
        <v>6247</v>
      </c>
      <c r="GZI32" s="647" t="s">
        <v>6248</v>
      </c>
      <c r="GZJ32" s="647" t="s">
        <v>6249</v>
      </c>
      <c r="GZK32" s="647" t="s">
        <v>6250</v>
      </c>
      <c r="GZL32" s="647" t="s">
        <v>6251</v>
      </c>
      <c r="GZM32" s="647" t="s">
        <v>6252</v>
      </c>
      <c r="GZN32" s="647" t="s">
        <v>6253</v>
      </c>
      <c r="GZO32" s="647" t="s">
        <v>6254</v>
      </c>
      <c r="GZP32" s="647" t="s">
        <v>6255</v>
      </c>
      <c r="GZQ32" s="647" t="s">
        <v>6256</v>
      </c>
      <c r="GZR32" s="647" t="s">
        <v>6257</v>
      </c>
      <c r="GZS32" s="647" t="s">
        <v>6258</v>
      </c>
      <c r="GZT32" s="647" t="s">
        <v>6259</v>
      </c>
      <c r="GZU32" s="647" t="s">
        <v>6260</v>
      </c>
      <c r="GZV32" s="647" t="s">
        <v>6261</v>
      </c>
      <c r="GZW32" s="647" t="s">
        <v>6262</v>
      </c>
      <c r="GZX32" s="647" t="s">
        <v>6263</v>
      </c>
      <c r="GZY32" s="647" t="s">
        <v>6264</v>
      </c>
      <c r="GZZ32" s="647" t="s">
        <v>6265</v>
      </c>
      <c r="HAA32" s="647" t="s">
        <v>6266</v>
      </c>
      <c r="HAB32" s="647" t="s">
        <v>6267</v>
      </c>
      <c r="HAC32" s="647" t="s">
        <v>6268</v>
      </c>
      <c r="HAD32" s="647" t="s">
        <v>6269</v>
      </c>
      <c r="HAE32" s="647" t="s">
        <v>6270</v>
      </c>
      <c r="HAF32" s="647" t="s">
        <v>6271</v>
      </c>
      <c r="HAG32" s="647" t="s">
        <v>6272</v>
      </c>
      <c r="HAH32" s="647" t="s">
        <v>6273</v>
      </c>
      <c r="HAI32" s="647" t="s">
        <v>6274</v>
      </c>
      <c r="HAJ32" s="647" t="s">
        <v>6275</v>
      </c>
      <c r="HAK32" s="647" t="s">
        <v>6276</v>
      </c>
      <c r="HAL32" s="647" t="s">
        <v>6277</v>
      </c>
      <c r="HAM32" s="647" t="s">
        <v>6278</v>
      </c>
      <c r="HAN32" s="647" t="s">
        <v>6279</v>
      </c>
      <c r="HAO32" s="647" t="s">
        <v>6280</v>
      </c>
      <c r="HAP32" s="647" t="s">
        <v>6281</v>
      </c>
      <c r="HAQ32" s="647" t="s">
        <v>6282</v>
      </c>
      <c r="HAR32" s="647" t="s">
        <v>6283</v>
      </c>
      <c r="HAS32" s="647" t="s">
        <v>6284</v>
      </c>
      <c r="HAT32" s="647" t="s">
        <v>6285</v>
      </c>
      <c r="HAU32" s="647" t="s">
        <v>6286</v>
      </c>
      <c r="HAV32" s="647" t="s">
        <v>6287</v>
      </c>
      <c r="HAW32" s="647" t="s">
        <v>6288</v>
      </c>
      <c r="HAX32" s="647" t="s">
        <v>6289</v>
      </c>
      <c r="HAY32" s="647" t="s">
        <v>6290</v>
      </c>
      <c r="HAZ32" s="647" t="s">
        <v>6291</v>
      </c>
      <c r="HBA32" s="647" t="s">
        <v>6292</v>
      </c>
      <c r="HBB32" s="647" t="s">
        <v>6293</v>
      </c>
      <c r="HBC32" s="647" t="s">
        <v>6294</v>
      </c>
      <c r="HBD32" s="647" t="s">
        <v>6295</v>
      </c>
      <c r="HBE32" s="647" t="s">
        <v>6296</v>
      </c>
      <c r="HBF32" s="647" t="s">
        <v>6297</v>
      </c>
      <c r="HBG32" s="647" t="s">
        <v>6298</v>
      </c>
      <c r="HBH32" s="647" t="s">
        <v>6299</v>
      </c>
      <c r="HBI32" s="647" t="s">
        <v>6300</v>
      </c>
      <c r="HBJ32" s="647" t="s">
        <v>6301</v>
      </c>
      <c r="HBK32" s="647" t="s">
        <v>6302</v>
      </c>
      <c r="HBL32" s="647" t="s">
        <v>6303</v>
      </c>
      <c r="HBM32" s="647" t="s">
        <v>6304</v>
      </c>
      <c r="HBN32" s="647" t="s">
        <v>6305</v>
      </c>
      <c r="HBO32" s="647" t="s">
        <v>6306</v>
      </c>
      <c r="HBP32" s="647" t="s">
        <v>6307</v>
      </c>
      <c r="HBQ32" s="647" t="s">
        <v>6308</v>
      </c>
      <c r="HBR32" s="647" t="s">
        <v>6309</v>
      </c>
      <c r="HBS32" s="647" t="s">
        <v>6310</v>
      </c>
      <c r="HBT32" s="647" t="s">
        <v>6311</v>
      </c>
      <c r="HBU32" s="647" t="s">
        <v>6312</v>
      </c>
      <c r="HBV32" s="647" t="s">
        <v>6313</v>
      </c>
      <c r="HBW32" s="647" t="s">
        <v>6314</v>
      </c>
      <c r="HBX32" s="647" t="s">
        <v>6315</v>
      </c>
      <c r="HBY32" s="647" t="s">
        <v>6316</v>
      </c>
      <c r="HBZ32" s="647" t="s">
        <v>6317</v>
      </c>
      <c r="HCA32" s="647" t="s">
        <v>6318</v>
      </c>
      <c r="HCB32" s="647" t="s">
        <v>6319</v>
      </c>
      <c r="HCC32" s="647" t="s">
        <v>6320</v>
      </c>
      <c r="HCD32" s="647" t="s">
        <v>6321</v>
      </c>
      <c r="HCE32" s="647" t="s">
        <v>6322</v>
      </c>
      <c r="HCF32" s="647" t="s">
        <v>6323</v>
      </c>
      <c r="HCG32" s="647" t="s">
        <v>6324</v>
      </c>
      <c r="HCH32" s="647" t="s">
        <v>6325</v>
      </c>
      <c r="HCI32" s="647" t="s">
        <v>6326</v>
      </c>
      <c r="HCJ32" s="647" t="s">
        <v>6327</v>
      </c>
      <c r="HCK32" s="647" t="s">
        <v>6328</v>
      </c>
      <c r="HCL32" s="647" t="s">
        <v>6329</v>
      </c>
      <c r="HCM32" s="647" t="s">
        <v>6330</v>
      </c>
      <c r="HCN32" s="647" t="s">
        <v>6331</v>
      </c>
      <c r="HCO32" s="647" t="s">
        <v>6332</v>
      </c>
      <c r="HCP32" s="647" t="s">
        <v>6333</v>
      </c>
      <c r="HCQ32" s="647" t="s">
        <v>6334</v>
      </c>
      <c r="HCR32" s="647" t="s">
        <v>6335</v>
      </c>
      <c r="HCS32" s="647" t="s">
        <v>6336</v>
      </c>
      <c r="HCT32" s="647" t="s">
        <v>6337</v>
      </c>
      <c r="HCU32" s="647" t="s">
        <v>6338</v>
      </c>
      <c r="HCV32" s="647" t="s">
        <v>6339</v>
      </c>
      <c r="HCW32" s="647" t="s">
        <v>6340</v>
      </c>
      <c r="HCX32" s="647" t="s">
        <v>6341</v>
      </c>
      <c r="HCY32" s="647" t="s">
        <v>6342</v>
      </c>
      <c r="HCZ32" s="647" t="s">
        <v>6343</v>
      </c>
      <c r="HDA32" s="647" t="s">
        <v>6344</v>
      </c>
      <c r="HDB32" s="647" t="s">
        <v>6345</v>
      </c>
      <c r="HDC32" s="647" t="s">
        <v>6346</v>
      </c>
      <c r="HDD32" s="647" t="s">
        <v>6347</v>
      </c>
      <c r="HDE32" s="647" t="s">
        <v>6348</v>
      </c>
      <c r="HDF32" s="647" t="s">
        <v>6349</v>
      </c>
      <c r="HDG32" s="647" t="s">
        <v>6350</v>
      </c>
      <c r="HDH32" s="647" t="s">
        <v>6351</v>
      </c>
      <c r="HDI32" s="647" t="s">
        <v>6352</v>
      </c>
      <c r="HDJ32" s="647" t="s">
        <v>6353</v>
      </c>
      <c r="HDK32" s="647" t="s">
        <v>6354</v>
      </c>
      <c r="HDL32" s="647" t="s">
        <v>6355</v>
      </c>
      <c r="HDM32" s="647" t="s">
        <v>6356</v>
      </c>
      <c r="HDN32" s="647" t="s">
        <v>6357</v>
      </c>
      <c r="HDO32" s="647" t="s">
        <v>6358</v>
      </c>
      <c r="HDP32" s="647" t="s">
        <v>6359</v>
      </c>
      <c r="HDQ32" s="647" t="s">
        <v>6360</v>
      </c>
      <c r="HDR32" s="647" t="s">
        <v>6361</v>
      </c>
      <c r="HDS32" s="647" t="s">
        <v>6362</v>
      </c>
      <c r="HDT32" s="647" t="s">
        <v>6363</v>
      </c>
      <c r="HDU32" s="647" t="s">
        <v>6364</v>
      </c>
      <c r="HDV32" s="647" t="s">
        <v>6365</v>
      </c>
      <c r="HDW32" s="647" t="s">
        <v>6366</v>
      </c>
      <c r="HDX32" s="647" t="s">
        <v>6367</v>
      </c>
      <c r="HDY32" s="647" t="s">
        <v>6368</v>
      </c>
      <c r="HDZ32" s="647" t="s">
        <v>6369</v>
      </c>
      <c r="HEA32" s="647" t="s">
        <v>6370</v>
      </c>
      <c r="HEB32" s="647" t="s">
        <v>6371</v>
      </c>
      <c r="HEC32" s="647" t="s">
        <v>6372</v>
      </c>
      <c r="HED32" s="647" t="s">
        <v>6373</v>
      </c>
      <c r="HEE32" s="647" t="s">
        <v>6374</v>
      </c>
      <c r="HEF32" s="647" t="s">
        <v>6375</v>
      </c>
      <c r="HEG32" s="647" t="s">
        <v>6376</v>
      </c>
      <c r="HEH32" s="647" t="s">
        <v>6377</v>
      </c>
      <c r="HEI32" s="647" t="s">
        <v>6378</v>
      </c>
      <c r="HEJ32" s="647" t="s">
        <v>6379</v>
      </c>
      <c r="HEK32" s="647" t="s">
        <v>6380</v>
      </c>
      <c r="HEL32" s="647" t="s">
        <v>6381</v>
      </c>
      <c r="HEM32" s="647" t="s">
        <v>6382</v>
      </c>
      <c r="HEN32" s="647" t="s">
        <v>6383</v>
      </c>
      <c r="HEO32" s="647" t="s">
        <v>6384</v>
      </c>
      <c r="HEP32" s="647" t="s">
        <v>6385</v>
      </c>
      <c r="HEQ32" s="647" t="s">
        <v>6386</v>
      </c>
      <c r="HER32" s="647" t="s">
        <v>6387</v>
      </c>
      <c r="HES32" s="647" t="s">
        <v>6388</v>
      </c>
      <c r="HET32" s="647" t="s">
        <v>6389</v>
      </c>
      <c r="HEU32" s="647" t="s">
        <v>6390</v>
      </c>
      <c r="HEV32" s="647" t="s">
        <v>6391</v>
      </c>
      <c r="HEW32" s="647" t="s">
        <v>6392</v>
      </c>
      <c r="HEX32" s="647" t="s">
        <v>6393</v>
      </c>
      <c r="HEY32" s="647" t="s">
        <v>6394</v>
      </c>
      <c r="HEZ32" s="647" t="s">
        <v>6395</v>
      </c>
      <c r="HFA32" s="647" t="s">
        <v>6396</v>
      </c>
      <c r="HFB32" s="647" t="s">
        <v>6397</v>
      </c>
      <c r="HFC32" s="647" t="s">
        <v>6398</v>
      </c>
      <c r="HFD32" s="647" t="s">
        <v>6399</v>
      </c>
      <c r="HFE32" s="647" t="s">
        <v>6400</v>
      </c>
      <c r="HFF32" s="647" t="s">
        <v>6401</v>
      </c>
      <c r="HFG32" s="647" t="s">
        <v>6402</v>
      </c>
      <c r="HFH32" s="647" t="s">
        <v>6403</v>
      </c>
      <c r="HFI32" s="647" t="s">
        <v>6404</v>
      </c>
      <c r="HFJ32" s="647" t="s">
        <v>6405</v>
      </c>
      <c r="HFK32" s="647" t="s">
        <v>6406</v>
      </c>
      <c r="HFL32" s="647" t="s">
        <v>6407</v>
      </c>
      <c r="HFM32" s="647" t="s">
        <v>6408</v>
      </c>
      <c r="HFN32" s="647" t="s">
        <v>6409</v>
      </c>
      <c r="HFO32" s="647" t="s">
        <v>6410</v>
      </c>
      <c r="HFP32" s="647" t="s">
        <v>6411</v>
      </c>
      <c r="HFQ32" s="647" t="s">
        <v>6412</v>
      </c>
      <c r="HFR32" s="647" t="s">
        <v>6413</v>
      </c>
      <c r="HFS32" s="647" t="s">
        <v>6414</v>
      </c>
      <c r="HFT32" s="647" t="s">
        <v>6415</v>
      </c>
      <c r="HFU32" s="647" t="s">
        <v>6416</v>
      </c>
      <c r="HFV32" s="647" t="s">
        <v>6417</v>
      </c>
      <c r="HFW32" s="647" t="s">
        <v>6418</v>
      </c>
      <c r="HFX32" s="647" t="s">
        <v>6419</v>
      </c>
      <c r="HFY32" s="647" t="s">
        <v>6420</v>
      </c>
      <c r="HFZ32" s="647" t="s">
        <v>6421</v>
      </c>
      <c r="HGA32" s="647" t="s">
        <v>6422</v>
      </c>
      <c r="HGB32" s="647" t="s">
        <v>6423</v>
      </c>
      <c r="HGC32" s="647" t="s">
        <v>6424</v>
      </c>
      <c r="HGD32" s="647" t="s">
        <v>6425</v>
      </c>
      <c r="HGE32" s="647" t="s">
        <v>6426</v>
      </c>
      <c r="HGF32" s="647" t="s">
        <v>6427</v>
      </c>
      <c r="HGG32" s="647" t="s">
        <v>6428</v>
      </c>
      <c r="HGH32" s="647" t="s">
        <v>6429</v>
      </c>
      <c r="HGI32" s="647" t="s">
        <v>6430</v>
      </c>
      <c r="HGJ32" s="647" t="s">
        <v>6431</v>
      </c>
      <c r="HGK32" s="647" t="s">
        <v>6432</v>
      </c>
      <c r="HGL32" s="647" t="s">
        <v>6433</v>
      </c>
      <c r="HGM32" s="647" t="s">
        <v>6434</v>
      </c>
      <c r="HGN32" s="647" t="s">
        <v>6435</v>
      </c>
      <c r="HGO32" s="647" t="s">
        <v>6436</v>
      </c>
      <c r="HGP32" s="647" t="s">
        <v>6437</v>
      </c>
      <c r="HGQ32" s="647" t="s">
        <v>6438</v>
      </c>
      <c r="HGR32" s="647" t="s">
        <v>6439</v>
      </c>
      <c r="HGS32" s="647" t="s">
        <v>6440</v>
      </c>
      <c r="HGT32" s="647" t="s">
        <v>6441</v>
      </c>
      <c r="HGU32" s="647" t="s">
        <v>6442</v>
      </c>
      <c r="HGV32" s="647" t="s">
        <v>6443</v>
      </c>
      <c r="HGW32" s="647" t="s">
        <v>6444</v>
      </c>
      <c r="HGX32" s="647" t="s">
        <v>6445</v>
      </c>
      <c r="HGY32" s="647" t="s">
        <v>6446</v>
      </c>
      <c r="HGZ32" s="647" t="s">
        <v>6447</v>
      </c>
      <c r="HHA32" s="647" t="s">
        <v>6448</v>
      </c>
      <c r="HHB32" s="647" t="s">
        <v>6449</v>
      </c>
      <c r="HHC32" s="647" t="s">
        <v>6450</v>
      </c>
      <c r="HHD32" s="647" t="s">
        <v>6451</v>
      </c>
      <c r="HHE32" s="647" t="s">
        <v>6452</v>
      </c>
      <c r="HHF32" s="647" t="s">
        <v>6453</v>
      </c>
      <c r="HHG32" s="647" t="s">
        <v>6454</v>
      </c>
      <c r="HHH32" s="647" t="s">
        <v>6455</v>
      </c>
      <c r="HHI32" s="647" t="s">
        <v>6456</v>
      </c>
      <c r="HHJ32" s="647" t="s">
        <v>6457</v>
      </c>
      <c r="HHK32" s="647" t="s">
        <v>6458</v>
      </c>
      <c r="HHL32" s="647" t="s">
        <v>6459</v>
      </c>
      <c r="HHM32" s="647" t="s">
        <v>6460</v>
      </c>
      <c r="HHN32" s="647" t="s">
        <v>6461</v>
      </c>
      <c r="HHO32" s="647" t="s">
        <v>6462</v>
      </c>
      <c r="HHP32" s="647" t="s">
        <v>6463</v>
      </c>
      <c r="HHQ32" s="647" t="s">
        <v>6464</v>
      </c>
      <c r="HHR32" s="647" t="s">
        <v>6465</v>
      </c>
      <c r="HHS32" s="647" t="s">
        <v>6466</v>
      </c>
      <c r="HHT32" s="647" t="s">
        <v>6467</v>
      </c>
      <c r="HHU32" s="647" t="s">
        <v>6468</v>
      </c>
      <c r="HHV32" s="647" t="s">
        <v>6469</v>
      </c>
      <c r="HHW32" s="647" t="s">
        <v>6470</v>
      </c>
      <c r="HHX32" s="647" t="s">
        <v>6471</v>
      </c>
      <c r="HHY32" s="647" t="s">
        <v>6472</v>
      </c>
      <c r="HHZ32" s="647" t="s">
        <v>6473</v>
      </c>
      <c r="HIA32" s="647" t="s">
        <v>6474</v>
      </c>
      <c r="HIB32" s="647" t="s">
        <v>6475</v>
      </c>
      <c r="HIC32" s="647" t="s">
        <v>6476</v>
      </c>
      <c r="HID32" s="647" t="s">
        <v>6477</v>
      </c>
      <c r="HIE32" s="647" t="s">
        <v>6478</v>
      </c>
      <c r="HIF32" s="647" t="s">
        <v>6479</v>
      </c>
      <c r="HIG32" s="647" t="s">
        <v>6480</v>
      </c>
      <c r="HIH32" s="647" t="s">
        <v>6481</v>
      </c>
      <c r="HII32" s="647" t="s">
        <v>6482</v>
      </c>
      <c r="HIJ32" s="647" t="s">
        <v>6483</v>
      </c>
      <c r="HIK32" s="647" t="s">
        <v>6484</v>
      </c>
      <c r="HIL32" s="647" t="s">
        <v>6485</v>
      </c>
      <c r="HIM32" s="647" t="s">
        <v>6486</v>
      </c>
      <c r="HIN32" s="647" t="s">
        <v>6487</v>
      </c>
      <c r="HIO32" s="647" t="s">
        <v>6488</v>
      </c>
      <c r="HIP32" s="647" t="s">
        <v>6489</v>
      </c>
      <c r="HIQ32" s="647" t="s">
        <v>6490</v>
      </c>
      <c r="HIR32" s="647" t="s">
        <v>6491</v>
      </c>
      <c r="HIS32" s="647" t="s">
        <v>6492</v>
      </c>
      <c r="HIT32" s="647" t="s">
        <v>6493</v>
      </c>
      <c r="HIU32" s="647" t="s">
        <v>6494</v>
      </c>
      <c r="HIV32" s="647" t="s">
        <v>6495</v>
      </c>
      <c r="HIW32" s="647" t="s">
        <v>6496</v>
      </c>
      <c r="HIX32" s="647" t="s">
        <v>6497</v>
      </c>
      <c r="HIY32" s="647" t="s">
        <v>6498</v>
      </c>
      <c r="HIZ32" s="647" t="s">
        <v>6499</v>
      </c>
      <c r="HJA32" s="647" t="s">
        <v>6500</v>
      </c>
      <c r="HJB32" s="647" t="s">
        <v>6501</v>
      </c>
      <c r="HJC32" s="647" t="s">
        <v>6502</v>
      </c>
      <c r="HJD32" s="647" t="s">
        <v>6503</v>
      </c>
      <c r="HJE32" s="647" t="s">
        <v>6504</v>
      </c>
      <c r="HJF32" s="647" t="s">
        <v>6505</v>
      </c>
      <c r="HJG32" s="647" t="s">
        <v>6506</v>
      </c>
      <c r="HJH32" s="647" t="s">
        <v>6507</v>
      </c>
      <c r="HJI32" s="647" t="s">
        <v>6508</v>
      </c>
      <c r="HJJ32" s="647" t="s">
        <v>6509</v>
      </c>
      <c r="HJK32" s="647" t="s">
        <v>6510</v>
      </c>
      <c r="HJL32" s="647" t="s">
        <v>6511</v>
      </c>
      <c r="HJM32" s="647" t="s">
        <v>6512</v>
      </c>
      <c r="HJN32" s="647" t="s">
        <v>6513</v>
      </c>
      <c r="HJO32" s="647" t="s">
        <v>6514</v>
      </c>
      <c r="HJP32" s="647" t="s">
        <v>6515</v>
      </c>
      <c r="HJQ32" s="647" t="s">
        <v>6516</v>
      </c>
      <c r="HJR32" s="647" t="s">
        <v>6517</v>
      </c>
      <c r="HJS32" s="647" t="s">
        <v>6518</v>
      </c>
      <c r="HJT32" s="647" t="s">
        <v>6519</v>
      </c>
      <c r="HJU32" s="647" t="s">
        <v>6520</v>
      </c>
      <c r="HJV32" s="647" t="s">
        <v>6521</v>
      </c>
      <c r="HJW32" s="647" t="s">
        <v>6522</v>
      </c>
      <c r="HJX32" s="647" t="s">
        <v>6523</v>
      </c>
      <c r="HJY32" s="647" t="s">
        <v>6524</v>
      </c>
      <c r="HJZ32" s="647" t="s">
        <v>6525</v>
      </c>
      <c r="HKA32" s="647" t="s">
        <v>6526</v>
      </c>
      <c r="HKB32" s="647" t="s">
        <v>6527</v>
      </c>
      <c r="HKC32" s="647" t="s">
        <v>6528</v>
      </c>
      <c r="HKD32" s="647" t="s">
        <v>6529</v>
      </c>
      <c r="HKE32" s="647" t="s">
        <v>6530</v>
      </c>
      <c r="HKF32" s="647" t="s">
        <v>6531</v>
      </c>
      <c r="HKG32" s="647" t="s">
        <v>6532</v>
      </c>
      <c r="HKH32" s="647" t="s">
        <v>6533</v>
      </c>
      <c r="HKI32" s="647" t="s">
        <v>6534</v>
      </c>
      <c r="HKJ32" s="647" t="s">
        <v>6535</v>
      </c>
      <c r="HKK32" s="647" t="s">
        <v>6536</v>
      </c>
      <c r="HKL32" s="647" t="s">
        <v>6537</v>
      </c>
      <c r="HKM32" s="647" t="s">
        <v>6538</v>
      </c>
      <c r="HKN32" s="647" t="s">
        <v>6539</v>
      </c>
      <c r="HKO32" s="647" t="s">
        <v>6540</v>
      </c>
      <c r="HKP32" s="647" t="s">
        <v>6541</v>
      </c>
      <c r="HKQ32" s="647" t="s">
        <v>6542</v>
      </c>
      <c r="HKR32" s="647" t="s">
        <v>6543</v>
      </c>
      <c r="HKS32" s="647" t="s">
        <v>6544</v>
      </c>
      <c r="HKT32" s="647" t="s">
        <v>6545</v>
      </c>
      <c r="HKU32" s="647" t="s">
        <v>6546</v>
      </c>
      <c r="HKV32" s="647" t="s">
        <v>6547</v>
      </c>
      <c r="HKW32" s="647" t="s">
        <v>6548</v>
      </c>
      <c r="HKX32" s="647" t="s">
        <v>6549</v>
      </c>
      <c r="HKY32" s="647" t="s">
        <v>6550</v>
      </c>
      <c r="HKZ32" s="647" t="s">
        <v>6551</v>
      </c>
      <c r="HLA32" s="647" t="s">
        <v>6552</v>
      </c>
      <c r="HLB32" s="647" t="s">
        <v>6553</v>
      </c>
      <c r="HLC32" s="647" t="s">
        <v>6554</v>
      </c>
      <c r="HLD32" s="647" t="s">
        <v>6555</v>
      </c>
      <c r="HLE32" s="647" t="s">
        <v>6556</v>
      </c>
      <c r="HLF32" s="647" t="s">
        <v>6557</v>
      </c>
      <c r="HLG32" s="647" t="s">
        <v>6558</v>
      </c>
      <c r="HLH32" s="647" t="s">
        <v>6559</v>
      </c>
      <c r="HLI32" s="647" t="s">
        <v>6560</v>
      </c>
      <c r="HLJ32" s="647" t="s">
        <v>6561</v>
      </c>
      <c r="HLK32" s="647" t="s">
        <v>6562</v>
      </c>
      <c r="HLL32" s="647" t="s">
        <v>6563</v>
      </c>
      <c r="HLM32" s="647" t="s">
        <v>6564</v>
      </c>
      <c r="HLN32" s="647" t="s">
        <v>6565</v>
      </c>
      <c r="HLO32" s="647" t="s">
        <v>6566</v>
      </c>
      <c r="HLP32" s="647" t="s">
        <v>6567</v>
      </c>
      <c r="HLQ32" s="647" t="s">
        <v>6568</v>
      </c>
      <c r="HLR32" s="647" t="s">
        <v>6569</v>
      </c>
      <c r="HLS32" s="647" t="s">
        <v>6570</v>
      </c>
      <c r="HLT32" s="647" t="s">
        <v>6571</v>
      </c>
      <c r="HLU32" s="647" t="s">
        <v>6572</v>
      </c>
      <c r="HLV32" s="647" t="s">
        <v>6573</v>
      </c>
      <c r="HLW32" s="647" t="s">
        <v>6574</v>
      </c>
      <c r="HLX32" s="647" t="s">
        <v>6575</v>
      </c>
      <c r="HLY32" s="647" t="s">
        <v>6576</v>
      </c>
      <c r="HLZ32" s="647" t="s">
        <v>6577</v>
      </c>
      <c r="HMA32" s="647" t="s">
        <v>6578</v>
      </c>
      <c r="HMB32" s="647" t="s">
        <v>6579</v>
      </c>
      <c r="HMC32" s="647" t="s">
        <v>6580</v>
      </c>
      <c r="HMD32" s="647" t="s">
        <v>6581</v>
      </c>
      <c r="HME32" s="647" t="s">
        <v>6582</v>
      </c>
      <c r="HMF32" s="647" t="s">
        <v>6583</v>
      </c>
      <c r="HMG32" s="647" t="s">
        <v>6584</v>
      </c>
      <c r="HMH32" s="647" t="s">
        <v>6585</v>
      </c>
      <c r="HMI32" s="647" t="s">
        <v>6586</v>
      </c>
      <c r="HMJ32" s="647" t="s">
        <v>6587</v>
      </c>
      <c r="HMK32" s="647" t="s">
        <v>6588</v>
      </c>
      <c r="HML32" s="647" t="s">
        <v>6589</v>
      </c>
      <c r="HMM32" s="647" t="s">
        <v>6590</v>
      </c>
      <c r="HMN32" s="647" t="s">
        <v>6591</v>
      </c>
      <c r="HMO32" s="647" t="s">
        <v>6592</v>
      </c>
      <c r="HMP32" s="647" t="s">
        <v>6593</v>
      </c>
      <c r="HMQ32" s="647" t="s">
        <v>6594</v>
      </c>
      <c r="HMR32" s="647" t="s">
        <v>6595</v>
      </c>
      <c r="HMS32" s="647" t="s">
        <v>6596</v>
      </c>
      <c r="HMT32" s="647" t="s">
        <v>6597</v>
      </c>
      <c r="HMU32" s="647" t="s">
        <v>6598</v>
      </c>
      <c r="HMV32" s="647" t="s">
        <v>6599</v>
      </c>
      <c r="HMW32" s="647" t="s">
        <v>6600</v>
      </c>
      <c r="HMX32" s="647" t="s">
        <v>6601</v>
      </c>
      <c r="HMY32" s="647" t="s">
        <v>6602</v>
      </c>
      <c r="HMZ32" s="647" t="s">
        <v>6603</v>
      </c>
      <c r="HNA32" s="647" t="s">
        <v>6604</v>
      </c>
      <c r="HNB32" s="647" t="s">
        <v>6605</v>
      </c>
      <c r="HNC32" s="647" t="s">
        <v>6606</v>
      </c>
      <c r="HND32" s="647" t="s">
        <v>6607</v>
      </c>
      <c r="HNE32" s="647" t="s">
        <v>6608</v>
      </c>
      <c r="HNF32" s="647" t="s">
        <v>6609</v>
      </c>
      <c r="HNG32" s="647" t="s">
        <v>6610</v>
      </c>
      <c r="HNH32" s="647" t="s">
        <v>6611</v>
      </c>
      <c r="HNI32" s="647" t="s">
        <v>6612</v>
      </c>
      <c r="HNJ32" s="647" t="s">
        <v>6613</v>
      </c>
      <c r="HNK32" s="647" t="s">
        <v>6614</v>
      </c>
      <c r="HNL32" s="647" t="s">
        <v>6615</v>
      </c>
      <c r="HNM32" s="647" t="s">
        <v>6616</v>
      </c>
      <c r="HNN32" s="647" t="s">
        <v>6617</v>
      </c>
      <c r="HNO32" s="647" t="s">
        <v>6618</v>
      </c>
      <c r="HNP32" s="647" t="s">
        <v>6619</v>
      </c>
      <c r="HNQ32" s="647" t="s">
        <v>6620</v>
      </c>
      <c r="HNR32" s="647" t="s">
        <v>6621</v>
      </c>
      <c r="HNS32" s="647" t="s">
        <v>6622</v>
      </c>
      <c r="HNT32" s="647" t="s">
        <v>6623</v>
      </c>
      <c r="HNU32" s="647" t="s">
        <v>6624</v>
      </c>
      <c r="HNV32" s="647" t="s">
        <v>6625</v>
      </c>
      <c r="HNW32" s="647" t="s">
        <v>6626</v>
      </c>
      <c r="HNX32" s="647" t="s">
        <v>6627</v>
      </c>
      <c r="HNY32" s="647" t="s">
        <v>6628</v>
      </c>
      <c r="HNZ32" s="647" t="s">
        <v>6629</v>
      </c>
      <c r="HOA32" s="647" t="s">
        <v>6630</v>
      </c>
      <c r="HOB32" s="647" t="s">
        <v>6631</v>
      </c>
      <c r="HOC32" s="647" t="s">
        <v>6632</v>
      </c>
      <c r="HOD32" s="647" t="s">
        <v>6633</v>
      </c>
      <c r="HOE32" s="647" t="s">
        <v>6634</v>
      </c>
      <c r="HOF32" s="647" t="s">
        <v>6635</v>
      </c>
      <c r="HOG32" s="647" t="s">
        <v>6636</v>
      </c>
      <c r="HOH32" s="647" t="s">
        <v>6637</v>
      </c>
      <c r="HOI32" s="647" t="s">
        <v>6638</v>
      </c>
      <c r="HOJ32" s="647" t="s">
        <v>6639</v>
      </c>
      <c r="HOK32" s="647" t="s">
        <v>6640</v>
      </c>
      <c r="HOL32" s="647" t="s">
        <v>6641</v>
      </c>
      <c r="HOM32" s="647" t="s">
        <v>6642</v>
      </c>
      <c r="HON32" s="647" t="s">
        <v>6643</v>
      </c>
      <c r="HOO32" s="647" t="s">
        <v>6644</v>
      </c>
      <c r="HOP32" s="647" t="s">
        <v>6645</v>
      </c>
      <c r="HOQ32" s="647" t="s">
        <v>6646</v>
      </c>
      <c r="HOR32" s="647" t="s">
        <v>6647</v>
      </c>
      <c r="HOS32" s="647" t="s">
        <v>6648</v>
      </c>
      <c r="HOT32" s="647" t="s">
        <v>6649</v>
      </c>
      <c r="HOU32" s="647" t="s">
        <v>6650</v>
      </c>
      <c r="HOV32" s="647" t="s">
        <v>6651</v>
      </c>
      <c r="HOW32" s="647" t="s">
        <v>6652</v>
      </c>
      <c r="HOX32" s="647" t="s">
        <v>6653</v>
      </c>
      <c r="HOY32" s="647" t="s">
        <v>6654</v>
      </c>
      <c r="HOZ32" s="647" t="s">
        <v>6655</v>
      </c>
      <c r="HPA32" s="647" t="s">
        <v>6656</v>
      </c>
      <c r="HPB32" s="647" t="s">
        <v>6657</v>
      </c>
      <c r="HPC32" s="647" t="s">
        <v>6658</v>
      </c>
      <c r="HPD32" s="647" t="s">
        <v>6659</v>
      </c>
      <c r="HPE32" s="647" t="s">
        <v>6660</v>
      </c>
      <c r="HPF32" s="647" t="s">
        <v>6661</v>
      </c>
      <c r="HPG32" s="647" t="s">
        <v>6662</v>
      </c>
      <c r="HPH32" s="647" t="s">
        <v>6663</v>
      </c>
      <c r="HPI32" s="647" t="s">
        <v>6664</v>
      </c>
      <c r="HPJ32" s="647" t="s">
        <v>6665</v>
      </c>
      <c r="HPK32" s="647" t="s">
        <v>6666</v>
      </c>
      <c r="HPL32" s="647" t="s">
        <v>6667</v>
      </c>
      <c r="HPM32" s="647" t="s">
        <v>6668</v>
      </c>
      <c r="HPN32" s="647" t="s">
        <v>6669</v>
      </c>
      <c r="HPO32" s="647" t="s">
        <v>6670</v>
      </c>
      <c r="HPP32" s="647" t="s">
        <v>6671</v>
      </c>
      <c r="HPQ32" s="647" t="s">
        <v>6672</v>
      </c>
      <c r="HPR32" s="647" t="s">
        <v>6673</v>
      </c>
      <c r="HPS32" s="647" t="s">
        <v>6674</v>
      </c>
      <c r="HPT32" s="647" t="s">
        <v>6675</v>
      </c>
      <c r="HPU32" s="647" t="s">
        <v>6676</v>
      </c>
      <c r="HPV32" s="647" t="s">
        <v>6677</v>
      </c>
      <c r="HPW32" s="647" t="s">
        <v>6678</v>
      </c>
      <c r="HPX32" s="647" t="s">
        <v>6679</v>
      </c>
      <c r="HPY32" s="647" t="s">
        <v>6680</v>
      </c>
      <c r="HPZ32" s="647" t="s">
        <v>6681</v>
      </c>
      <c r="HQA32" s="647" t="s">
        <v>6682</v>
      </c>
      <c r="HQB32" s="647" t="s">
        <v>6683</v>
      </c>
      <c r="HQC32" s="647" t="s">
        <v>6684</v>
      </c>
      <c r="HQD32" s="647" t="s">
        <v>6685</v>
      </c>
      <c r="HQE32" s="647" t="s">
        <v>6686</v>
      </c>
      <c r="HQF32" s="647" t="s">
        <v>6687</v>
      </c>
      <c r="HQG32" s="647" t="s">
        <v>6688</v>
      </c>
      <c r="HQH32" s="647" t="s">
        <v>6689</v>
      </c>
      <c r="HQI32" s="647" t="s">
        <v>6690</v>
      </c>
      <c r="HQJ32" s="647" t="s">
        <v>6691</v>
      </c>
      <c r="HQK32" s="647" t="s">
        <v>6692</v>
      </c>
      <c r="HQL32" s="647" t="s">
        <v>6693</v>
      </c>
      <c r="HQM32" s="647" t="s">
        <v>6694</v>
      </c>
      <c r="HQN32" s="647" t="s">
        <v>6695</v>
      </c>
      <c r="HQO32" s="647" t="s">
        <v>6696</v>
      </c>
      <c r="HQP32" s="647" t="s">
        <v>6697</v>
      </c>
      <c r="HQQ32" s="647" t="s">
        <v>6698</v>
      </c>
      <c r="HQR32" s="647" t="s">
        <v>6699</v>
      </c>
      <c r="HQS32" s="647" t="s">
        <v>6700</v>
      </c>
      <c r="HQT32" s="647" t="s">
        <v>6701</v>
      </c>
      <c r="HQU32" s="647" t="s">
        <v>6702</v>
      </c>
      <c r="HQV32" s="647" t="s">
        <v>6703</v>
      </c>
      <c r="HQW32" s="647" t="s">
        <v>6704</v>
      </c>
      <c r="HQX32" s="647" t="s">
        <v>6705</v>
      </c>
      <c r="HQY32" s="647" t="s">
        <v>6706</v>
      </c>
      <c r="HQZ32" s="647" t="s">
        <v>6707</v>
      </c>
      <c r="HRA32" s="647" t="s">
        <v>6708</v>
      </c>
      <c r="HRB32" s="647" t="s">
        <v>6709</v>
      </c>
      <c r="HRC32" s="647" t="s">
        <v>6710</v>
      </c>
      <c r="HRD32" s="647" t="s">
        <v>6711</v>
      </c>
      <c r="HRE32" s="647" t="s">
        <v>6712</v>
      </c>
      <c r="HRF32" s="647" t="s">
        <v>6713</v>
      </c>
      <c r="HRG32" s="647" t="s">
        <v>6714</v>
      </c>
      <c r="HRH32" s="647" t="s">
        <v>6715</v>
      </c>
      <c r="HRI32" s="647" t="s">
        <v>6716</v>
      </c>
      <c r="HRJ32" s="647" t="s">
        <v>6717</v>
      </c>
      <c r="HRK32" s="647" t="s">
        <v>6718</v>
      </c>
      <c r="HRL32" s="647" t="s">
        <v>6719</v>
      </c>
      <c r="HRM32" s="647" t="s">
        <v>6720</v>
      </c>
      <c r="HRN32" s="647" t="s">
        <v>6721</v>
      </c>
      <c r="HRO32" s="647" t="s">
        <v>6722</v>
      </c>
      <c r="HRP32" s="647" t="s">
        <v>6723</v>
      </c>
      <c r="HRQ32" s="647" t="s">
        <v>6724</v>
      </c>
      <c r="HRR32" s="647" t="s">
        <v>6725</v>
      </c>
      <c r="HRS32" s="647" t="s">
        <v>6726</v>
      </c>
      <c r="HRT32" s="647" t="s">
        <v>6727</v>
      </c>
      <c r="HRU32" s="647" t="s">
        <v>6728</v>
      </c>
      <c r="HRV32" s="647" t="s">
        <v>6729</v>
      </c>
      <c r="HRW32" s="647" t="s">
        <v>6730</v>
      </c>
      <c r="HRX32" s="647" t="s">
        <v>6731</v>
      </c>
      <c r="HRY32" s="647" t="s">
        <v>6732</v>
      </c>
      <c r="HRZ32" s="647" t="s">
        <v>6733</v>
      </c>
      <c r="HSA32" s="647" t="s">
        <v>6734</v>
      </c>
      <c r="HSB32" s="647" t="s">
        <v>6735</v>
      </c>
      <c r="HSC32" s="647" t="s">
        <v>6736</v>
      </c>
      <c r="HSD32" s="647" t="s">
        <v>6737</v>
      </c>
      <c r="HSE32" s="647" t="s">
        <v>6738</v>
      </c>
      <c r="HSF32" s="647" t="s">
        <v>6739</v>
      </c>
      <c r="HSG32" s="647" t="s">
        <v>6740</v>
      </c>
      <c r="HSH32" s="647" t="s">
        <v>6741</v>
      </c>
      <c r="HSI32" s="647" t="s">
        <v>6742</v>
      </c>
      <c r="HSJ32" s="647" t="s">
        <v>6743</v>
      </c>
      <c r="HSK32" s="647" t="s">
        <v>6744</v>
      </c>
      <c r="HSL32" s="647" t="s">
        <v>6745</v>
      </c>
      <c r="HSM32" s="647" t="s">
        <v>6746</v>
      </c>
      <c r="HSN32" s="647" t="s">
        <v>6747</v>
      </c>
      <c r="HSO32" s="647" t="s">
        <v>6748</v>
      </c>
      <c r="HSP32" s="647" t="s">
        <v>6749</v>
      </c>
      <c r="HSQ32" s="647" t="s">
        <v>6750</v>
      </c>
      <c r="HSR32" s="647" t="s">
        <v>6751</v>
      </c>
      <c r="HSS32" s="647" t="s">
        <v>6752</v>
      </c>
      <c r="HST32" s="647" t="s">
        <v>6753</v>
      </c>
      <c r="HSU32" s="647" t="s">
        <v>6754</v>
      </c>
      <c r="HSV32" s="647" t="s">
        <v>6755</v>
      </c>
      <c r="HSW32" s="647" t="s">
        <v>6756</v>
      </c>
      <c r="HSX32" s="647" t="s">
        <v>6757</v>
      </c>
      <c r="HSY32" s="647" t="s">
        <v>6758</v>
      </c>
      <c r="HSZ32" s="647" t="s">
        <v>6759</v>
      </c>
      <c r="HTA32" s="647" t="s">
        <v>6760</v>
      </c>
      <c r="HTB32" s="647" t="s">
        <v>6761</v>
      </c>
      <c r="HTC32" s="647" t="s">
        <v>6762</v>
      </c>
      <c r="HTD32" s="647" t="s">
        <v>6763</v>
      </c>
      <c r="HTE32" s="647" t="s">
        <v>6764</v>
      </c>
      <c r="HTF32" s="647" t="s">
        <v>6765</v>
      </c>
      <c r="HTG32" s="647" t="s">
        <v>6766</v>
      </c>
      <c r="HTH32" s="647" t="s">
        <v>6767</v>
      </c>
      <c r="HTI32" s="647" t="s">
        <v>6768</v>
      </c>
      <c r="HTJ32" s="647" t="s">
        <v>6769</v>
      </c>
      <c r="HTK32" s="647" t="s">
        <v>6770</v>
      </c>
      <c r="HTL32" s="647" t="s">
        <v>6771</v>
      </c>
      <c r="HTM32" s="647" t="s">
        <v>6772</v>
      </c>
      <c r="HTN32" s="647" t="s">
        <v>6773</v>
      </c>
      <c r="HTO32" s="647" t="s">
        <v>6774</v>
      </c>
      <c r="HTP32" s="647" t="s">
        <v>6775</v>
      </c>
      <c r="HTQ32" s="647" t="s">
        <v>6776</v>
      </c>
      <c r="HTR32" s="647" t="s">
        <v>6777</v>
      </c>
      <c r="HTS32" s="647" t="s">
        <v>6778</v>
      </c>
      <c r="HTT32" s="647" t="s">
        <v>6779</v>
      </c>
      <c r="HTU32" s="647" t="s">
        <v>6780</v>
      </c>
      <c r="HTV32" s="647" t="s">
        <v>6781</v>
      </c>
      <c r="HTW32" s="647" t="s">
        <v>6782</v>
      </c>
      <c r="HTX32" s="647" t="s">
        <v>6783</v>
      </c>
      <c r="HTY32" s="647" t="s">
        <v>6784</v>
      </c>
      <c r="HTZ32" s="647" t="s">
        <v>6785</v>
      </c>
      <c r="HUA32" s="647" t="s">
        <v>6786</v>
      </c>
      <c r="HUB32" s="647" t="s">
        <v>6787</v>
      </c>
      <c r="HUC32" s="647" t="s">
        <v>6788</v>
      </c>
      <c r="HUD32" s="647" t="s">
        <v>6789</v>
      </c>
      <c r="HUE32" s="647" t="s">
        <v>6790</v>
      </c>
      <c r="HUF32" s="647" t="s">
        <v>6791</v>
      </c>
      <c r="HUG32" s="647" t="s">
        <v>6792</v>
      </c>
      <c r="HUH32" s="647" t="s">
        <v>6793</v>
      </c>
      <c r="HUI32" s="647" t="s">
        <v>6794</v>
      </c>
      <c r="HUJ32" s="647" t="s">
        <v>6795</v>
      </c>
      <c r="HUK32" s="647" t="s">
        <v>6796</v>
      </c>
      <c r="HUL32" s="647" t="s">
        <v>6797</v>
      </c>
      <c r="HUM32" s="647" t="s">
        <v>6798</v>
      </c>
      <c r="HUN32" s="647" t="s">
        <v>6799</v>
      </c>
      <c r="HUO32" s="647" t="s">
        <v>6800</v>
      </c>
      <c r="HUP32" s="647" t="s">
        <v>6801</v>
      </c>
      <c r="HUQ32" s="647" t="s">
        <v>6802</v>
      </c>
      <c r="HUR32" s="647" t="s">
        <v>6803</v>
      </c>
      <c r="HUS32" s="647" t="s">
        <v>6804</v>
      </c>
      <c r="HUT32" s="647" t="s">
        <v>6805</v>
      </c>
      <c r="HUU32" s="647" t="s">
        <v>6806</v>
      </c>
      <c r="HUV32" s="647" t="s">
        <v>6807</v>
      </c>
      <c r="HUW32" s="647" t="s">
        <v>6808</v>
      </c>
      <c r="HUX32" s="647" t="s">
        <v>6809</v>
      </c>
      <c r="HUY32" s="647" t="s">
        <v>6810</v>
      </c>
      <c r="HUZ32" s="647" t="s">
        <v>6811</v>
      </c>
      <c r="HVA32" s="647" t="s">
        <v>6812</v>
      </c>
      <c r="HVB32" s="647" t="s">
        <v>6813</v>
      </c>
      <c r="HVC32" s="647" t="s">
        <v>6814</v>
      </c>
      <c r="HVD32" s="647" t="s">
        <v>6815</v>
      </c>
      <c r="HVE32" s="647" t="s">
        <v>6816</v>
      </c>
      <c r="HVF32" s="647" t="s">
        <v>6817</v>
      </c>
      <c r="HVG32" s="647" t="s">
        <v>6818</v>
      </c>
      <c r="HVH32" s="647" t="s">
        <v>6819</v>
      </c>
      <c r="HVI32" s="647" t="s">
        <v>6820</v>
      </c>
      <c r="HVJ32" s="647" t="s">
        <v>6821</v>
      </c>
      <c r="HVK32" s="647" t="s">
        <v>6822</v>
      </c>
      <c r="HVL32" s="647" t="s">
        <v>6823</v>
      </c>
      <c r="HVM32" s="647" t="s">
        <v>6824</v>
      </c>
      <c r="HVN32" s="647" t="s">
        <v>6825</v>
      </c>
      <c r="HVO32" s="647" t="s">
        <v>6826</v>
      </c>
      <c r="HVP32" s="647" t="s">
        <v>6827</v>
      </c>
      <c r="HVQ32" s="647" t="s">
        <v>6828</v>
      </c>
      <c r="HVR32" s="647" t="s">
        <v>6829</v>
      </c>
      <c r="HVS32" s="647" t="s">
        <v>6830</v>
      </c>
      <c r="HVT32" s="647" t="s">
        <v>6831</v>
      </c>
      <c r="HVU32" s="647" t="s">
        <v>6832</v>
      </c>
      <c r="HVV32" s="647" t="s">
        <v>6833</v>
      </c>
      <c r="HVW32" s="647" t="s">
        <v>6834</v>
      </c>
      <c r="HVX32" s="647" t="s">
        <v>6835</v>
      </c>
      <c r="HVY32" s="647" t="s">
        <v>6836</v>
      </c>
      <c r="HVZ32" s="647" t="s">
        <v>6837</v>
      </c>
      <c r="HWA32" s="647" t="s">
        <v>6838</v>
      </c>
      <c r="HWB32" s="647" t="s">
        <v>6839</v>
      </c>
      <c r="HWC32" s="647" t="s">
        <v>6840</v>
      </c>
      <c r="HWD32" s="647" t="s">
        <v>6841</v>
      </c>
      <c r="HWE32" s="647" t="s">
        <v>6842</v>
      </c>
      <c r="HWF32" s="647" t="s">
        <v>6843</v>
      </c>
      <c r="HWG32" s="647" t="s">
        <v>6844</v>
      </c>
      <c r="HWH32" s="647" t="s">
        <v>6845</v>
      </c>
      <c r="HWI32" s="647" t="s">
        <v>6846</v>
      </c>
      <c r="HWJ32" s="647" t="s">
        <v>6847</v>
      </c>
      <c r="HWK32" s="647" t="s">
        <v>6848</v>
      </c>
      <c r="HWL32" s="647" t="s">
        <v>6849</v>
      </c>
      <c r="HWM32" s="647" t="s">
        <v>6850</v>
      </c>
      <c r="HWN32" s="647" t="s">
        <v>6851</v>
      </c>
      <c r="HWO32" s="647" t="s">
        <v>6852</v>
      </c>
      <c r="HWP32" s="647" t="s">
        <v>6853</v>
      </c>
      <c r="HWQ32" s="647" t="s">
        <v>6854</v>
      </c>
      <c r="HWR32" s="647" t="s">
        <v>6855</v>
      </c>
      <c r="HWS32" s="647" t="s">
        <v>6856</v>
      </c>
      <c r="HWT32" s="647" t="s">
        <v>6857</v>
      </c>
      <c r="HWU32" s="647" t="s">
        <v>6858</v>
      </c>
      <c r="HWV32" s="647" t="s">
        <v>6859</v>
      </c>
      <c r="HWW32" s="647" t="s">
        <v>6860</v>
      </c>
      <c r="HWX32" s="647" t="s">
        <v>6861</v>
      </c>
      <c r="HWY32" s="647" t="s">
        <v>6862</v>
      </c>
      <c r="HWZ32" s="647" t="s">
        <v>6863</v>
      </c>
      <c r="HXA32" s="647" t="s">
        <v>6864</v>
      </c>
      <c r="HXB32" s="647" t="s">
        <v>6865</v>
      </c>
      <c r="HXC32" s="647" t="s">
        <v>6866</v>
      </c>
      <c r="HXD32" s="647" t="s">
        <v>6867</v>
      </c>
      <c r="HXE32" s="647" t="s">
        <v>6868</v>
      </c>
      <c r="HXF32" s="647" t="s">
        <v>6869</v>
      </c>
      <c r="HXG32" s="647" t="s">
        <v>6870</v>
      </c>
      <c r="HXH32" s="647" t="s">
        <v>6871</v>
      </c>
      <c r="HXI32" s="647" t="s">
        <v>6872</v>
      </c>
      <c r="HXJ32" s="647" t="s">
        <v>6873</v>
      </c>
      <c r="HXK32" s="647" t="s">
        <v>6874</v>
      </c>
      <c r="HXL32" s="647" t="s">
        <v>6875</v>
      </c>
      <c r="HXM32" s="647" t="s">
        <v>6876</v>
      </c>
      <c r="HXN32" s="647" t="s">
        <v>6877</v>
      </c>
      <c r="HXO32" s="647" t="s">
        <v>6878</v>
      </c>
      <c r="HXP32" s="647" t="s">
        <v>6879</v>
      </c>
      <c r="HXQ32" s="647" t="s">
        <v>6880</v>
      </c>
      <c r="HXR32" s="647" t="s">
        <v>6881</v>
      </c>
      <c r="HXS32" s="647" t="s">
        <v>6882</v>
      </c>
      <c r="HXT32" s="647" t="s">
        <v>6883</v>
      </c>
      <c r="HXU32" s="647" t="s">
        <v>6884</v>
      </c>
      <c r="HXV32" s="647" t="s">
        <v>6885</v>
      </c>
      <c r="HXW32" s="647" t="s">
        <v>6886</v>
      </c>
      <c r="HXX32" s="647" t="s">
        <v>6887</v>
      </c>
      <c r="HXY32" s="647" t="s">
        <v>6888</v>
      </c>
      <c r="HXZ32" s="647" t="s">
        <v>6889</v>
      </c>
      <c r="HYA32" s="647" t="s">
        <v>6890</v>
      </c>
      <c r="HYB32" s="647" t="s">
        <v>6891</v>
      </c>
      <c r="HYC32" s="647" t="s">
        <v>6892</v>
      </c>
      <c r="HYD32" s="647" t="s">
        <v>6893</v>
      </c>
      <c r="HYE32" s="647" t="s">
        <v>6894</v>
      </c>
      <c r="HYF32" s="647" t="s">
        <v>6895</v>
      </c>
      <c r="HYG32" s="647" t="s">
        <v>6896</v>
      </c>
      <c r="HYH32" s="647" t="s">
        <v>6897</v>
      </c>
      <c r="HYI32" s="647" t="s">
        <v>6898</v>
      </c>
      <c r="HYJ32" s="647" t="s">
        <v>6899</v>
      </c>
      <c r="HYK32" s="647" t="s">
        <v>6900</v>
      </c>
      <c r="HYL32" s="647" t="s">
        <v>6901</v>
      </c>
      <c r="HYM32" s="647" t="s">
        <v>6902</v>
      </c>
      <c r="HYN32" s="647" t="s">
        <v>6903</v>
      </c>
      <c r="HYO32" s="647" t="s">
        <v>6904</v>
      </c>
      <c r="HYP32" s="647" t="s">
        <v>6905</v>
      </c>
      <c r="HYQ32" s="647" t="s">
        <v>6906</v>
      </c>
      <c r="HYR32" s="647" t="s">
        <v>6907</v>
      </c>
      <c r="HYS32" s="647" t="s">
        <v>6908</v>
      </c>
      <c r="HYT32" s="647" t="s">
        <v>6909</v>
      </c>
      <c r="HYU32" s="647" t="s">
        <v>6910</v>
      </c>
      <c r="HYV32" s="647" t="s">
        <v>6911</v>
      </c>
      <c r="HYW32" s="647" t="s">
        <v>6912</v>
      </c>
      <c r="HYX32" s="647" t="s">
        <v>6913</v>
      </c>
      <c r="HYY32" s="647" t="s">
        <v>6914</v>
      </c>
      <c r="HYZ32" s="647" t="s">
        <v>6915</v>
      </c>
      <c r="HZA32" s="647" t="s">
        <v>6916</v>
      </c>
      <c r="HZB32" s="647" t="s">
        <v>6917</v>
      </c>
      <c r="HZC32" s="647" t="s">
        <v>6918</v>
      </c>
      <c r="HZD32" s="647" t="s">
        <v>6919</v>
      </c>
      <c r="HZE32" s="647" t="s">
        <v>6920</v>
      </c>
      <c r="HZF32" s="647" t="s">
        <v>6921</v>
      </c>
      <c r="HZG32" s="647" t="s">
        <v>6922</v>
      </c>
      <c r="HZH32" s="647" t="s">
        <v>6923</v>
      </c>
      <c r="HZI32" s="647" t="s">
        <v>6924</v>
      </c>
      <c r="HZJ32" s="647" t="s">
        <v>6925</v>
      </c>
      <c r="HZK32" s="647" t="s">
        <v>6926</v>
      </c>
      <c r="HZL32" s="647" t="s">
        <v>6927</v>
      </c>
      <c r="HZM32" s="647" t="s">
        <v>6928</v>
      </c>
      <c r="HZN32" s="647" t="s">
        <v>6929</v>
      </c>
      <c r="HZO32" s="647" t="s">
        <v>6930</v>
      </c>
      <c r="HZP32" s="647" t="s">
        <v>6931</v>
      </c>
      <c r="HZQ32" s="647" t="s">
        <v>6932</v>
      </c>
      <c r="HZR32" s="647" t="s">
        <v>6933</v>
      </c>
      <c r="HZS32" s="647" t="s">
        <v>6934</v>
      </c>
      <c r="HZT32" s="647" t="s">
        <v>6935</v>
      </c>
      <c r="HZU32" s="647" t="s">
        <v>6936</v>
      </c>
      <c r="HZV32" s="647" t="s">
        <v>6937</v>
      </c>
      <c r="HZW32" s="647" t="s">
        <v>6938</v>
      </c>
      <c r="HZX32" s="647" t="s">
        <v>6939</v>
      </c>
      <c r="HZY32" s="647" t="s">
        <v>6940</v>
      </c>
      <c r="HZZ32" s="647" t="s">
        <v>6941</v>
      </c>
      <c r="IAA32" s="647" t="s">
        <v>6942</v>
      </c>
      <c r="IAB32" s="647" t="s">
        <v>6943</v>
      </c>
      <c r="IAC32" s="647" t="s">
        <v>6944</v>
      </c>
      <c r="IAD32" s="647" t="s">
        <v>6945</v>
      </c>
      <c r="IAE32" s="647" t="s">
        <v>6946</v>
      </c>
      <c r="IAF32" s="647" t="s">
        <v>6947</v>
      </c>
      <c r="IAG32" s="647" t="s">
        <v>6948</v>
      </c>
      <c r="IAH32" s="647" t="s">
        <v>6949</v>
      </c>
      <c r="IAI32" s="647" t="s">
        <v>6950</v>
      </c>
      <c r="IAJ32" s="647" t="s">
        <v>6951</v>
      </c>
      <c r="IAK32" s="647" t="s">
        <v>6952</v>
      </c>
      <c r="IAL32" s="647" t="s">
        <v>6953</v>
      </c>
      <c r="IAM32" s="647" t="s">
        <v>6954</v>
      </c>
      <c r="IAN32" s="647" t="s">
        <v>6955</v>
      </c>
      <c r="IAO32" s="647" t="s">
        <v>6956</v>
      </c>
      <c r="IAP32" s="647" t="s">
        <v>6957</v>
      </c>
      <c r="IAQ32" s="647" t="s">
        <v>6958</v>
      </c>
      <c r="IAR32" s="647" t="s">
        <v>6959</v>
      </c>
      <c r="IAS32" s="647" t="s">
        <v>6960</v>
      </c>
      <c r="IAT32" s="647" t="s">
        <v>6961</v>
      </c>
      <c r="IAU32" s="647" t="s">
        <v>6962</v>
      </c>
      <c r="IAV32" s="647" t="s">
        <v>6963</v>
      </c>
      <c r="IAW32" s="647" t="s">
        <v>6964</v>
      </c>
      <c r="IAX32" s="647" t="s">
        <v>6965</v>
      </c>
      <c r="IAY32" s="647" t="s">
        <v>6966</v>
      </c>
      <c r="IAZ32" s="647" t="s">
        <v>6967</v>
      </c>
      <c r="IBA32" s="647" t="s">
        <v>6968</v>
      </c>
      <c r="IBB32" s="647" t="s">
        <v>6969</v>
      </c>
      <c r="IBC32" s="647" t="s">
        <v>6970</v>
      </c>
      <c r="IBD32" s="647" t="s">
        <v>6971</v>
      </c>
      <c r="IBE32" s="647" t="s">
        <v>6972</v>
      </c>
      <c r="IBF32" s="647" t="s">
        <v>6973</v>
      </c>
      <c r="IBG32" s="647" t="s">
        <v>6974</v>
      </c>
      <c r="IBH32" s="647" t="s">
        <v>6975</v>
      </c>
      <c r="IBI32" s="647" t="s">
        <v>6976</v>
      </c>
      <c r="IBJ32" s="647" t="s">
        <v>6977</v>
      </c>
      <c r="IBK32" s="647" t="s">
        <v>6978</v>
      </c>
      <c r="IBL32" s="647" t="s">
        <v>6979</v>
      </c>
      <c r="IBM32" s="647" t="s">
        <v>6980</v>
      </c>
      <c r="IBN32" s="647" t="s">
        <v>6981</v>
      </c>
      <c r="IBO32" s="647" t="s">
        <v>6982</v>
      </c>
      <c r="IBP32" s="647" t="s">
        <v>6983</v>
      </c>
      <c r="IBQ32" s="647" t="s">
        <v>6984</v>
      </c>
      <c r="IBR32" s="647" t="s">
        <v>6985</v>
      </c>
      <c r="IBS32" s="647" t="s">
        <v>6986</v>
      </c>
      <c r="IBT32" s="647" t="s">
        <v>6987</v>
      </c>
      <c r="IBU32" s="647" t="s">
        <v>6988</v>
      </c>
      <c r="IBV32" s="647" t="s">
        <v>6989</v>
      </c>
      <c r="IBW32" s="647" t="s">
        <v>6990</v>
      </c>
      <c r="IBX32" s="647" t="s">
        <v>6991</v>
      </c>
      <c r="IBY32" s="647" t="s">
        <v>6992</v>
      </c>
      <c r="IBZ32" s="647" t="s">
        <v>6993</v>
      </c>
      <c r="ICA32" s="647" t="s">
        <v>6994</v>
      </c>
      <c r="ICB32" s="647" t="s">
        <v>6995</v>
      </c>
      <c r="ICC32" s="647" t="s">
        <v>6996</v>
      </c>
      <c r="ICD32" s="647" t="s">
        <v>6997</v>
      </c>
      <c r="ICE32" s="647" t="s">
        <v>6998</v>
      </c>
      <c r="ICF32" s="647" t="s">
        <v>6999</v>
      </c>
      <c r="ICG32" s="647" t="s">
        <v>7000</v>
      </c>
      <c r="ICH32" s="647" t="s">
        <v>7001</v>
      </c>
      <c r="ICI32" s="647" t="s">
        <v>7002</v>
      </c>
      <c r="ICJ32" s="647" t="s">
        <v>7003</v>
      </c>
      <c r="ICK32" s="647" t="s">
        <v>7004</v>
      </c>
      <c r="ICL32" s="647" t="s">
        <v>7005</v>
      </c>
      <c r="ICM32" s="647" t="s">
        <v>7006</v>
      </c>
      <c r="ICN32" s="647" t="s">
        <v>7007</v>
      </c>
      <c r="ICO32" s="647" t="s">
        <v>7008</v>
      </c>
      <c r="ICP32" s="647" t="s">
        <v>7009</v>
      </c>
      <c r="ICQ32" s="647" t="s">
        <v>7010</v>
      </c>
      <c r="ICR32" s="647" t="s">
        <v>7011</v>
      </c>
      <c r="ICS32" s="647" t="s">
        <v>7012</v>
      </c>
      <c r="ICT32" s="647" t="s">
        <v>7013</v>
      </c>
      <c r="ICU32" s="647" t="s">
        <v>7014</v>
      </c>
      <c r="ICV32" s="647" t="s">
        <v>7015</v>
      </c>
      <c r="ICW32" s="647" t="s">
        <v>7016</v>
      </c>
      <c r="ICX32" s="647" t="s">
        <v>7017</v>
      </c>
      <c r="ICY32" s="647" t="s">
        <v>7018</v>
      </c>
      <c r="ICZ32" s="647" t="s">
        <v>7019</v>
      </c>
      <c r="IDA32" s="647" t="s">
        <v>7020</v>
      </c>
      <c r="IDB32" s="647" t="s">
        <v>7021</v>
      </c>
      <c r="IDC32" s="647" t="s">
        <v>7022</v>
      </c>
      <c r="IDD32" s="647" t="s">
        <v>7023</v>
      </c>
      <c r="IDE32" s="647" t="s">
        <v>7024</v>
      </c>
      <c r="IDF32" s="647" t="s">
        <v>7025</v>
      </c>
      <c r="IDG32" s="647" t="s">
        <v>7026</v>
      </c>
      <c r="IDH32" s="647" t="s">
        <v>7027</v>
      </c>
      <c r="IDI32" s="647" t="s">
        <v>7028</v>
      </c>
      <c r="IDJ32" s="647" t="s">
        <v>7029</v>
      </c>
      <c r="IDK32" s="647" t="s">
        <v>7030</v>
      </c>
      <c r="IDL32" s="647" t="s">
        <v>7031</v>
      </c>
      <c r="IDM32" s="647" t="s">
        <v>7032</v>
      </c>
      <c r="IDN32" s="647" t="s">
        <v>7033</v>
      </c>
      <c r="IDO32" s="647" t="s">
        <v>7034</v>
      </c>
      <c r="IDP32" s="647" t="s">
        <v>7035</v>
      </c>
      <c r="IDQ32" s="647" t="s">
        <v>7036</v>
      </c>
      <c r="IDR32" s="647" t="s">
        <v>7037</v>
      </c>
      <c r="IDS32" s="647" t="s">
        <v>7038</v>
      </c>
      <c r="IDT32" s="647" t="s">
        <v>7039</v>
      </c>
      <c r="IDU32" s="647" t="s">
        <v>7040</v>
      </c>
      <c r="IDV32" s="647" t="s">
        <v>7041</v>
      </c>
      <c r="IDW32" s="647" t="s">
        <v>7042</v>
      </c>
      <c r="IDX32" s="647" t="s">
        <v>7043</v>
      </c>
      <c r="IDY32" s="647" t="s">
        <v>7044</v>
      </c>
      <c r="IDZ32" s="647" t="s">
        <v>7045</v>
      </c>
      <c r="IEA32" s="647" t="s">
        <v>7046</v>
      </c>
      <c r="IEB32" s="647" t="s">
        <v>7047</v>
      </c>
      <c r="IEC32" s="647" t="s">
        <v>7048</v>
      </c>
      <c r="IED32" s="647" t="s">
        <v>7049</v>
      </c>
      <c r="IEE32" s="647" t="s">
        <v>7050</v>
      </c>
      <c r="IEF32" s="647" t="s">
        <v>7051</v>
      </c>
      <c r="IEG32" s="647" t="s">
        <v>7052</v>
      </c>
      <c r="IEH32" s="647" t="s">
        <v>7053</v>
      </c>
      <c r="IEI32" s="647" t="s">
        <v>7054</v>
      </c>
      <c r="IEJ32" s="647" t="s">
        <v>7055</v>
      </c>
      <c r="IEK32" s="647" t="s">
        <v>7056</v>
      </c>
      <c r="IEL32" s="647" t="s">
        <v>7057</v>
      </c>
      <c r="IEM32" s="647" t="s">
        <v>7058</v>
      </c>
      <c r="IEN32" s="647" t="s">
        <v>7059</v>
      </c>
      <c r="IEO32" s="647" t="s">
        <v>7060</v>
      </c>
      <c r="IEP32" s="647" t="s">
        <v>7061</v>
      </c>
      <c r="IEQ32" s="647" t="s">
        <v>7062</v>
      </c>
      <c r="IER32" s="647" t="s">
        <v>7063</v>
      </c>
      <c r="IES32" s="647" t="s">
        <v>7064</v>
      </c>
      <c r="IET32" s="647" t="s">
        <v>7065</v>
      </c>
      <c r="IEU32" s="647" t="s">
        <v>7066</v>
      </c>
      <c r="IEV32" s="647" t="s">
        <v>7067</v>
      </c>
      <c r="IEW32" s="647" t="s">
        <v>7068</v>
      </c>
      <c r="IEX32" s="647" t="s">
        <v>7069</v>
      </c>
      <c r="IEY32" s="647" t="s">
        <v>7070</v>
      </c>
      <c r="IEZ32" s="647" t="s">
        <v>7071</v>
      </c>
      <c r="IFA32" s="647" t="s">
        <v>7072</v>
      </c>
      <c r="IFB32" s="647" t="s">
        <v>7073</v>
      </c>
      <c r="IFC32" s="647" t="s">
        <v>7074</v>
      </c>
      <c r="IFD32" s="647" t="s">
        <v>7075</v>
      </c>
      <c r="IFE32" s="647" t="s">
        <v>7076</v>
      </c>
      <c r="IFF32" s="647" t="s">
        <v>7077</v>
      </c>
      <c r="IFG32" s="647" t="s">
        <v>7078</v>
      </c>
      <c r="IFH32" s="647" t="s">
        <v>7079</v>
      </c>
      <c r="IFI32" s="647" t="s">
        <v>7080</v>
      </c>
      <c r="IFJ32" s="647" t="s">
        <v>7081</v>
      </c>
      <c r="IFK32" s="647" t="s">
        <v>7082</v>
      </c>
      <c r="IFL32" s="647" t="s">
        <v>7083</v>
      </c>
      <c r="IFM32" s="647" t="s">
        <v>7084</v>
      </c>
      <c r="IFN32" s="647" t="s">
        <v>7085</v>
      </c>
      <c r="IFO32" s="647" t="s">
        <v>7086</v>
      </c>
      <c r="IFP32" s="647" t="s">
        <v>7087</v>
      </c>
      <c r="IFQ32" s="647" t="s">
        <v>7088</v>
      </c>
      <c r="IFR32" s="647" t="s">
        <v>7089</v>
      </c>
      <c r="IFS32" s="647" t="s">
        <v>7090</v>
      </c>
      <c r="IFT32" s="647" t="s">
        <v>7091</v>
      </c>
      <c r="IFU32" s="647" t="s">
        <v>7092</v>
      </c>
      <c r="IFV32" s="647" t="s">
        <v>7093</v>
      </c>
      <c r="IFW32" s="647" t="s">
        <v>7094</v>
      </c>
      <c r="IFX32" s="647" t="s">
        <v>7095</v>
      </c>
      <c r="IFY32" s="647" t="s">
        <v>7096</v>
      </c>
      <c r="IFZ32" s="647" t="s">
        <v>7097</v>
      </c>
      <c r="IGA32" s="647" t="s">
        <v>7098</v>
      </c>
      <c r="IGB32" s="647" t="s">
        <v>7099</v>
      </c>
      <c r="IGC32" s="647" t="s">
        <v>7100</v>
      </c>
      <c r="IGD32" s="647" t="s">
        <v>7101</v>
      </c>
      <c r="IGE32" s="647" t="s">
        <v>7102</v>
      </c>
      <c r="IGF32" s="647" t="s">
        <v>7103</v>
      </c>
      <c r="IGG32" s="647" t="s">
        <v>7104</v>
      </c>
      <c r="IGH32" s="647" t="s">
        <v>7105</v>
      </c>
      <c r="IGI32" s="647" t="s">
        <v>7106</v>
      </c>
      <c r="IGJ32" s="647" t="s">
        <v>7107</v>
      </c>
      <c r="IGK32" s="647" t="s">
        <v>7108</v>
      </c>
      <c r="IGL32" s="647" t="s">
        <v>7109</v>
      </c>
      <c r="IGM32" s="647" t="s">
        <v>7110</v>
      </c>
      <c r="IGN32" s="647" t="s">
        <v>7111</v>
      </c>
      <c r="IGO32" s="647" t="s">
        <v>7112</v>
      </c>
      <c r="IGP32" s="647" t="s">
        <v>7113</v>
      </c>
      <c r="IGQ32" s="647" t="s">
        <v>7114</v>
      </c>
      <c r="IGR32" s="647" t="s">
        <v>7115</v>
      </c>
      <c r="IGS32" s="647" t="s">
        <v>7116</v>
      </c>
      <c r="IGT32" s="647" t="s">
        <v>7117</v>
      </c>
      <c r="IGU32" s="647" t="s">
        <v>7118</v>
      </c>
      <c r="IGV32" s="647" t="s">
        <v>7119</v>
      </c>
      <c r="IGW32" s="647" t="s">
        <v>7120</v>
      </c>
      <c r="IGX32" s="647" t="s">
        <v>7121</v>
      </c>
      <c r="IGY32" s="647" t="s">
        <v>7122</v>
      </c>
      <c r="IGZ32" s="647" t="s">
        <v>7123</v>
      </c>
      <c r="IHA32" s="647" t="s">
        <v>7124</v>
      </c>
      <c r="IHB32" s="647" t="s">
        <v>7125</v>
      </c>
      <c r="IHC32" s="647" t="s">
        <v>7126</v>
      </c>
      <c r="IHD32" s="647" t="s">
        <v>7127</v>
      </c>
      <c r="IHE32" s="647" t="s">
        <v>7128</v>
      </c>
      <c r="IHF32" s="647" t="s">
        <v>7129</v>
      </c>
      <c r="IHG32" s="647" t="s">
        <v>7130</v>
      </c>
      <c r="IHH32" s="647" t="s">
        <v>7131</v>
      </c>
      <c r="IHI32" s="647" t="s">
        <v>7132</v>
      </c>
      <c r="IHJ32" s="647" t="s">
        <v>7133</v>
      </c>
      <c r="IHK32" s="647" t="s">
        <v>7134</v>
      </c>
      <c r="IHL32" s="647" t="s">
        <v>7135</v>
      </c>
      <c r="IHM32" s="647" t="s">
        <v>7136</v>
      </c>
      <c r="IHN32" s="647" t="s">
        <v>7137</v>
      </c>
      <c r="IHO32" s="647" t="s">
        <v>7138</v>
      </c>
      <c r="IHP32" s="647" t="s">
        <v>7139</v>
      </c>
      <c r="IHQ32" s="647" t="s">
        <v>7140</v>
      </c>
      <c r="IHR32" s="647" t="s">
        <v>7141</v>
      </c>
      <c r="IHS32" s="647" t="s">
        <v>7142</v>
      </c>
      <c r="IHT32" s="647" t="s">
        <v>7143</v>
      </c>
      <c r="IHU32" s="647" t="s">
        <v>7144</v>
      </c>
      <c r="IHV32" s="647" t="s">
        <v>7145</v>
      </c>
      <c r="IHW32" s="647" t="s">
        <v>7146</v>
      </c>
      <c r="IHX32" s="647" t="s">
        <v>7147</v>
      </c>
      <c r="IHY32" s="647" t="s">
        <v>7148</v>
      </c>
      <c r="IHZ32" s="647" t="s">
        <v>7149</v>
      </c>
      <c r="IIA32" s="647" t="s">
        <v>7150</v>
      </c>
      <c r="IIB32" s="647" t="s">
        <v>7151</v>
      </c>
      <c r="IIC32" s="647" t="s">
        <v>7152</v>
      </c>
      <c r="IID32" s="647" t="s">
        <v>7153</v>
      </c>
      <c r="IIE32" s="647" t="s">
        <v>7154</v>
      </c>
      <c r="IIF32" s="647" t="s">
        <v>7155</v>
      </c>
      <c r="IIG32" s="647" t="s">
        <v>7156</v>
      </c>
      <c r="IIH32" s="647" t="s">
        <v>7157</v>
      </c>
      <c r="III32" s="647" t="s">
        <v>7158</v>
      </c>
      <c r="IIJ32" s="647" t="s">
        <v>7159</v>
      </c>
      <c r="IIK32" s="647" t="s">
        <v>7160</v>
      </c>
      <c r="IIL32" s="647" t="s">
        <v>7161</v>
      </c>
      <c r="IIM32" s="647" t="s">
        <v>7162</v>
      </c>
      <c r="IIN32" s="647" t="s">
        <v>7163</v>
      </c>
      <c r="IIO32" s="647" t="s">
        <v>7164</v>
      </c>
      <c r="IIP32" s="647" t="s">
        <v>7165</v>
      </c>
      <c r="IIQ32" s="647" t="s">
        <v>7166</v>
      </c>
      <c r="IIR32" s="647" t="s">
        <v>7167</v>
      </c>
      <c r="IIS32" s="647" t="s">
        <v>7168</v>
      </c>
      <c r="IIT32" s="647" t="s">
        <v>7169</v>
      </c>
      <c r="IIU32" s="647" t="s">
        <v>7170</v>
      </c>
      <c r="IIV32" s="647" t="s">
        <v>7171</v>
      </c>
      <c r="IIW32" s="647" t="s">
        <v>7172</v>
      </c>
      <c r="IIX32" s="647" t="s">
        <v>7173</v>
      </c>
      <c r="IIY32" s="647" t="s">
        <v>7174</v>
      </c>
      <c r="IIZ32" s="647" t="s">
        <v>7175</v>
      </c>
      <c r="IJA32" s="647" t="s">
        <v>7176</v>
      </c>
      <c r="IJB32" s="647" t="s">
        <v>7177</v>
      </c>
      <c r="IJC32" s="647" t="s">
        <v>7178</v>
      </c>
      <c r="IJD32" s="647" t="s">
        <v>7179</v>
      </c>
      <c r="IJE32" s="647" t="s">
        <v>7180</v>
      </c>
      <c r="IJF32" s="647" t="s">
        <v>7181</v>
      </c>
      <c r="IJG32" s="647" t="s">
        <v>7182</v>
      </c>
      <c r="IJH32" s="647" t="s">
        <v>7183</v>
      </c>
      <c r="IJI32" s="647" t="s">
        <v>7184</v>
      </c>
      <c r="IJJ32" s="647" t="s">
        <v>7185</v>
      </c>
      <c r="IJK32" s="647" t="s">
        <v>7186</v>
      </c>
      <c r="IJL32" s="647" t="s">
        <v>7187</v>
      </c>
      <c r="IJM32" s="647" t="s">
        <v>7188</v>
      </c>
      <c r="IJN32" s="647" t="s">
        <v>7189</v>
      </c>
      <c r="IJO32" s="647" t="s">
        <v>7190</v>
      </c>
      <c r="IJP32" s="647" t="s">
        <v>7191</v>
      </c>
      <c r="IJQ32" s="647" t="s">
        <v>7192</v>
      </c>
      <c r="IJR32" s="647" t="s">
        <v>7193</v>
      </c>
      <c r="IJS32" s="647" t="s">
        <v>7194</v>
      </c>
      <c r="IJT32" s="647" t="s">
        <v>7195</v>
      </c>
      <c r="IJU32" s="647" t="s">
        <v>7196</v>
      </c>
      <c r="IJV32" s="647" t="s">
        <v>7197</v>
      </c>
      <c r="IJW32" s="647" t="s">
        <v>7198</v>
      </c>
      <c r="IJX32" s="647" t="s">
        <v>7199</v>
      </c>
      <c r="IJY32" s="647" t="s">
        <v>7200</v>
      </c>
      <c r="IJZ32" s="647" t="s">
        <v>7201</v>
      </c>
      <c r="IKA32" s="647" t="s">
        <v>7202</v>
      </c>
      <c r="IKB32" s="647" t="s">
        <v>7203</v>
      </c>
      <c r="IKC32" s="647" t="s">
        <v>7204</v>
      </c>
      <c r="IKD32" s="647" t="s">
        <v>7205</v>
      </c>
      <c r="IKE32" s="647" t="s">
        <v>7206</v>
      </c>
      <c r="IKF32" s="647" t="s">
        <v>7207</v>
      </c>
      <c r="IKG32" s="647" t="s">
        <v>7208</v>
      </c>
      <c r="IKH32" s="647" t="s">
        <v>7209</v>
      </c>
      <c r="IKI32" s="647" t="s">
        <v>7210</v>
      </c>
      <c r="IKJ32" s="647" t="s">
        <v>7211</v>
      </c>
      <c r="IKK32" s="647" t="s">
        <v>7212</v>
      </c>
      <c r="IKL32" s="647" t="s">
        <v>7213</v>
      </c>
      <c r="IKM32" s="647" t="s">
        <v>7214</v>
      </c>
      <c r="IKN32" s="647" t="s">
        <v>7215</v>
      </c>
      <c r="IKO32" s="647" t="s">
        <v>7216</v>
      </c>
      <c r="IKP32" s="647" t="s">
        <v>7217</v>
      </c>
      <c r="IKQ32" s="647" t="s">
        <v>7218</v>
      </c>
      <c r="IKR32" s="647" t="s">
        <v>7219</v>
      </c>
      <c r="IKS32" s="647" t="s">
        <v>7220</v>
      </c>
      <c r="IKT32" s="647" t="s">
        <v>7221</v>
      </c>
      <c r="IKU32" s="647" t="s">
        <v>7222</v>
      </c>
      <c r="IKV32" s="647" t="s">
        <v>7223</v>
      </c>
      <c r="IKW32" s="647" t="s">
        <v>7224</v>
      </c>
      <c r="IKX32" s="647" t="s">
        <v>7225</v>
      </c>
      <c r="IKY32" s="647" t="s">
        <v>7226</v>
      </c>
      <c r="IKZ32" s="647" t="s">
        <v>7227</v>
      </c>
      <c r="ILA32" s="647" t="s">
        <v>7228</v>
      </c>
      <c r="ILB32" s="647" t="s">
        <v>7229</v>
      </c>
      <c r="ILC32" s="647" t="s">
        <v>7230</v>
      </c>
      <c r="ILD32" s="647" t="s">
        <v>7231</v>
      </c>
      <c r="ILE32" s="647" t="s">
        <v>7232</v>
      </c>
      <c r="ILF32" s="647" t="s">
        <v>7233</v>
      </c>
      <c r="ILG32" s="647" t="s">
        <v>7234</v>
      </c>
      <c r="ILH32" s="647" t="s">
        <v>7235</v>
      </c>
      <c r="ILI32" s="647" t="s">
        <v>7236</v>
      </c>
      <c r="ILJ32" s="647" t="s">
        <v>7237</v>
      </c>
      <c r="ILK32" s="647" t="s">
        <v>7238</v>
      </c>
      <c r="ILL32" s="647" t="s">
        <v>7239</v>
      </c>
      <c r="ILM32" s="647" t="s">
        <v>7240</v>
      </c>
      <c r="ILN32" s="647" t="s">
        <v>7241</v>
      </c>
      <c r="ILO32" s="647" t="s">
        <v>7242</v>
      </c>
      <c r="ILP32" s="647" t="s">
        <v>7243</v>
      </c>
      <c r="ILQ32" s="647" t="s">
        <v>7244</v>
      </c>
      <c r="ILR32" s="647" t="s">
        <v>7245</v>
      </c>
      <c r="ILS32" s="647" t="s">
        <v>7246</v>
      </c>
      <c r="ILT32" s="647" t="s">
        <v>7247</v>
      </c>
      <c r="ILU32" s="647" t="s">
        <v>7248</v>
      </c>
      <c r="ILV32" s="647" t="s">
        <v>7249</v>
      </c>
      <c r="ILW32" s="647" t="s">
        <v>7250</v>
      </c>
      <c r="ILX32" s="647" t="s">
        <v>7251</v>
      </c>
      <c r="ILY32" s="647" t="s">
        <v>7252</v>
      </c>
      <c r="ILZ32" s="647" t="s">
        <v>7253</v>
      </c>
      <c r="IMA32" s="647" t="s">
        <v>7254</v>
      </c>
      <c r="IMB32" s="647" t="s">
        <v>7255</v>
      </c>
      <c r="IMC32" s="647" t="s">
        <v>7256</v>
      </c>
      <c r="IMD32" s="647" t="s">
        <v>7257</v>
      </c>
      <c r="IME32" s="647" t="s">
        <v>7258</v>
      </c>
      <c r="IMF32" s="647" t="s">
        <v>7259</v>
      </c>
      <c r="IMG32" s="647" t="s">
        <v>7260</v>
      </c>
      <c r="IMH32" s="647" t="s">
        <v>7261</v>
      </c>
      <c r="IMI32" s="647" t="s">
        <v>7262</v>
      </c>
      <c r="IMJ32" s="647" t="s">
        <v>7263</v>
      </c>
      <c r="IMK32" s="647" t="s">
        <v>7264</v>
      </c>
      <c r="IML32" s="647" t="s">
        <v>7265</v>
      </c>
      <c r="IMM32" s="647" t="s">
        <v>7266</v>
      </c>
      <c r="IMN32" s="647" t="s">
        <v>7267</v>
      </c>
      <c r="IMO32" s="647" t="s">
        <v>7268</v>
      </c>
      <c r="IMP32" s="647" t="s">
        <v>7269</v>
      </c>
      <c r="IMQ32" s="647" t="s">
        <v>7270</v>
      </c>
      <c r="IMR32" s="647" t="s">
        <v>7271</v>
      </c>
      <c r="IMS32" s="647" t="s">
        <v>7272</v>
      </c>
      <c r="IMT32" s="647" t="s">
        <v>7273</v>
      </c>
      <c r="IMU32" s="647" t="s">
        <v>7274</v>
      </c>
      <c r="IMV32" s="647" t="s">
        <v>7275</v>
      </c>
      <c r="IMW32" s="647" t="s">
        <v>7276</v>
      </c>
      <c r="IMX32" s="647" t="s">
        <v>7277</v>
      </c>
      <c r="IMY32" s="647" t="s">
        <v>7278</v>
      </c>
      <c r="IMZ32" s="647" t="s">
        <v>7279</v>
      </c>
      <c r="INA32" s="647" t="s">
        <v>7280</v>
      </c>
      <c r="INB32" s="647" t="s">
        <v>7281</v>
      </c>
      <c r="INC32" s="647" t="s">
        <v>7282</v>
      </c>
      <c r="IND32" s="647" t="s">
        <v>7283</v>
      </c>
      <c r="INE32" s="647" t="s">
        <v>7284</v>
      </c>
      <c r="INF32" s="647" t="s">
        <v>7285</v>
      </c>
      <c r="ING32" s="647" t="s">
        <v>7286</v>
      </c>
      <c r="INH32" s="647" t="s">
        <v>7287</v>
      </c>
      <c r="INI32" s="647" t="s">
        <v>7288</v>
      </c>
      <c r="INJ32" s="647" t="s">
        <v>7289</v>
      </c>
      <c r="INK32" s="647" t="s">
        <v>7290</v>
      </c>
      <c r="INL32" s="647" t="s">
        <v>7291</v>
      </c>
      <c r="INM32" s="647" t="s">
        <v>7292</v>
      </c>
      <c r="INN32" s="647" t="s">
        <v>7293</v>
      </c>
      <c r="INO32" s="647" t="s">
        <v>7294</v>
      </c>
      <c r="INP32" s="647" t="s">
        <v>7295</v>
      </c>
      <c r="INQ32" s="647" t="s">
        <v>7296</v>
      </c>
      <c r="INR32" s="647" t="s">
        <v>7297</v>
      </c>
      <c r="INS32" s="647" t="s">
        <v>7298</v>
      </c>
      <c r="INT32" s="647" t="s">
        <v>7299</v>
      </c>
      <c r="INU32" s="647" t="s">
        <v>7300</v>
      </c>
      <c r="INV32" s="647" t="s">
        <v>7301</v>
      </c>
      <c r="INW32" s="647" t="s">
        <v>7302</v>
      </c>
      <c r="INX32" s="647" t="s">
        <v>7303</v>
      </c>
      <c r="INY32" s="647" t="s">
        <v>7304</v>
      </c>
      <c r="INZ32" s="647" t="s">
        <v>7305</v>
      </c>
      <c r="IOA32" s="647" t="s">
        <v>7306</v>
      </c>
      <c r="IOB32" s="647" t="s">
        <v>7307</v>
      </c>
      <c r="IOC32" s="647" t="s">
        <v>7308</v>
      </c>
      <c r="IOD32" s="647" t="s">
        <v>7309</v>
      </c>
      <c r="IOE32" s="647" t="s">
        <v>7310</v>
      </c>
      <c r="IOF32" s="647" t="s">
        <v>7311</v>
      </c>
      <c r="IOG32" s="647" t="s">
        <v>7312</v>
      </c>
      <c r="IOH32" s="647" t="s">
        <v>7313</v>
      </c>
      <c r="IOI32" s="647" t="s">
        <v>7314</v>
      </c>
      <c r="IOJ32" s="647" t="s">
        <v>7315</v>
      </c>
      <c r="IOK32" s="647" t="s">
        <v>7316</v>
      </c>
      <c r="IOL32" s="647" t="s">
        <v>7317</v>
      </c>
      <c r="IOM32" s="647" t="s">
        <v>7318</v>
      </c>
      <c r="ION32" s="647" t="s">
        <v>7319</v>
      </c>
      <c r="IOO32" s="647" t="s">
        <v>7320</v>
      </c>
      <c r="IOP32" s="647" t="s">
        <v>7321</v>
      </c>
      <c r="IOQ32" s="647" t="s">
        <v>7322</v>
      </c>
      <c r="IOR32" s="647" t="s">
        <v>7323</v>
      </c>
      <c r="IOS32" s="647" t="s">
        <v>7324</v>
      </c>
      <c r="IOT32" s="647" t="s">
        <v>7325</v>
      </c>
      <c r="IOU32" s="647" t="s">
        <v>7326</v>
      </c>
      <c r="IOV32" s="647" t="s">
        <v>7327</v>
      </c>
      <c r="IOW32" s="647" t="s">
        <v>7328</v>
      </c>
      <c r="IOX32" s="647" t="s">
        <v>7329</v>
      </c>
      <c r="IOY32" s="647" t="s">
        <v>7330</v>
      </c>
      <c r="IOZ32" s="647" t="s">
        <v>7331</v>
      </c>
      <c r="IPA32" s="647" t="s">
        <v>7332</v>
      </c>
      <c r="IPB32" s="647" t="s">
        <v>7333</v>
      </c>
      <c r="IPC32" s="647" t="s">
        <v>7334</v>
      </c>
      <c r="IPD32" s="647" t="s">
        <v>7335</v>
      </c>
      <c r="IPE32" s="647" t="s">
        <v>7336</v>
      </c>
      <c r="IPF32" s="647" t="s">
        <v>7337</v>
      </c>
      <c r="IPG32" s="647" t="s">
        <v>7338</v>
      </c>
      <c r="IPH32" s="647" t="s">
        <v>7339</v>
      </c>
      <c r="IPI32" s="647" t="s">
        <v>7340</v>
      </c>
      <c r="IPJ32" s="647" t="s">
        <v>7341</v>
      </c>
      <c r="IPK32" s="647" t="s">
        <v>7342</v>
      </c>
      <c r="IPL32" s="647" t="s">
        <v>7343</v>
      </c>
      <c r="IPM32" s="647" t="s">
        <v>7344</v>
      </c>
      <c r="IPN32" s="647" t="s">
        <v>7345</v>
      </c>
      <c r="IPO32" s="647" t="s">
        <v>7346</v>
      </c>
      <c r="IPP32" s="647" t="s">
        <v>7347</v>
      </c>
      <c r="IPQ32" s="647" t="s">
        <v>7348</v>
      </c>
      <c r="IPR32" s="647" t="s">
        <v>7349</v>
      </c>
      <c r="IPS32" s="647" t="s">
        <v>7350</v>
      </c>
      <c r="IPT32" s="647" t="s">
        <v>7351</v>
      </c>
      <c r="IPU32" s="647" t="s">
        <v>7352</v>
      </c>
      <c r="IPV32" s="647" t="s">
        <v>7353</v>
      </c>
      <c r="IPW32" s="647" t="s">
        <v>7354</v>
      </c>
      <c r="IPX32" s="647" t="s">
        <v>7355</v>
      </c>
      <c r="IPY32" s="647" t="s">
        <v>7356</v>
      </c>
      <c r="IPZ32" s="647" t="s">
        <v>7357</v>
      </c>
      <c r="IQA32" s="647" t="s">
        <v>7358</v>
      </c>
      <c r="IQB32" s="647" t="s">
        <v>7359</v>
      </c>
      <c r="IQC32" s="647" t="s">
        <v>7360</v>
      </c>
      <c r="IQD32" s="647" t="s">
        <v>7361</v>
      </c>
      <c r="IQE32" s="647" t="s">
        <v>7362</v>
      </c>
      <c r="IQF32" s="647" t="s">
        <v>7363</v>
      </c>
      <c r="IQG32" s="647" t="s">
        <v>7364</v>
      </c>
      <c r="IQH32" s="647" t="s">
        <v>7365</v>
      </c>
      <c r="IQI32" s="647" t="s">
        <v>7366</v>
      </c>
      <c r="IQJ32" s="647" t="s">
        <v>7367</v>
      </c>
      <c r="IQK32" s="647" t="s">
        <v>7368</v>
      </c>
      <c r="IQL32" s="647" t="s">
        <v>7369</v>
      </c>
      <c r="IQM32" s="647" t="s">
        <v>7370</v>
      </c>
      <c r="IQN32" s="647" t="s">
        <v>7371</v>
      </c>
      <c r="IQO32" s="647" t="s">
        <v>7372</v>
      </c>
      <c r="IQP32" s="647" t="s">
        <v>7373</v>
      </c>
      <c r="IQQ32" s="647" t="s">
        <v>7374</v>
      </c>
      <c r="IQR32" s="647" t="s">
        <v>7375</v>
      </c>
      <c r="IQS32" s="647" t="s">
        <v>7376</v>
      </c>
      <c r="IQT32" s="647" t="s">
        <v>7377</v>
      </c>
      <c r="IQU32" s="647" t="s">
        <v>7378</v>
      </c>
      <c r="IQV32" s="647" t="s">
        <v>7379</v>
      </c>
      <c r="IQW32" s="647" t="s">
        <v>7380</v>
      </c>
      <c r="IQX32" s="647" t="s">
        <v>7381</v>
      </c>
      <c r="IQY32" s="647" t="s">
        <v>7382</v>
      </c>
      <c r="IQZ32" s="647" t="s">
        <v>7383</v>
      </c>
      <c r="IRA32" s="647" t="s">
        <v>7384</v>
      </c>
      <c r="IRB32" s="647" t="s">
        <v>7385</v>
      </c>
      <c r="IRC32" s="647" t="s">
        <v>7386</v>
      </c>
      <c r="IRD32" s="647" t="s">
        <v>7387</v>
      </c>
      <c r="IRE32" s="647" t="s">
        <v>7388</v>
      </c>
      <c r="IRF32" s="647" t="s">
        <v>7389</v>
      </c>
      <c r="IRG32" s="647" t="s">
        <v>7390</v>
      </c>
      <c r="IRH32" s="647" t="s">
        <v>7391</v>
      </c>
      <c r="IRI32" s="647" t="s">
        <v>7392</v>
      </c>
      <c r="IRJ32" s="647" t="s">
        <v>7393</v>
      </c>
      <c r="IRK32" s="647" t="s">
        <v>7394</v>
      </c>
      <c r="IRL32" s="647" t="s">
        <v>7395</v>
      </c>
      <c r="IRM32" s="647" t="s">
        <v>7396</v>
      </c>
      <c r="IRN32" s="647" t="s">
        <v>7397</v>
      </c>
      <c r="IRO32" s="647" t="s">
        <v>7398</v>
      </c>
      <c r="IRP32" s="647" t="s">
        <v>7399</v>
      </c>
      <c r="IRQ32" s="647" t="s">
        <v>7400</v>
      </c>
      <c r="IRR32" s="647" t="s">
        <v>7401</v>
      </c>
      <c r="IRS32" s="647" t="s">
        <v>7402</v>
      </c>
      <c r="IRT32" s="647" t="s">
        <v>7403</v>
      </c>
      <c r="IRU32" s="647" t="s">
        <v>7404</v>
      </c>
      <c r="IRV32" s="647" t="s">
        <v>7405</v>
      </c>
      <c r="IRW32" s="647" t="s">
        <v>7406</v>
      </c>
      <c r="IRX32" s="647" t="s">
        <v>7407</v>
      </c>
      <c r="IRY32" s="647" t="s">
        <v>7408</v>
      </c>
      <c r="IRZ32" s="647" t="s">
        <v>7409</v>
      </c>
      <c r="ISA32" s="647" t="s">
        <v>7410</v>
      </c>
      <c r="ISB32" s="647" t="s">
        <v>7411</v>
      </c>
      <c r="ISC32" s="647" t="s">
        <v>7412</v>
      </c>
      <c r="ISD32" s="647" t="s">
        <v>7413</v>
      </c>
      <c r="ISE32" s="647" t="s">
        <v>7414</v>
      </c>
      <c r="ISF32" s="647" t="s">
        <v>7415</v>
      </c>
      <c r="ISG32" s="647" t="s">
        <v>7416</v>
      </c>
      <c r="ISH32" s="647" t="s">
        <v>7417</v>
      </c>
      <c r="ISI32" s="647" t="s">
        <v>7418</v>
      </c>
      <c r="ISJ32" s="647" t="s">
        <v>7419</v>
      </c>
      <c r="ISK32" s="647" t="s">
        <v>7420</v>
      </c>
      <c r="ISL32" s="647" t="s">
        <v>7421</v>
      </c>
      <c r="ISM32" s="647" t="s">
        <v>7422</v>
      </c>
      <c r="ISN32" s="647" t="s">
        <v>7423</v>
      </c>
      <c r="ISO32" s="647" t="s">
        <v>7424</v>
      </c>
      <c r="ISP32" s="647" t="s">
        <v>7425</v>
      </c>
      <c r="ISQ32" s="647" t="s">
        <v>7426</v>
      </c>
      <c r="ISR32" s="647" t="s">
        <v>7427</v>
      </c>
      <c r="ISS32" s="647" t="s">
        <v>7428</v>
      </c>
      <c r="IST32" s="647" t="s">
        <v>7429</v>
      </c>
      <c r="ISU32" s="647" t="s">
        <v>7430</v>
      </c>
      <c r="ISV32" s="647" t="s">
        <v>7431</v>
      </c>
      <c r="ISW32" s="647" t="s">
        <v>7432</v>
      </c>
      <c r="ISX32" s="647" t="s">
        <v>7433</v>
      </c>
      <c r="ISY32" s="647" t="s">
        <v>7434</v>
      </c>
      <c r="ISZ32" s="647" t="s">
        <v>7435</v>
      </c>
      <c r="ITA32" s="647" t="s">
        <v>7436</v>
      </c>
      <c r="ITB32" s="647" t="s">
        <v>7437</v>
      </c>
      <c r="ITC32" s="647" t="s">
        <v>7438</v>
      </c>
      <c r="ITD32" s="647" t="s">
        <v>7439</v>
      </c>
      <c r="ITE32" s="647" t="s">
        <v>7440</v>
      </c>
      <c r="ITF32" s="647" t="s">
        <v>7441</v>
      </c>
      <c r="ITG32" s="647" t="s">
        <v>7442</v>
      </c>
      <c r="ITH32" s="647" t="s">
        <v>7443</v>
      </c>
      <c r="ITI32" s="647" t="s">
        <v>7444</v>
      </c>
      <c r="ITJ32" s="647" t="s">
        <v>7445</v>
      </c>
      <c r="ITK32" s="647" t="s">
        <v>7446</v>
      </c>
      <c r="ITL32" s="647" t="s">
        <v>7447</v>
      </c>
      <c r="ITM32" s="647" t="s">
        <v>7448</v>
      </c>
      <c r="ITN32" s="647" t="s">
        <v>7449</v>
      </c>
      <c r="ITO32" s="647" t="s">
        <v>7450</v>
      </c>
      <c r="ITP32" s="647" t="s">
        <v>7451</v>
      </c>
      <c r="ITQ32" s="647" t="s">
        <v>7452</v>
      </c>
      <c r="ITR32" s="647" t="s">
        <v>7453</v>
      </c>
      <c r="ITS32" s="647" t="s">
        <v>7454</v>
      </c>
      <c r="ITT32" s="647" t="s">
        <v>7455</v>
      </c>
      <c r="ITU32" s="647" t="s">
        <v>7456</v>
      </c>
      <c r="ITV32" s="647" t="s">
        <v>7457</v>
      </c>
      <c r="ITW32" s="647" t="s">
        <v>7458</v>
      </c>
      <c r="ITX32" s="647" t="s">
        <v>7459</v>
      </c>
      <c r="ITY32" s="647" t="s">
        <v>7460</v>
      </c>
      <c r="ITZ32" s="647" t="s">
        <v>7461</v>
      </c>
      <c r="IUA32" s="647" t="s">
        <v>7462</v>
      </c>
      <c r="IUB32" s="647" t="s">
        <v>7463</v>
      </c>
      <c r="IUC32" s="647" t="s">
        <v>7464</v>
      </c>
      <c r="IUD32" s="647" t="s">
        <v>7465</v>
      </c>
      <c r="IUE32" s="647" t="s">
        <v>7466</v>
      </c>
      <c r="IUF32" s="647" t="s">
        <v>7467</v>
      </c>
      <c r="IUG32" s="647" t="s">
        <v>7468</v>
      </c>
      <c r="IUH32" s="647" t="s">
        <v>7469</v>
      </c>
      <c r="IUI32" s="647" t="s">
        <v>7470</v>
      </c>
      <c r="IUJ32" s="647" t="s">
        <v>7471</v>
      </c>
      <c r="IUK32" s="647" t="s">
        <v>7472</v>
      </c>
      <c r="IUL32" s="647" t="s">
        <v>7473</v>
      </c>
      <c r="IUM32" s="647" t="s">
        <v>7474</v>
      </c>
      <c r="IUN32" s="647" t="s">
        <v>7475</v>
      </c>
      <c r="IUO32" s="647" t="s">
        <v>7476</v>
      </c>
      <c r="IUP32" s="647" t="s">
        <v>7477</v>
      </c>
      <c r="IUQ32" s="647" t="s">
        <v>7478</v>
      </c>
      <c r="IUR32" s="647" t="s">
        <v>7479</v>
      </c>
      <c r="IUS32" s="647" t="s">
        <v>7480</v>
      </c>
      <c r="IUT32" s="647" t="s">
        <v>7481</v>
      </c>
      <c r="IUU32" s="647" t="s">
        <v>7482</v>
      </c>
      <c r="IUV32" s="647" t="s">
        <v>7483</v>
      </c>
      <c r="IUW32" s="647" t="s">
        <v>7484</v>
      </c>
      <c r="IUX32" s="647" t="s">
        <v>7485</v>
      </c>
      <c r="IUY32" s="647" t="s">
        <v>7486</v>
      </c>
      <c r="IUZ32" s="647" t="s">
        <v>7487</v>
      </c>
      <c r="IVA32" s="647" t="s">
        <v>7488</v>
      </c>
      <c r="IVB32" s="647" t="s">
        <v>7489</v>
      </c>
      <c r="IVC32" s="647" t="s">
        <v>7490</v>
      </c>
      <c r="IVD32" s="647" t="s">
        <v>7491</v>
      </c>
      <c r="IVE32" s="647" t="s">
        <v>7492</v>
      </c>
      <c r="IVF32" s="647" t="s">
        <v>7493</v>
      </c>
      <c r="IVG32" s="647" t="s">
        <v>7494</v>
      </c>
      <c r="IVH32" s="647" t="s">
        <v>7495</v>
      </c>
      <c r="IVI32" s="647" t="s">
        <v>7496</v>
      </c>
      <c r="IVJ32" s="647" t="s">
        <v>7497</v>
      </c>
      <c r="IVK32" s="647" t="s">
        <v>7498</v>
      </c>
      <c r="IVL32" s="647" t="s">
        <v>7499</v>
      </c>
      <c r="IVM32" s="647" t="s">
        <v>7500</v>
      </c>
      <c r="IVN32" s="647" t="s">
        <v>7501</v>
      </c>
      <c r="IVO32" s="647" t="s">
        <v>7502</v>
      </c>
      <c r="IVP32" s="647" t="s">
        <v>7503</v>
      </c>
      <c r="IVQ32" s="647" t="s">
        <v>7504</v>
      </c>
      <c r="IVR32" s="647" t="s">
        <v>7505</v>
      </c>
      <c r="IVS32" s="647" t="s">
        <v>7506</v>
      </c>
      <c r="IVT32" s="647" t="s">
        <v>7507</v>
      </c>
      <c r="IVU32" s="647" t="s">
        <v>7508</v>
      </c>
      <c r="IVV32" s="647" t="s">
        <v>7509</v>
      </c>
      <c r="IVW32" s="647" t="s">
        <v>7510</v>
      </c>
      <c r="IVX32" s="647" t="s">
        <v>7511</v>
      </c>
      <c r="IVY32" s="647" t="s">
        <v>7512</v>
      </c>
      <c r="IVZ32" s="647" t="s">
        <v>7513</v>
      </c>
      <c r="IWA32" s="647" t="s">
        <v>7514</v>
      </c>
      <c r="IWB32" s="647" t="s">
        <v>7515</v>
      </c>
      <c r="IWC32" s="647" t="s">
        <v>7516</v>
      </c>
      <c r="IWD32" s="647" t="s">
        <v>7517</v>
      </c>
      <c r="IWE32" s="647" t="s">
        <v>7518</v>
      </c>
      <c r="IWF32" s="647" t="s">
        <v>7519</v>
      </c>
      <c r="IWG32" s="647" t="s">
        <v>7520</v>
      </c>
      <c r="IWH32" s="647" t="s">
        <v>7521</v>
      </c>
      <c r="IWI32" s="647" t="s">
        <v>7522</v>
      </c>
      <c r="IWJ32" s="647" t="s">
        <v>7523</v>
      </c>
      <c r="IWK32" s="647" t="s">
        <v>7524</v>
      </c>
      <c r="IWL32" s="647" t="s">
        <v>7525</v>
      </c>
      <c r="IWM32" s="647" t="s">
        <v>7526</v>
      </c>
      <c r="IWN32" s="647" t="s">
        <v>7527</v>
      </c>
      <c r="IWO32" s="647" t="s">
        <v>7528</v>
      </c>
      <c r="IWP32" s="647" t="s">
        <v>7529</v>
      </c>
      <c r="IWQ32" s="647" t="s">
        <v>7530</v>
      </c>
      <c r="IWR32" s="647" t="s">
        <v>7531</v>
      </c>
      <c r="IWS32" s="647" t="s">
        <v>7532</v>
      </c>
      <c r="IWT32" s="647" t="s">
        <v>7533</v>
      </c>
      <c r="IWU32" s="647" t="s">
        <v>7534</v>
      </c>
      <c r="IWV32" s="647" t="s">
        <v>7535</v>
      </c>
      <c r="IWW32" s="647" t="s">
        <v>7536</v>
      </c>
      <c r="IWX32" s="647" t="s">
        <v>7537</v>
      </c>
      <c r="IWY32" s="647" t="s">
        <v>7538</v>
      </c>
      <c r="IWZ32" s="647" t="s">
        <v>7539</v>
      </c>
      <c r="IXA32" s="647" t="s">
        <v>7540</v>
      </c>
      <c r="IXB32" s="647" t="s">
        <v>7541</v>
      </c>
      <c r="IXC32" s="647" t="s">
        <v>7542</v>
      </c>
      <c r="IXD32" s="647" t="s">
        <v>7543</v>
      </c>
      <c r="IXE32" s="647" t="s">
        <v>7544</v>
      </c>
      <c r="IXF32" s="647" t="s">
        <v>7545</v>
      </c>
      <c r="IXG32" s="647" t="s">
        <v>7546</v>
      </c>
      <c r="IXH32" s="647" t="s">
        <v>7547</v>
      </c>
      <c r="IXI32" s="647" t="s">
        <v>7548</v>
      </c>
      <c r="IXJ32" s="647" t="s">
        <v>7549</v>
      </c>
      <c r="IXK32" s="647" t="s">
        <v>7550</v>
      </c>
      <c r="IXL32" s="647" t="s">
        <v>7551</v>
      </c>
      <c r="IXM32" s="647" t="s">
        <v>7552</v>
      </c>
      <c r="IXN32" s="647" t="s">
        <v>7553</v>
      </c>
      <c r="IXO32" s="647" t="s">
        <v>7554</v>
      </c>
      <c r="IXP32" s="647" t="s">
        <v>7555</v>
      </c>
      <c r="IXQ32" s="647" t="s">
        <v>7556</v>
      </c>
      <c r="IXR32" s="647" t="s">
        <v>7557</v>
      </c>
      <c r="IXS32" s="647" t="s">
        <v>7558</v>
      </c>
      <c r="IXT32" s="647" t="s">
        <v>7559</v>
      </c>
      <c r="IXU32" s="647" t="s">
        <v>7560</v>
      </c>
      <c r="IXV32" s="647" t="s">
        <v>7561</v>
      </c>
      <c r="IXW32" s="647" t="s">
        <v>7562</v>
      </c>
      <c r="IXX32" s="647" t="s">
        <v>7563</v>
      </c>
      <c r="IXY32" s="647" t="s">
        <v>7564</v>
      </c>
      <c r="IXZ32" s="647" t="s">
        <v>7565</v>
      </c>
      <c r="IYA32" s="647" t="s">
        <v>7566</v>
      </c>
      <c r="IYB32" s="647" t="s">
        <v>7567</v>
      </c>
      <c r="IYC32" s="647" t="s">
        <v>7568</v>
      </c>
      <c r="IYD32" s="647" t="s">
        <v>7569</v>
      </c>
      <c r="IYE32" s="647" t="s">
        <v>7570</v>
      </c>
      <c r="IYF32" s="647" t="s">
        <v>7571</v>
      </c>
      <c r="IYG32" s="647" t="s">
        <v>7572</v>
      </c>
      <c r="IYH32" s="647" t="s">
        <v>7573</v>
      </c>
      <c r="IYI32" s="647" t="s">
        <v>7574</v>
      </c>
      <c r="IYJ32" s="647" t="s">
        <v>7575</v>
      </c>
      <c r="IYK32" s="647" t="s">
        <v>7576</v>
      </c>
      <c r="IYL32" s="647" t="s">
        <v>7577</v>
      </c>
      <c r="IYM32" s="647" t="s">
        <v>7578</v>
      </c>
      <c r="IYN32" s="647" t="s">
        <v>7579</v>
      </c>
      <c r="IYO32" s="647" t="s">
        <v>7580</v>
      </c>
      <c r="IYP32" s="647" t="s">
        <v>7581</v>
      </c>
      <c r="IYQ32" s="647" t="s">
        <v>7582</v>
      </c>
      <c r="IYR32" s="647" t="s">
        <v>7583</v>
      </c>
      <c r="IYS32" s="647" t="s">
        <v>7584</v>
      </c>
      <c r="IYT32" s="647" t="s">
        <v>7585</v>
      </c>
      <c r="IYU32" s="647" t="s">
        <v>7586</v>
      </c>
      <c r="IYV32" s="647" t="s">
        <v>7587</v>
      </c>
      <c r="IYW32" s="647" t="s">
        <v>7588</v>
      </c>
      <c r="IYX32" s="647" t="s">
        <v>7589</v>
      </c>
      <c r="IYY32" s="647" t="s">
        <v>7590</v>
      </c>
      <c r="IYZ32" s="647" t="s">
        <v>7591</v>
      </c>
      <c r="IZA32" s="647" t="s">
        <v>7592</v>
      </c>
      <c r="IZB32" s="647" t="s">
        <v>7593</v>
      </c>
      <c r="IZC32" s="647" t="s">
        <v>7594</v>
      </c>
      <c r="IZD32" s="647" t="s">
        <v>7595</v>
      </c>
      <c r="IZE32" s="647" t="s">
        <v>7596</v>
      </c>
      <c r="IZF32" s="647" t="s">
        <v>7597</v>
      </c>
      <c r="IZG32" s="647" t="s">
        <v>7598</v>
      </c>
      <c r="IZH32" s="647" t="s">
        <v>7599</v>
      </c>
      <c r="IZI32" s="647" t="s">
        <v>7600</v>
      </c>
      <c r="IZJ32" s="647" t="s">
        <v>7601</v>
      </c>
      <c r="IZK32" s="647" t="s">
        <v>7602</v>
      </c>
      <c r="IZL32" s="647" t="s">
        <v>7603</v>
      </c>
      <c r="IZM32" s="647" t="s">
        <v>7604</v>
      </c>
      <c r="IZN32" s="647" t="s">
        <v>7605</v>
      </c>
      <c r="IZO32" s="647" t="s">
        <v>7606</v>
      </c>
      <c r="IZP32" s="647" t="s">
        <v>7607</v>
      </c>
      <c r="IZQ32" s="647" t="s">
        <v>7608</v>
      </c>
      <c r="IZR32" s="647" t="s">
        <v>7609</v>
      </c>
      <c r="IZS32" s="647" t="s">
        <v>7610</v>
      </c>
      <c r="IZT32" s="647" t="s">
        <v>7611</v>
      </c>
      <c r="IZU32" s="647" t="s">
        <v>7612</v>
      </c>
      <c r="IZV32" s="647" t="s">
        <v>7613</v>
      </c>
      <c r="IZW32" s="647" t="s">
        <v>7614</v>
      </c>
      <c r="IZX32" s="647" t="s">
        <v>7615</v>
      </c>
      <c r="IZY32" s="647" t="s">
        <v>7616</v>
      </c>
      <c r="IZZ32" s="647" t="s">
        <v>7617</v>
      </c>
      <c r="JAA32" s="647" t="s">
        <v>7618</v>
      </c>
      <c r="JAB32" s="647" t="s">
        <v>7619</v>
      </c>
      <c r="JAC32" s="647" t="s">
        <v>7620</v>
      </c>
      <c r="JAD32" s="647" t="s">
        <v>7621</v>
      </c>
      <c r="JAE32" s="647" t="s">
        <v>7622</v>
      </c>
      <c r="JAF32" s="647" t="s">
        <v>7623</v>
      </c>
      <c r="JAG32" s="647" t="s">
        <v>7624</v>
      </c>
      <c r="JAH32" s="647" t="s">
        <v>7625</v>
      </c>
      <c r="JAI32" s="647" t="s">
        <v>7626</v>
      </c>
      <c r="JAJ32" s="647" t="s">
        <v>7627</v>
      </c>
      <c r="JAK32" s="647" t="s">
        <v>7628</v>
      </c>
      <c r="JAL32" s="647" t="s">
        <v>7629</v>
      </c>
      <c r="JAM32" s="647" t="s">
        <v>7630</v>
      </c>
      <c r="JAN32" s="647" t="s">
        <v>7631</v>
      </c>
      <c r="JAO32" s="647" t="s">
        <v>7632</v>
      </c>
      <c r="JAP32" s="647" t="s">
        <v>7633</v>
      </c>
      <c r="JAQ32" s="647" t="s">
        <v>7634</v>
      </c>
      <c r="JAR32" s="647" t="s">
        <v>7635</v>
      </c>
      <c r="JAS32" s="647" t="s">
        <v>7636</v>
      </c>
      <c r="JAT32" s="647" t="s">
        <v>7637</v>
      </c>
      <c r="JAU32" s="647" t="s">
        <v>7638</v>
      </c>
      <c r="JAV32" s="647" t="s">
        <v>7639</v>
      </c>
      <c r="JAW32" s="647" t="s">
        <v>7640</v>
      </c>
      <c r="JAX32" s="647" t="s">
        <v>7641</v>
      </c>
      <c r="JAY32" s="647" t="s">
        <v>7642</v>
      </c>
      <c r="JAZ32" s="647" t="s">
        <v>7643</v>
      </c>
      <c r="JBA32" s="647" t="s">
        <v>7644</v>
      </c>
      <c r="JBB32" s="647" t="s">
        <v>7645</v>
      </c>
      <c r="JBC32" s="647" t="s">
        <v>7646</v>
      </c>
      <c r="JBD32" s="647" t="s">
        <v>7647</v>
      </c>
      <c r="JBE32" s="647" t="s">
        <v>7648</v>
      </c>
      <c r="JBF32" s="647" t="s">
        <v>7649</v>
      </c>
      <c r="JBG32" s="647" t="s">
        <v>7650</v>
      </c>
      <c r="JBH32" s="647" t="s">
        <v>7651</v>
      </c>
      <c r="JBI32" s="647" t="s">
        <v>7652</v>
      </c>
      <c r="JBJ32" s="647" t="s">
        <v>7653</v>
      </c>
      <c r="JBK32" s="647" t="s">
        <v>7654</v>
      </c>
      <c r="JBL32" s="647" t="s">
        <v>7655</v>
      </c>
      <c r="JBM32" s="647" t="s">
        <v>7656</v>
      </c>
      <c r="JBN32" s="647" t="s">
        <v>7657</v>
      </c>
      <c r="JBO32" s="647" t="s">
        <v>7658</v>
      </c>
      <c r="JBP32" s="647" t="s">
        <v>7659</v>
      </c>
      <c r="JBQ32" s="647" t="s">
        <v>7660</v>
      </c>
      <c r="JBR32" s="647" t="s">
        <v>7661</v>
      </c>
      <c r="JBS32" s="647" t="s">
        <v>7662</v>
      </c>
      <c r="JBT32" s="647" t="s">
        <v>7663</v>
      </c>
      <c r="JBU32" s="647" t="s">
        <v>7664</v>
      </c>
      <c r="JBV32" s="647" t="s">
        <v>7665</v>
      </c>
      <c r="JBW32" s="647" t="s">
        <v>7666</v>
      </c>
      <c r="JBX32" s="647" t="s">
        <v>7667</v>
      </c>
      <c r="JBY32" s="647" t="s">
        <v>7668</v>
      </c>
      <c r="JBZ32" s="647" t="s">
        <v>7669</v>
      </c>
      <c r="JCA32" s="647" t="s">
        <v>7670</v>
      </c>
      <c r="JCB32" s="647" t="s">
        <v>7671</v>
      </c>
      <c r="JCC32" s="647" t="s">
        <v>7672</v>
      </c>
      <c r="JCD32" s="647" t="s">
        <v>7673</v>
      </c>
      <c r="JCE32" s="647" t="s">
        <v>7674</v>
      </c>
      <c r="JCF32" s="647" t="s">
        <v>7675</v>
      </c>
      <c r="JCG32" s="647" t="s">
        <v>7676</v>
      </c>
      <c r="JCH32" s="647" t="s">
        <v>7677</v>
      </c>
      <c r="JCI32" s="647" t="s">
        <v>7678</v>
      </c>
      <c r="JCJ32" s="647" t="s">
        <v>7679</v>
      </c>
      <c r="JCK32" s="647" t="s">
        <v>7680</v>
      </c>
      <c r="JCL32" s="647" t="s">
        <v>7681</v>
      </c>
      <c r="JCM32" s="647" t="s">
        <v>7682</v>
      </c>
      <c r="JCN32" s="647" t="s">
        <v>7683</v>
      </c>
      <c r="JCO32" s="647" t="s">
        <v>7684</v>
      </c>
      <c r="JCP32" s="647" t="s">
        <v>7685</v>
      </c>
      <c r="JCQ32" s="647" t="s">
        <v>7686</v>
      </c>
      <c r="JCR32" s="647" t="s">
        <v>7687</v>
      </c>
      <c r="JCS32" s="647" t="s">
        <v>7688</v>
      </c>
      <c r="JCT32" s="647" t="s">
        <v>7689</v>
      </c>
      <c r="JCU32" s="647" t="s">
        <v>7690</v>
      </c>
      <c r="JCV32" s="647" t="s">
        <v>7691</v>
      </c>
      <c r="JCW32" s="647" t="s">
        <v>7692</v>
      </c>
      <c r="JCX32" s="647" t="s">
        <v>7693</v>
      </c>
      <c r="JCY32" s="647" t="s">
        <v>7694</v>
      </c>
      <c r="JCZ32" s="647" t="s">
        <v>7695</v>
      </c>
      <c r="JDA32" s="647" t="s">
        <v>7696</v>
      </c>
      <c r="JDB32" s="647" t="s">
        <v>7697</v>
      </c>
      <c r="JDC32" s="647" t="s">
        <v>7698</v>
      </c>
      <c r="JDD32" s="647" t="s">
        <v>7699</v>
      </c>
      <c r="JDE32" s="647" t="s">
        <v>7700</v>
      </c>
      <c r="JDF32" s="647" t="s">
        <v>7701</v>
      </c>
      <c r="JDG32" s="647" t="s">
        <v>7702</v>
      </c>
      <c r="JDH32" s="647" t="s">
        <v>7703</v>
      </c>
      <c r="JDI32" s="647" t="s">
        <v>7704</v>
      </c>
      <c r="JDJ32" s="647" t="s">
        <v>7705</v>
      </c>
      <c r="JDK32" s="647" t="s">
        <v>7706</v>
      </c>
      <c r="JDL32" s="647" t="s">
        <v>7707</v>
      </c>
      <c r="JDM32" s="647" t="s">
        <v>7708</v>
      </c>
      <c r="JDN32" s="647" t="s">
        <v>7709</v>
      </c>
      <c r="JDO32" s="647" t="s">
        <v>7710</v>
      </c>
      <c r="JDP32" s="647" t="s">
        <v>7711</v>
      </c>
      <c r="JDQ32" s="647" t="s">
        <v>7712</v>
      </c>
      <c r="JDR32" s="647" t="s">
        <v>7713</v>
      </c>
      <c r="JDS32" s="647" t="s">
        <v>7714</v>
      </c>
      <c r="JDT32" s="647" t="s">
        <v>7715</v>
      </c>
      <c r="JDU32" s="647" t="s">
        <v>7716</v>
      </c>
      <c r="JDV32" s="647" t="s">
        <v>7717</v>
      </c>
      <c r="JDW32" s="647" t="s">
        <v>7718</v>
      </c>
      <c r="JDX32" s="647" t="s">
        <v>7719</v>
      </c>
      <c r="JDY32" s="647" t="s">
        <v>7720</v>
      </c>
      <c r="JDZ32" s="647" t="s">
        <v>7721</v>
      </c>
      <c r="JEA32" s="647" t="s">
        <v>7722</v>
      </c>
      <c r="JEB32" s="647" t="s">
        <v>7723</v>
      </c>
      <c r="JEC32" s="647" t="s">
        <v>7724</v>
      </c>
      <c r="JED32" s="647" t="s">
        <v>7725</v>
      </c>
      <c r="JEE32" s="647" t="s">
        <v>7726</v>
      </c>
      <c r="JEF32" s="647" t="s">
        <v>7727</v>
      </c>
      <c r="JEG32" s="647" t="s">
        <v>7728</v>
      </c>
      <c r="JEH32" s="647" t="s">
        <v>7729</v>
      </c>
      <c r="JEI32" s="647" t="s">
        <v>7730</v>
      </c>
      <c r="JEJ32" s="647" t="s">
        <v>7731</v>
      </c>
      <c r="JEK32" s="647" t="s">
        <v>7732</v>
      </c>
      <c r="JEL32" s="647" t="s">
        <v>7733</v>
      </c>
      <c r="JEM32" s="647" t="s">
        <v>7734</v>
      </c>
      <c r="JEN32" s="647" t="s">
        <v>7735</v>
      </c>
      <c r="JEO32" s="647" t="s">
        <v>7736</v>
      </c>
      <c r="JEP32" s="647" t="s">
        <v>7737</v>
      </c>
      <c r="JEQ32" s="647" t="s">
        <v>7738</v>
      </c>
      <c r="JER32" s="647" t="s">
        <v>7739</v>
      </c>
      <c r="JES32" s="647" t="s">
        <v>7740</v>
      </c>
      <c r="JET32" s="647" t="s">
        <v>7741</v>
      </c>
      <c r="JEU32" s="647" t="s">
        <v>7742</v>
      </c>
      <c r="JEV32" s="647" t="s">
        <v>7743</v>
      </c>
      <c r="JEW32" s="647" t="s">
        <v>7744</v>
      </c>
      <c r="JEX32" s="647" t="s">
        <v>7745</v>
      </c>
      <c r="JEY32" s="647" t="s">
        <v>7746</v>
      </c>
      <c r="JEZ32" s="647" t="s">
        <v>7747</v>
      </c>
      <c r="JFA32" s="647" t="s">
        <v>7748</v>
      </c>
      <c r="JFB32" s="647" t="s">
        <v>7749</v>
      </c>
      <c r="JFC32" s="647" t="s">
        <v>7750</v>
      </c>
      <c r="JFD32" s="647" t="s">
        <v>7751</v>
      </c>
      <c r="JFE32" s="647" t="s">
        <v>7752</v>
      </c>
      <c r="JFF32" s="647" t="s">
        <v>7753</v>
      </c>
      <c r="JFG32" s="647" t="s">
        <v>7754</v>
      </c>
      <c r="JFH32" s="647" t="s">
        <v>7755</v>
      </c>
      <c r="JFI32" s="647" t="s">
        <v>7756</v>
      </c>
      <c r="JFJ32" s="647" t="s">
        <v>7757</v>
      </c>
      <c r="JFK32" s="647" t="s">
        <v>7758</v>
      </c>
      <c r="JFL32" s="647" t="s">
        <v>7759</v>
      </c>
      <c r="JFM32" s="647" t="s">
        <v>7760</v>
      </c>
      <c r="JFN32" s="647" t="s">
        <v>7761</v>
      </c>
      <c r="JFO32" s="647" t="s">
        <v>7762</v>
      </c>
      <c r="JFP32" s="647" t="s">
        <v>7763</v>
      </c>
      <c r="JFQ32" s="647" t="s">
        <v>7764</v>
      </c>
      <c r="JFR32" s="647" t="s">
        <v>7765</v>
      </c>
      <c r="JFS32" s="647" t="s">
        <v>7766</v>
      </c>
      <c r="JFT32" s="647" t="s">
        <v>7767</v>
      </c>
      <c r="JFU32" s="647" t="s">
        <v>7768</v>
      </c>
      <c r="JFV32" s="647" t="s">
        <v>7769</v>
      </c>
      <c r="JFW32" s="647" t="s">
        <v>7770</v>
      </c>
      <c r="JFX32" s="647" t="s">
        <v>7771</v>
      </c>
      <c r="JFY32" s="647" t="s">
        <v>7772</v>
      </c>
      <c r="JFZ32" s="647" t="s">
        <v>7773</v>
      </c>
      <c r="JGA32" s="647" t="s">
        <v>7774</v>
      </c>
      <c r="JGB32" s="647" t="s">
        <v>7775</v>
      </c>
      <c r="JGC32" s="647" t="s">
        <v>7776</v>
      </c>
      <c r="JGD32" s="647" t="s">
        <v>7777</v>
      </c>
      <c r="JGE32" s="647" t="s">
        <v>7778</v>
      </c>
      <c r="JGF32" s="647" t="s">
        <v>7779</v>
      </c>
      <c r="JGG32" s="647" t="s">
        <v>7780</v>
      </c>
      <c r="JGH32" s="647" t="s">
        <v>7781</v>
      </c>
      <c r="JGI32" s="647" t="s">
        <v>7782</v>
      </c>
      <c r="JGJ32" s="647" t="s">
        <v>7783</v>
      </c>
      <c r="JGK32" s="647" t="s">
        <v>7784</v>
      </c>
      <c r="JGL32" s="647" t="s">
        <v>7785</v>
      </c>
      <c r="JGM32" s="647" t="s">
        <v>7786</v>
      </c>
      <c r="JGN32" s="647" t="s">
        <v>7787</v>
      </c>
      <c r="JGO32" s="647" t="s">
        <v>7788</v>
      </c>
      <c r="JGP32" s="647" t="s">
        <v>7789</v>
      </c>
      <c r="JGQ32" s="647" t="s">
        <v>7790</v>
      </c>
      <c r="JGR32" s="647" t="s">
        <v>7791</v>
      </c>
      <c r="JGS32" s="647" t="s">
        <v>7792</v>
      </c>
      <c r="JGT32" s="647" t="s">
        <v>7793</v>
      </c>
      <c r="JGU32" s="647" t="s">
        <v>7794</v>
      </c>
      <c r="JGV32" s="647" t="s">
        <v>7795</v>
      </c>
      <c r="JGW32" s="647" t="s">
        <v>7796</v>
      </c>
      <c r="JGX32" s="647" t="s">
        <v>7797</v>
      </c>
      <c r="JGY32" s="647" t="s">
        <v>7798</v>
      </c>
      <c r="JGZ32" s="647" t="s">
        <v>7799</v>
      </c>
      <c r="JHA32" s="647" t="s">
        <v>7800</v>
      </c>
      <c r="JHB32" s="647" t="s">
        <v>7801</v>
      </c>
      <c r="JHC32" s="647" t="s">
        <v>7802</v>
      </c>
      <c r="JHD32" s="647" t="s">
        <v>7803</v>
      </c>
      <c r="JHE32" s="647" t="s">
        <v>7804</v>
      </c>
      <c r="JHF32" s="647" t="s">
        <v>7805</v>
      </c>
      <c r="JHG32" s="647" t="s">
        <v>7806</v>
      </c>
      <c r="JHH32" s="647" t="s">
        <v>7807</v>
      </c>
      <c r="JHI32" s="647" t="s">
        <v>7808</v>
      </c>
      <c r="JHJ32" s="647" t="s">
        <v>7809</v>
      </c>
      <c r="JHK32" s="647" t="s">
        <v>7810</v>
      </c>
      <c r="JHL32" s="647" t="s">
        <v>7811</v>
      </c>
      <c r="JHM32" s="647" t="s">
        <v>7812</v>
      </c>
      <c r="JHN32" s="647" t="s">
        <v>7813</v>
      </c>
      <c r="JHO32" s="647" t="s">
        <v>7814</v>
      </c>
      <c r="JHP32" s="647" t="s">
        <v>7815</v>
      </c>
      <c r="JHQ32" s="647" t="s">
        <v>7816</v>
      </c>
      <c r="JHR32" s="647" t="s">
        <v>7817</v>
      </c>
      <c r="JHS32" s="647" t="s">
        <v>7818</v>
      </c>
      <c r="JHT32" s="647" t="s">
        <v>7819</v>
      </c>
      <c r="JHU32" s="647" t="s">
        <v>7820</v>
      </c>
      <c r="JHV32" s="647" t="s">
        <v>7821</v>
      </c>
      <c r="JHW32" s="647" t="s">
        <v>7822</v>
      </c>
      <c r="JHX32" s="647" t="s">
        <v>7823</v>
      </c>
      <c r="JHY32" s="647" t="s">
        <v>7824</v>
      </c>
      <c r="JHZ32" s="647" t="s">
        <v>7825</v>
      </c>
      <c r="JIA32" s="647" t="s">
        <v>7826</v>
      </c>
      <c r="JIB32" s="647" t="s">
        <v>7827</v>
      </c>
      <c r="JIC32" s="647" t="s">
        <v>7828</v>
      </c>
      <c r="JID32" s="647" t="s">
        <v>7829</v>
      </c>
      <c r="JIE32" s="647" t="s">
        <v>7830</v>
      </c>
      <c r="JIF32" s="647" t="s">
        <v>7831</v>
      </c>
      <c r="JIG32" s="647" t="s">
        <v>7832</v>
      </c>
      <c r="JIH32" s="647" t="s">
        <v>7833</v>
      </c>
      <c r="JII32" s="647" t="s">
        <v>7834</v>
      </c>
      <c r="JIJ32" s="647" t="s">
        <v>7835</v>
      </c>
      <c r="JIK32" s="647" t="s">
        <v>7836</v>
      </c>
      <c r="JIL32" s="647" t="s">
        <v>7837</v>
      </c>
      <c r="JIM32" s="647" t="s">
        <v>7838</v>
      </c>
      <c r="JIN32" s="647" t="s">
        <v>7839</v>
      </c>
      <c r="JIO32" s="647" t="s">
        <v>7840</v>
      </c>
      <c r="JIP32" s="647" t="s">
        <v>7841</v>
      </c>
      <c r="JIQ32" s="647" t="s">
        <v>7842</v>
      </c>
      <c r="JIR32" s="647" t="s">
        <v>7843</v>
      </c>
      <c r="JIS32" s="647" t="s">
        <v>7844</v>
      </c>
      <c r="JIT32" s="647" t="s">
        <v>7845</v>
      </c>
      <c r="JIU32" s="647" t="s">
        <v>7846</v>
      </c>
      <c r="JIV32" s="647" t="s">
        <v>7847</v>
      </c>
      <c r="JIW32" s="647" t="s">
        <v>7848</v>
      </c>
      <c r="JIX32" s="647" t="s">
        <v>7849</v>
      </c>
      <c r="JIY32" s="647" t="s">
        <v>7850</v>
      </c>
      <c r="JIZ32" s="647" t="s">
        <v>7851</v>
      </c>
      <c r="JJA32" s="647" t="s">
        <v>7852</v>
      </c>
      <c r="JJB32" s="647" t="s">
        <v>7853</v>
      </c>
      <c r="JJC32" s="647" t="s">
        <v>7854</v>
      </c>
      <c r="JJD32" s="647" t="s">
        <v>7855</v>
      </c>
      <c r="JJE32" s="647" t="s">
        <v>7856</v>
      </c>
      <c r="JJF32" s="647" t="s">
        <v>7857</v>
      </c>
      <c r="JJG32" s="647" t="s">
        <v>7858</v>
      </c>
      <c r="JJH32" s="647" t="s">
        <v>7859</v>
      </c>
      <c r="JJI32" s="647" t="s">
        <v>7860</v>
      </c>
      <c r="JJJ32" s="647" t="s">
        <v>7861</v>
      </c>
      <c r="JJK32" s="647" t="s">
        <v>7862</v>
      </c>
      <c r="JJL32" s="647" t="s">
        <v>7863</v>
      </c>
      <c r="JJM32" s="647" t="s">
        <v>7864</v>
      </c>
      <c r="JJN32" s="647" t="s">
        <v>7865</v>
      </c>
      <c r="JJO32" s="647" t="s">
        <v>7866</v>
      </c>
      <c r="JJP32" s="647" t="s">
        <v>7867</v>
      </c>
      <c r="JJQ32" s="647" t="s">
        <v>7868</v>
      </c>
      <c r="JJR32" s="647" t="s">
        <v>7869</v>
      </c>
      <c r="JJS32" s="647" t="s">
        <v>7870</v>
      </c>
      <c r="JJT32" s="647" t="s">
        <v>7871</v>
      </c>
      <c r="JJU32" s="647" t="s">
        <v>7872</v>
      </c>
      <c r="JJV32" s="647" t="s">
        <v>7873</v>
      </c>
      <c r="JJW32" s="647" t="s">
        <v>7874</v>
      </c>
      <c r="JJX32" s="647" t="s">
        <v>7875</v>
      </c>
      <c r="JJY32" s="647" t="s">
        <v>7876</v>
      </c>
      <c r="JJZ32" s="647" t="s">
        <v>7877</v>
      </c>
      <c r="JKA32" s="647" t="s">
        <v>7878</v>
      </c>
      <c r="JKB32" s="647" t="s">
        <v>7879</v>
      </c>
      <c r="JKC32" s="647" t="s">
        <v>7880</v>
      </c>
      <c r="JKD32" s="647" t="s">
        <v>7881</v>
      </c>
      <c r="JKE32" s="647" t="s">
        <v>7882</v>
      </c>
      <c r="JKF32" s="647" t="s">
        <v>7883</v>
      </c>
      <c r="JKG32" s="647" t="s">
        <v>7884</v>
      </c>
      <c r="JKH32" s="647" t="s">
        <v>7885</v>
      </c>
      <c r="JKI32" s="647" t="s">
        <v>7886</v>
      </c>
      <c r="JKJ32" s="647" t="s">
        <v>7887</v>
      </c>
      <c r="JKK32" s="647" t="s">
        <v>7888</v>
      </c>
      <c r="JKL32" s="647" t="s">
        <v>7889</v>
      </c>
      <c r="JKM32" s="647" t="s">
        <v>7890</v>
      </c>
      <c r="JKN32" s="647" t="s">
        <v>7891</v>
      </c>
      <c r="JKO32" s="647" t="s">
        <v>7892</v>
      </c>
      <c r="JKP32" s="647" t="s">
        <v>7893</v>
      </c>
      <c r="JKQ32" s="647" t="s">
        <v>7894</v>
      </c>
      <c r="JKR32" s="647" t="s">
        <v>7895</v>
      </c>
      <c r="JKS32" s="647" t="s">
        <v>7896</v>
      </c>
      <c r="JKT32" s="647" t="s">
        <v>7897</v>
      </c>
      <c r="JKU32" s="647" t="s">
        <v>7898</v>
      </c>
      <c r="JKV32" s="647" t="s">
        <v>7899</v>
      </c>
      <c r="JKW32" s="647" t="s">
        <v>7900</v>
      </c>
      <c r="JKX32" s="647" t="s">
        <v>7901</v>
      </c>
      <c r="JKY32" s="647" t="s">
        <v>7902</v>
      </c>
      <c r="JKZ32" s="647" t="s">
        <v>7903</v>
      </c>
      <c r="JLA32" s="647" t="s">
        <v>7904</v>
      </c>
      <c r="JLB32" s="647" t="s">
        <v>7905</v>
      </c>
      <c r="JLC32" s="647" t="s">
        <v>7906</v>
      </c>
      <c r="JLD32" s="647" t="s">
        <v>7907</v>
      </c>
      <c r="JLE32" s="647" t="s">
        <v>7908</v>
      </c>
      <c r="JLF32" s="647" t="s">
        <v>7909</v>
      </c>
      <c r="JLG32" s="647" t="s">
        <v>7910</v>
      </c>
      <c r="JLH32" s="647" t="s">
        <v>7911</v>
      </c>
      <c r="JLI32" s="647" t="s">
        <v>7912</v>
      </c>
      <c r="JLJ32" s="647" t="s">
        <v>7913</v>
      </c>
      <c r="JLK32" s="647" t="s">
        <v>7914</v>
      </c>
      <c r="JLL32" s="647" t="s">
        <v>7915</v>
      </c>
      <c r="JLM32" s="647" t="s">
        <v>7916</v>
      </c>
      <c r="JLN32" s="647" t="s">
        <v>7917</v>
      </c>
      <c r="JLO32" s="647" t="s">
        <v>7918</v>
      </c>
      <c r="JLP32" s="647" t="s">
        <v>7919</v>
      </c>
      <c r="JLQ32" s="647" t="s">
        <v>7920</v>
      </c>
      <c r="JLR32" s="647" t="s">
        <v>7921</v>
      </c>
      <c r="JLS32" s="647" t="s">
        <v>7922</v>
      </c>
      <c r="JLT32" s="647" t="s">
        <v>7923</v>
      </c>
      <c r="JLU32" s="647" t="s">
        <v>7924</v>
      </c>
      <c r="JLV32" s="647" t="s">
        <v>7925</v>
      </c>
      <c r="JLW32" s="647" t="s">
        <v>7926</v>
      </c>
      <c r="JLX32" s="647" t="s">
        <v>7927</v>
      </c>
      <c r="JLY32" s="647" t="s">
        <v>7928</v>
      </c>
      <c r="JLZ32" s="647" t="s">
        <v>7929</v>
      </c>
      <c r="JMA32" s="647" t="s">
        <v>7930</v>
      </c>
      <c r="JMB32" s="647" t="s">
        <v>7931</v>
      </c>
      <c r="JMC32" s="647" t="s">
        <v>7932</v>
      </c>
      <c r="JMD32" s="647" t="s">
        <v>7933</v>
      </c>
      <c r="JME32" s="647" t="s">
        <v>7934</v>
      </c>
      <c r="JMF32" s="647" t="s">
        <v>7935</v>
      </c>
      <c r="JMG32" s="647" t="s">
        <v>7936</v>
      </c>
      <c r="JMH32" s="647" t="s">
        <v>7937</v>
      </c>
      <c r="JMI32" s="647" t="s">
        <v>7938</v>
      </c>
      <c r="JMJ32" s="647" t="s">
        <v>7939</v>
      </c>
      <c r="JMK32" s="647" t="s">
        <v>7940</v>
      </c>
      <c r="JML32" s="647" t="s">
        <v>7941</v>
      </c>
      <c r="JMM32" s="647" t="s">
        <v>7942</v>
      </c>
      <c r="JMN32" s="647" t="s">
        <v>7943</v>
      </c>
      <c r="JMO32" s="647" t="s">
        <v>7944</v>
      </c>
      <c r="JMP32" s="647" t="s">
        <v>7945</v>
      </c>
      <c r="JMQ32" s="647" t="s">
        <v>7946</v>
      </c>
      <c r="JMR32" s="647" t="s">
        <v>7947</v>
      </c>
      <c r="JMS32" s="647" t="s">
        <v>7948</v>
      </c>
      <c r="JMT32" s="647" t="s">
        <v>7949</v>
      </c>
      <c r="JMU32" s="647" t="s">
        <v>7950</v>
      </c>
      <c r="JMV32" s="647" t="s">
        <v>7951</v>
      </c>
      <c r="JMW32" s="647" t="s">
        <v>7952</v>
      </c>
      <c r="JMX32" s="647" t="s">
        <v>7953</v>
      </c>
      <c r="JMY32" s="647" t="s">
        <v>7954</v>
      </c>
      <c r="JMZ32" s="647" t="s">
        <v>7955</v>
      </c>
      <c r="JNA32" s="647" t="s">
        <v>7956</v>
      </c>
      <c r="JNB32" s="647" t="s">
        <v>7957</v>
      </c>
      <c r="JNC32" s="647" t="s">
        <v>7958</v>
      </c>
      <c r="JND32" s="647" t="s">
        <v>7959</v>
      </c>
      <c r="JNE32" s="647" t="s">
        <v>7960</v>
      </c>
      <c r="JNF32" s="647" t="s">
        <v>7961</v>
      </c>
      <c r="JNG32" s="647" t="s">
        <v>7962</v>
      </c>
      <c r="JNH32" s="647" t="s">
        <v>7963</v>
      </c>
      <c r="JNI32" s="647" t="s">
        <v>7964</v>
      </c>
      <c r="JNJ32" s="647" t="s">
        <v>7965</v>
      </c>
      <c r="JNK32" s="647" t="s">
        <v>7966</v>
      </c>
      <c r="JNL32" s="647" t="s">
        <v>7967</v>
      </c>
      <c r="JNM32" s="647" t="s">
        <v>7968</v>
      </c>
      <c r="JNN32" s="647" t="s">
        <v>7969</v>
      </c>
      <c r="JNO32" s="647" t="s">
        <v>7970</v>
      </c>
      <c r="JNP32" s="647" t="s">
        <v>7971</v>
      </c>
      <c r="JNQ32" s="647" t="s">
        <v>7972</v>
      </c>
      <c r="JNR32" s="647" t="s">
        <v>7973</v>
      </c>
      <c r="JNS32" s="647" t="s">
        <v>7974</v>
      </c>
      <c r="JNT32" s="647" t="s">
        <v>7975</v>
      </c>
      <c r="JNU32" s="647" t="s">
        <v>7976</v>
      </c>
      <c r="JNV32" s="647" t="s">
        <v>7977</v>
      </c>
      <c r="JNW32" s="647" t="s">
        <v>7978</v>
      </c>
      <c r="JNX32" s="647" t="s">
        <v>7979</v>
      </c>
      <c r="JNY32" s="647" t="s">
        <v>7980</v>
      </c>
      <c r="JNZ32" s="647" t="s">
        <v>7981</v>
      </c>
      <c r="JOA32" s="647" t="s">
        <v>7982</v>
      </c>
      <c r="JOB32" s="647" t="s">
        <v>7983</v>
      </c>
      <c r="JOC32" s="647" t="s">
        <v>7984</v>
      </c>
      <c r="JOD32" s="647" t="s">
        <v>7985</v>
      </c>
      <c r="JOE32" s="647" t="s">
        <v>7986</v>
      </c>
      <c r="JOF32" s="647" t="s">
        <v>7987</v>
      </c>
      <c r="JOG32" s="647" t="s">
        <v>7988</v>
      </c>
      <c r="JOH32" s="647" t="s">
        <v>7989</v>
      </c>
      <c r="JOI32" s="647" t="s">
        <v>7990</v>
      </c>
      <c r="JOJ32" s="647" t="s">
        <v>7991</v>
      </c>
      <c r="JOK32" s="647" t="s">
        <v>7992</v>
      </c>
      <c r="JOL32" s="647" t="s">
        <v>7993</v>
      </c>
      <c r="JOM32" s="647" t="s">
        <v>7994</v>
      </c>
      <c r="JON32" s="647" t="s">
        <v>7995</v>
      </c>
      <c r="JOO32" s="647" t="s">
        <v>7996</v>
      </c>
      <c r="JOP32" s="647" t="s">
        <v>7997</v>
      </c>
      <c r="JOQ32" s="647" t="s">
        <v>7998</v>
      </c>
      <c r="JOR32" s="647" t="s">
        <v>7999</v>
      </c>
      <c r="JOS32" s="647" t="s">
        <v>8000</v>
      </c>
      <c r="JOT32" s="647" t="s">
        <v>8001</v>
      </c>
      <c r="JOU32" s="647" t="s">
        <v>8002</v>
      </c>
      <c r="JOV32" s="647" t="s">
        <v>8003</v>
      </c>
      <c r="JOW32" s="647" t="s">
        <v>8004</v>
      </c>
      <c r="JOX32" s="647" t="s">
        <v>8005</v>
      </c>
      <c r="JOY32" s="647" t="s">
        <v>8006</v>
      </c>
      <c r="JOZ32" s="647" t="s">
        <v>8007</v>
      </c>
      <c r="JPA32" s="647" t="s">
        <v>8008</v>
      </c>
      <c r="JPB32" s="647" t="s">
        <v>8009</v>
      </c>
      <c r="JPC32" s="647" t="s">
        <v>8010</v>
      </c>
      <c r="JPD32" s="647" t="s">
        <v>8011</v>
      </c>
      <c r="JPE32" s="647" t="s">
        <v>8012</v>
      </c>
      <c r="JPF32" s="647" t="s">
        <v>8013</v>
      </c>
      <c r="JPG32" s="647" t="s">
        <v>8014</v>
      </c>
      <c r="JPH32" s="647" t="s">
        <v>8015</v>
      </c>
      <c r="JPI32" s="647" t="s">
        <v>8016</v>
      </c>
      <c r="JPJ32" s="647" t="s">
        <v>8017</v>
      </c>
      <c r="JPK32" s="647" t="s">
        <v>8018</v>
      </c>
      <c r="JPL32" s="647" t="s">
        <v>8019</v>
      </c>
      <c r="JPM32" s="647" t="s">
        <v>8020</v>
      </c>
      <c r="JPN32" s="647" t="s">
        <v>8021</v>
      </c>
      <c r="JPO32" s="647" t="s">
        <v>8022</v>
      </c>
      <c r="JPP32" s="647" t="s">
        <v>8023</v>
      </c>
      <c r="JPQ32" s="647" t="s">
        <v>8024</v>
      </c>
      <c r="JPR32" s="647" t="s">
        <v>8025</v>
      </c>
      <c r="JPS32" s="647" t="s">
        <v>8026</v>
      </c>
      <c r="JPT32" s="647" t="s">
        <v>8027</v>
      </c>
      <c r="JPU32" s="647" t="s">
        <v>8028</v>
      </c>
      <c r="JPV32" s="647" t="s">
        <v>8029</v>
      </c>
      <c r="JPW32" s="647" t="s">
        <v>8030</v>
      </c>
      <c r="JPX32" s="647" t="s">
        <v>8031</v>
      </c>
      <c r="JPY32" s="647" t="s">
        <v>8032</v>
      </c>
      <c r="JPZ32" s="647" t="s">
        <v>8033</v>
      </c>
      <c r="JQA32" s="647" t="s">
        <v>8034</v>
      </c>
      <c r="JQB32" s="647" t="s">
        <v>8035</v>
      </c>
      <c r="JQC32" s="647" t="s">
        <v>8036</v>
      </c>
      <c r="JQD32" s="647" t="s">
        <v>8037</v>
      </c>
      <c r="JQE32" s="647" t="s">
        <v>8038</v>
      </c>
      <c r="JQF32" s="647" t="s">
        <v>8039</v>
      </c>
      <c r="JQG32" s="647" t="s">
        <v>8040</v>
      </c>
      <c r="JQH32" s="647" t="s">
        <v>8041</v>
      </c>
      <c r="JQI32" s="647" t="s">
        <v>8042</v>
      </c>
      <c r="JQJ32" s="647" t="s">
        <v>8043</v>
      </c>
      <c r="JQK32" s="647" t="s">
        <v>8044</v>
      </c>
      <c r="JQL32" s="647" t="s">
        <v>8045</v>
      </c>
      <c r="JQM32" s="647" t="s">
        <v>8046</v>
      </c>
      <c r="JQN32" s="647" t="s">
        <v>8047</v>
      </c>
      <c r="JQO32" s="647" t="s">
        <v>8048</v>
      </c>
      <c r="JQP32" s="647" t="s">
        <v>8049</v>
      </c>
      <c r="JQQ32" s="647" t="s">
        <v>8050</v>
      </c>
      <c r="JQR32" s="647" t="s">
        <v>8051</v>
      </c>
      <c r="JQS32" s="647" t="s">
        <v>8052</v>
      </c>
      <c r="JQT32" s="647" t="s">
        <v>8053</v>
      </c>
      <c r="JQU32" s="647" t="s">
        <v>8054</v>
      </c>
      <c r="JQV32" s="647" t="s">
        <v>8055</v>
      </c>
      <c r="JQW32" s="647" t="s">
        <v>8056</v>
      </c>
      <c r="JQX32" s="647" t="s">
        <v>8057</v>
      </c>
      <c r="JQY32" s="647" t="s">
        <v>8058</v>
      </c>
      <c r="JQZ32" s="647" t="s">
        <v>8059</v>
      </c>
      <c r="JRA32" s="647" t="s">
        <v>8060</v>
      </c>
      <c r="JRB32" s="647" t="s">
        <v>8061</v>
      </c>
      <c r="JRC32" s="647" t="s">
        <v>8062</v>
      </c>
      <c r="JRD32" s="647" t="s">
        <v>8063</v>
      </c>
      <c r="JRE32" s="647" t="s">
        <v>8064</v>
      </c>
      <c r="JRF32" s="647" t="s">
        <v>8065</v>
      </c>
      <c r="JRG32" s="647" t="s">
        <v>8066</v>
      </c>
      <c r="JRH32" s="647" t="s">
        <v>8067</v>
      </c>
      <c r="JRI32" s="647" t="s">
        <v>8068</v>
      </c>
      <c r="JRJ32" s="647" t="s">
        <v>8069</v>
      </c>
      <c r="JRK32" s="647" t="s">
        <v>8070</v>
      </c>
      <c r="JRL32" s="647" t="s">
        <v>8071</v>
      </c>
      <c r="JRM32" s="647" t="s">
        <v>8072</v>
      </c>
      <c r="JRN32" s="647" t="s">
        <v>8073</v>
      </c>
      <c r="JRO32" s="647" t="s">
        <v>8074</v>
      </c>
      <c r="JRP32" s="647" t="s">
        <v>8075</v>
      </c>
      <c r="JRQ32" s="647" t="s">
        <v>8076</v>
      </c>
      <c r="JRR32" s="647" t="s">
        <v>8077</v>
      </c>
      <c r="JRS32" s="647" t="s">
        <v>8078</v>
      </c>
      <c r="JRT32" s="647" t="s">
        <v>8079</v>
      </c>
      <c r="JRU32" s="647" t="s">
        <v>8080</v>
      </c>
      <c r="JRV32" s="647" t="s">
        <v>8081</v>
      </c>
      <c r="JRW32" s="647" t="s">
        <v>8082</v>
      </c>
      <c r="JRX32" s="647" t="s">
        <v>8083</v>
      </c>
      <c r="JRY32" s="647" t="s">
        <v>8084</v>
      </c>
      <c r="JRZ32" s="647" t="s">
        <v>8085</v>
      </c>
      <c r="JSA32" s="647" t="s">
        <v>8086</v>
      </c>
      <c r="JSB32" s="647" t="s">
        <v>8087</v>
      </c>
      <c r="JSC32" s="647" t="s">
        <v>8088</v>
      </c>
      <c r="JSD32" s="647" t="s">
        <v>8089</v>
      </c>
      <c r="JSE32" s="647" t="s">
        <v>8090</v>
      </c>
      <c r="JSF32" s="647" t="s">
        <v>8091</v>
      </c>
      <c r="JSG32" s="647" t="s">
        <v>8092</v>
      </c>
      <c r="JSH32" s="647" t="s">
        <v>8093</v>
      </c>
      <c r="JSI32" s="647" t="s">
        <v>8094</v>
      </c>
      <c r="JSJ32" s="647" t="s">
        <v>8095</v>
      </c>
      <c r="JSK32" s="647" t="s">
        <v>8096</v>
      </c>
      <c r="JSL32" s="647" t="s">
        <v>8097</v>
      </c>
      <c r="JSM32" s="647" t="s">
        <v>8098</v>
      </c>
      <c r="JSN32" s="647" t="s">
        <v>8099</v>
      </c>
      <c r="JSO32" s="647" t="s">
        <v>8100</v>
      </c>
      <c r="JSP32" s="647" t="s">
        <v>8101</v>
      </c>
      <c r="JSQ32" s="647" t="s">
        <v>8102</v>
      </c>
      <c r="JSR32" s="647" t="s">
        <v>8103</v>
      </c>
      <c r="JSS32" s="647" t="s">
        <v>8104</v>
      </c>
      <c r="JST32" s="647" t="s">
        <v>8105</v>
      </c>
      <c r="JSU32" s="647" t="s">
        <v>8106</v>
      </c>
      <c r="JSV32" s="647" t="s">
        <v>8107</v>
      </c>
      <c r="JSW32" s="647" t="s">
        <v>8108</v>
      </c>
      <c r="JSX32" s="647" t="s">
        <v>8109</v>
      </c>
      <c r="JSY32" s="647" t="s">
        <v>8110</v>
      </c>
      <c r="JSZ32" s="647" t="s">
        <v>8111</v>
      </c>
      <c r="JTA32" s="647" t="s">
        <v>8112</v>
      </c>
      <c r="JTB32" s="647" t="s">
        <v>8113</v>
      </c>
      <c r="JTC32" s="647" t="s">
        <v>8114</v>
      </c>
      <c r="JTD32" s="647" t="s">
        <v>8115</v>
      </c>
      <c r="JTE32" s="647" t="s">
        <v>8116</v>
      </c>
      <c r="JTF32" s="647" t="s">
        <v>8117</v>
      </c>
      <c r="JTG32" s="647" t="s">
        <v>8118</v>
      </c>
      <c r="JTH32" s="647" t="s">
        <v>8119</v>
      </c>
      <c r="JTI32" s="647" t="s">
        <v>8120</v>
      </c>
      <c r="JTJ32" s="647" t="s">
        <v>8121</v>
      </c>
      <c r="JTK32" s="647" t="s">
        <v>8122</v>
      </c>
      <c r="JTL32" s="647" t="s">
        <v>8123</v>
      </c>
      <c r="JTM32" s="647" t="s">
        <v>8124</v>
      </c>
      <c r="JTN32" s="647" t="s">
        <v>8125</v>
      </c>
      <c r="JTO32" s="647" t="s">
        <v>8126</v>
      </c>
      <c r="JTP32" s="647" t="s">
        <v>8127</v>
      </c>
      <c r="JTQ32" s="647" t="s">
        <v>8128</v>
      </c>
      <c r="JTR32" s="647" t="s">
        <v>8129</v>
      </c>
      <c r="JTS32" s="647" t="s">
        <v>8130</v>
      </c>
      <c r="JTT32" s="647" t="s">
        <v>8131</v>
      </c>
      <c r="JTU32" s="647" t="s">
        <v>8132</v>
      </c>
      <c r="JTV32" s="647" t="s">
        <v>8133</v>
      </c>
      <c r="JTW32" s="647" t="s">
        <v>8134</v>
      </c>
      <c r="JTX32" s="647" t="s">
        <v>8135</v>
      </c>
      <c r="JTY32" s="647" t="s">
        <v>8136</v>
      </c>
      <c r="JTZ32" s="647" t="s">
        <v>8137</v>
      </c>
      <c r="JUA32" s="647" t="s">
        <v>8138</v>
      </c>
      <c r="JUB32" s="647" t="s">
        <v>8139</v>
      </c>
      <c r="JUC32" s="647" t="s">
        <v>8140</v>
      </c>
      <c r="JUD32" s="647" t="s">
        <v>8141</v>
      </c>
      <c r="JUE32" s="647" t="s">
        <v>8142</v>
      </c>
      <c r="JUF32" s="647" t="s">
        <v>8143</v>
      </c>
      <c r="JUG32" s="647" t="s">
        <v>8144</v>
      </c>
      <c r="JUH32" s="647" t="s">
        <v>8145</v>
      </c>
      <c r="JUI32" s="647" t="s">
        <v>8146</v>
      </c>
      <c r="JUJ32" s="647" t="s">
        <v>8147</v>
      </c>
      <c r="JUK32" s="647" t="s">
        <v>8148</v>
      </c>
      <c r="JUL32" s="647" t="s">
        <v>8149</v>
      </c>
      <c r="JUM32" s="647" t="s">
        <v>8150</v>
      </c>
      <c r="JUN32" s="647" t="s">
        <v>8151</v>
      </c>
      <c r="JUO32" s="647" t="s">
        <v>8152</v>
      </c>
      <c r="JUP32" s="647" t="s">
        <v>8153</v>
      </c>
      <c r="JUQ32" s="647" t="s">
        <v>8154</v>
      </c>
      <c r="JUR32" s="647" t="s">
        <v>8155</v>
      </c>
      <c r="JUS32" s="647" t="s">
        <v>8156</v>
      </c>
      <c r="JUT32" s="647" t="s">
        <v>8157</v>
      </c>
      <c r="JUU32" s="647" t="s">
        <v>8158</v>
      </c>
      <c r="JUV32" s="647" t="s">
        <v>8159</v>
      </c>
      <c r="JUW32" s="647" t="s">
        <v>8160</v>
      </c>
      <c r="JUX32" s="647" t="s">
        <v>8161</v>
      </c>
      <c r="JUY32" s="647" t="s">
        <v>8162</v>
      </c>
      <c r="JUZ32" s="647" t="s">
        <v>8163</v>
      </c>
      <c r="JVA32" s="647" t="s">
        <v>8164</v>
      </c>
      <c r="JVB32" s="647" t="s">
        <v>8165</v>
      </c>
      <c r="JVC32" s="647" t="s">
        <v>8166</v>
      </c>
      <c r="JVD32" s="647" t="s">
        <v>8167</v>
      </c>
      <c r="JVE32" s="647" t="s">
        <v>8168</v>
      </c>
      <c r="JVF32" s="647" t="s">
        <v>8169</v>
      </c>
      <c r="JVG32" s="647" t="s">
        <v>8170</v>
      </c>
      <c r="JVH32" s="647" t="s">
        <v>8171</v>
      </c>
      <c r="JVI32" s="647" t="s">
        <v>8172</v>
      </c>
      <c r="JVJ32" s="647" t="s">
        <v>8173</v>
      </c>
      <c r="JVK32" s="647" t="s">
        <v>8174</v>
      </c>
      <c r="JVL32" s="647" t="s">
        <v>8175</v>
      </c>
      <c r="JVM32" s="647" t="s">
        <v>8176</v>
      </c>
      <c r="JVN32" s="647" t="s">
        <v>8177</v>
      </c>
      <c r="JVO32" s="647" t="s">
        <v>8178</v>
      </c>
      <c r="JVP32" s="647" t="s">
        <v>8179</v>
      </c>
      <c r="JVQ32" s="647" t="s">
        <v>8180</v>
      </c>
      <c r="JVR32" s="647" t="s">
        <v>8181</v>
      </c>
      <c r="JVS32" s="647" t="s">
        <v>8182</v>
      </c>
      <c r="JVT32" s="647" t="s">
        <v>8183</v>
      </c>
      <c r="JVU32" s="647" t="s">
        <v>8184</v>
      </c>
      <c r="JVV32" s="647" t="s">
        <v>8185</v>
      </c>
      <c r="JVW32" s="647" t="s">
        <v>8186</v>
      </c>
      <c r="JVX32" s="647" t="s">
        <v>8187</v>
      </c>
      <c r="JVY32" s="647" t="s">
        <v>8188</v>
      </c>
      <c r="JVZ32" s="647" t="s">
        <v>8189</v>
      </c>
      <c r="JWA32" s="647" t="s">
        <v>8190</v>
      </c>
      <c r="JWB32" s="647" t="s">
        <v>8191</v>
      </c>
      <c r="JWC32" s="647" t="s">
        <v>8192</v>
      </c>
      <c r="JWD32" s="647" t="s">
        <v>8193</v>
      </c>
      <c r="JWE32" s="647" t="s">
        <v>8194</v>
      </c>
      <c r="JWF32" s="647" t="s">
        <v>8195</v>
      </c>
      <c r="JWG32" s="647" t="s">
        <v>8196</v>
      </c>
      <c r="JWH32" s="647" t="s">
        <v>8197</v>
      </c>
      <c r="JWI32" s="647" t="s">
        <v>8198</v>
      </c>
      <c r="JWJ32" s="647" t="s">
        <v>8199</v>
      </c>
      <c r="JWK32" s="647" t="s">
        <v>8200</v>
      </c>
      <c r="JWL32" s="647" t="s">
        <v>8201</v>
      </c>
      <c r="JWM32" s="647" t="s">
        <v>8202</v>
      </c>
      <c r="JWN32" s="647" t="s">
        <v>8203</v>
      </c>
      <c r="JWO32" s="647" t="s">
        <v>8204</v>
      </c>
      <c r="JWP32" s="647" t="s">
        <v>8205</v>
      </c>
      <c r="JWQ32" s="647" t="s">
        <v>8206</v>
      </c>
      <c r="JWR32" s="647" t="s">
        <v>8207</v>
      </c>
      <c r="JWS32" s="647" t="s">
        <v>8208</v>
      </c>
      <c r="JWT32" s="647" t="s">
        <v>8209</v>
      </c>
      <c r="JWU32" s="647" t="s">
        <v>8210</v>
      </c>
      <c r="JWV32" s="647" t="s">
        <v>8211</v>
      </c>
      <c r="JWW32" s="647" t="s">
        <v>8212</v>
      </c>
      <c r="JWX32" s="647" t="s">
        <v>8213</v>
      </c>
      <c r="JWY32" s="647" t="s">
        <v>8214</v>
      </c>
      <c r="JWZ32" s="647" t="s">
        <v>8215</v>
      </c>
      <c r="JXA32" s="647" t="s">
        <v>8216</v>
      </c>
      <c r="JXB32" s="647" t="s">
        <v>8217</v>
      </c>
      <c r="JXC32" s="647" t="s">
        <v>8218</v>
      </c>
      <c r="JXD32" s="647" t="s">
        <v>8219</v>
      </c>
      <c r="JXE32" s="647" t="s">
        <v>8220</v>
      </c>
      <c r="JXF32" s="647" t="s">
        <v>8221</v>
      </c>
      <c r="JXG32" s="647" t="s">
        <v>8222</v>
      </c>
      <c r="JXH32" s="647" t="s">
        <v>8223</v>
      </c>
      <c r="JXI32" s="647" t="s">
        <v>8224</v>
      </c>
      <c r="JXJ32" s="647" t="s">
        <v>8225</v>
      </c>
      <c r="JXK32" s="647" t="s">
        <v>8226</v>
      </c>
      <c r="JXL32" s="647" t="s">
        <v>8227</v>
      </c>
      <c r="JXM32" s="647" t="s">
        <v>8228</v>
      </c>
      <c r="JXN32" s="647" t="s">
        <v>8229</v>
      </c>
      <c r="JXO32" s="647" t="s">
        <v>8230</v>
      </c>
      <c r="JXP32" s="647" t="s">
        <v>8231</v>
      </c>
      <c r="JXQ32" s="647" t="s">
        <v>8232</v>
      </c>
      <c r="JXR32" s="647" t="s">
        <v>8233</v>
      </c>
      <c r="JXS32" s="647" t="s">
        <v>8234</v>
      </c>
      <c r="JXT32" s="647" t="s">
        <v>8235</v>
      </c>
      <c r="JXU32" s="647" t="s">
        <v>8236</v>
      </c>
      <c r="JXV32" s="647" t="s">
        <v>8237</v>
      </c>
      <c r="JXW32" s="647" t="s">
        <v>8238</v>
      </c>
      <c r="JXX32" s="647" t="s">
        <v>8239</v>
      </c>
      <c r="JXY32" s="647" t="s">
        <v>8240</v>
      </c>
      <c r="JXZ32" s="647" t="s">
        <v>8241</v>
      </c>
      <c r="JYA32" s="647" t="s">
        <v>8242</v>
      </c>
      <c r="JYB32" s="647" t="s">
        <v>8243</v>
      </c>
      <c r="JYC32" s="647" t="s">
        <v>8244</v>
      </c>
      <c r="JYD32" s="647" t="s">
        <v>8245</v>
      </c>
      <c r="JYE32" s="647" t="s">
        <v>8246</v>
      </c>
      <c r="JYF32" s="647" t="s">
        <v>8247</v>
      </c>
      <c r="JYG32" s="647" t="s">
        <v>8248</v>
      </c>
      <c r="JYH32" s="647" t="s">
        <v>8249</v>
      </c>
      <c r="JYI32" s="647" t="s">
        <v>8250</v>
      </c>
      <c r="JYJ32" s="647" t="s">
        <v>8251</v>
      </c>
      <c r="JYK32" s="647" t="s">
        <v>8252</v>
      </c>
      <c r="JYL32" s="647" t="s">
        <v>8253</v>
      </c>
      <c r="JYM32" s="647" t="s">
        <v>8254</v>
      </c>
      <c r="JYN32" s="647" t="s">
        <v>8255</v>
      </c>
      <c r="JYO32" s="647" t="s">
        <v>8256</v>
      </c>
      <c r="JYP32" s="647" t="s">
        <v>8257</v>
      </c>
      <c r="JYQ32" s="647" t="s">
        <v>8258</v>
      </c>
      <c r="JYR32" s="647" t="s">
        <v>8259</v>
      </c>
      <c r="JYS32" s="647" t="s">
        <v>8260</v>
      </c>
      <c r="JYT32" s="647" t="s">
        <v>8261</v>
      </c>
      <c r="JYU32" s="647" t="s">
        <v>8262</v>
      </c>
      <c r="JYV32" s="647" t="s">
        <v>8263</v>
      </c>
      <c r="JYW32" s="647" t="s">
        <v>8264</v>
      </c>
      <c r="JYX32" s="647" t="s">
        <v>8265</v>
      </c>
      <c r="JYY32" s="647" t="s">
        <v>8266</v>
      </c>
      <c r="JYZ32" s="647" t="s">
        <v>8267</v>
      </c>
      <c r="JZA32" s="647" t="s">
        <v>8268</v>
      </c>
      <c r="JZB32" s="647" t="s">
        <v>8269</v>
      </c>
      <c r="JZC32" s="647" t="s">
        <v>8270</v>
      </c>
      <c r="JZD32" s="647" t="s">
        <v>8271</v>
      </c>
      <c r="JZE32" s="647" t="s">
        <v>8272</v>
      </c>
      <c r="JZF32" s="647" t="s">
        <v>8273</v>
      </c>
      <c r="JZG32" s="647" t="s">
        <v>8274</v>
      </c>
      <c r="JZH32" s="647" t="s">
        <v>8275</v>
      </c>
      <c r="JZI32" s="647" t="s">
        <v>8276</v>
      </c>
      <c r="JZJ32" s="647" t="s">
        <v>8277</v>
      </c>
      <c r="JZK32" s="647" t="s">
        <v>8278</v>
      </c>
      <c r="JZL32" s="647" t="s">
        <v>8279</v>
      </c>
      <c r="JZM32" s="647" t="s">
        <v>8280</v>
      </c>
      <c r="JZN32" s="647" t="s">
        <v>8281</v>
      </c>
      <c r="JZO32" s="647" t="s">
        <v>8282</v>
      </c>
      <c r="JZP32" s="647" t="s">
        <v>8283</v>
      </c>
      <c r="JZQ32" s="647" t="s">
        <v>8284</v>
      </c>
      <c r="JZR32" s="647" t="s">
        <v>8285</v>
      </c>
      <c r="JZS32" s="647" t="s">
        <v>8286</v>
      </c>
      <c r="JZT32" s="647" t="s">
        <v>8287</v>
      </c>
      <c r="JZU32" s="647" t="s">
        <v>8288</v>
      </c>
      <c r="JZV32" s="647" t="s">
        <v>8289</v>
      </c>
      <c r="JZW32" s="647" t="s">
        <v>8290</v>
      </c>
      <c r="JZX32" s="647" t="s">
        <v>8291</v>
      </c>
      <c r="JZY32" s="647" t="s">
        <v>8292</v>
      </c>
      <c r="JZZ32" s="647" t="s">
        <v>8293</v>
      </c>
      <c r="KAA32" s="647" t="s">
        <v>8294</v>
      </c>
      <c r="KAB32" s="647" t="s">
        <v>8295</v>
      </c>
      <c r="KAC32" s="647" t="s">
        <v>8296</v>
      </c>
      <c r="KAD32" s="647" t="s">
        <v>8297</v>
      </c>
      <c r="KAE32" s="647" t="s">
        <v>8298</v>
      </c>
      <c r="KAF32" s="647" t="s">
        <v>8299</v>
      </c>
      <c r="KAG32" s="647" t="s">
        <v>8300</v>
      </c>
      <c r="KAH32" s="647" t="s">
        <v>8301</v>
      </c>
      <c r="KAI32" s="647" t="s">
        <v>8302</v>
      </c>
      <c r="KAJ32" s="647" t="s">
        <v>8303</v>
      </c>
      <c r="KAK32" s="647" t="s">
        <v>8304</v>
      </c>
      <c r="KAL32" s="647" t="s">
        <v>8305</v>
      </c>
      <c r="KAM32" s="647" t="s">
        <v>8306</v>
      </c>
      <c r="KAN32" s="647" t="s">
        <v>8307</v>
      </c>
      <c r="KAO32" s="647" t="s">
        <v>8308</v>
      </c>
      <c r="KAP32" s="647" t="s">
        <v>8309</v>
      </c>
      <c r="KAQ32" s="647" t="s">
        <v>8310</v>
      </c>
      <c r="KAR32" s="647" t="s">
        <v>8311</v>
      </c>
      <c r="KAS32" s="647" t="s">
        <v>8312</v>
      </c>
      <c r="KAT32" s="647" t="s">
        <v>8313</v>
      </c>
      <c r="KAU32" s="647" t="s">
        <v>8314</v>
      </c>
      <c r="KAV32" s="647" t="s">
        <v>8315</v>
      </c>
      <c r="KAW32" s="647" t="s">
        <v>8316</v>
      </c>
      <c r="KAX32" s="647" t="s">
        <v>8317</v>
      </c>
      <c r="KAY32" s="647" t="s">
        <v>8318</v>
      </c>
      <c r="KAZ32" s="647" t="s">
        <v>8319</v>
      </c>
      <c r="KBA32" s="647" t="s">
        <v>8320</v>
      </c>
      <c r="KBB32" s="647" t="s">
        <v>8321</v>
      </c>
      <c r="KBC32" s="647" t="s">
        <v>8322</v>
      </c>
      <c r="KBD32" s="647" t="s">
        <v>8323</v>
      </c>
      <c r="KBE32" s="647" t="s">
        <v>8324</v>
      </c>
      <c r="KBF32" s="647" t="s">
        <v>8325</v>
      </c>
      <c r="KBG32" s="647" t="s">
        <v>8326</v>
      </c>
      <c r="KBH32" s="647" t="s">
        <v>8327</v>
      </c>
      <c r="KBI32" s="647" t="s">
        <v>8328</v>
      </c>
      <c r="KBJ32" s="647" t="s">
        <v>8329</v>
      </c>
      <c r="KBK32" s="647" t="s">
        <v>8330</v>
      </c>
      <c r="KBL32" s="647" t="s">
        <v>8331</v>
      </c>
      <c r="KBM32" s="647" t="s">
        <v>8332</v>
      </c>
      <c r="KBN32" s="647" t="s">
        <v>8333</v>
      </c>
      <c r="KBO32" s="647" t="s">
        <v>8334</v>
      </c>
      <c r="KBP32" s="647" t="s">
        <v>8335</v>
      </c>
      <c r="KBQ32" s="647" t="s">
        <v>8336</v>
      </c>
      <c r="KBR32" s="647" t="s">
        <v>8337</v>
      </c>
      <c r="KBS32" s="647" t="s">
        <v>8338</v>
      </c>
      <c r="KBT32" s="647" t="s">
        <v>8339</v>
      </c>
      <c r="KBU32" s="647" t="s">
        <v>8340</v>
      </c>
      <c r="KBV32" s="647" t="s">
        <v>8341</v>
      </c>
      <c r="KBW32" s="647" t="s">
        <v>8342</v>
      </c>
      <c r="KBX32" s="647" t="s">
        <v>8343</v>
      </c>
      <c r="KBY32" s="647" t="s">
        <v>8344</v>
      </c>
      <c r="KBZ32" s="647" t="s">
        <v>8345</v>
      </c>
      <c r="KCA32" s="647" t="s">
        <v>8346</v>
      </c>
      <c r="KCB32" s="647" t="s">
        <v>8347</v>
      </c>
      <c r="KCC32" s="647" t="s">
        <v>8348</v>
      </c>
      <c r="KCD32" s="647" t="s">
        <v>8349</v>
      </c>
      <c r="KCE32" s="647" t="s">
        <v>8350</v>
      </c>
      <c r="KCF32" s="647" t="s">
        <v>8351</v>
      </c>
      <c r="KCG32" s="647" t="s">
        <v>8352</v>
      </c>
      <c r="KCH32" s="647" t="s">
        <v>8353</v>
      </c>
      <c r="KCI32" s="647" t="s">
        <v>8354</v>
      </c>
      <c r="KCJ32" s="647" t="s">
        <v>8355</v>
      </c>
      <c r="KCK32" s="647" t="s">
        <v>8356</v>
      </c>
      <c r="KCL32" s="647" t="s">
        <v>8357</v>
      </c>
      <c r="KCM32" s="647" t="s">
        <v>8358</v>
      </c>
      <c r="KCN32" s="647" t="s">
        <v>8359</v>
      </c>
      <c r="KCO32" s="647" t="s">
        <v>8360</v>
      </c>
      <c r="KCP32" s="647" t="s">
        <v>8361</v>
      </c>
      <c r="KCQ32" s="647" t="s">
        <v>8362</v>
      </c>
      <c r="KCR32" s="647" t="s">
        <v>8363</v>
      </c>
      <c r="KCS32" s="647" t="s">
        <v>8364</v>
      </c>
      <c r="KCT32" s="647" t="s">
        <v>8365</v>
      </c>
      <c r="KCU32" s="647" t="s">
        <v>8366</v>
      </c>
      <c r="KCV32" s="647" t="s">
        <v>8367</v>
      </c>
      <c r="KCW32" s="647" t="s">
        <v>8368</v>
      </c>
      <c r="KCX32" s="647" t="s">
        <v>8369</v>
      </c>
      <c r="KCY32" s="647" t="s">
        <v>8370</v>
      </c>
      <c r="KCZ32" s="647" t="s">
        <v>8371</v>
      </c>
      <c r="KDA32" s="647" t="s">
        <v>8372</v>
      </c>
      <c r="KDB32" s="647" t="s">
        <v>8373</v>
      </c>
      <c r="KDC32" s="647" t="s">
        <v>8374</v>
      </c>
      <c r="KDD32" s="647" t="s">
        <v>8375</v>
      </c>
      <c r="KDE32" s="647" t="s">
        <v>8376</v>
      </c>
      <c r="KDF32" s="647" t="s">
        <v>8377</v>
      </c>
      <c r="KDG32" s="647" t="s">
        <v>8378</v>
      </c>
      <c r="KDH32" s="647" t="s">
        <v>8379</v>
      </c>
      <c r="KDI32" s="647" t="s">
        <v>8380</v>
      </c>
      <c r="KDJ32" s="647" t="s">
        <v>8381</v>
      </c>
      <c r="KDK32" s="647" t="s">
        <v>8382</v>
      </c>
      <c r="KDL32" s="647" t="s">
        <v>8383</v>
      </c>
      <c r="KDM32" s="647" t="s">
        <v>8384</v>
      </c>
      <c r="KDN32" s="647" t="s">
        <v>8385</v>
      </c>
      <c r="KDO32" s="647" t="s">
        <v>8386</v>
      </c>
      <c r="KDP32" s="647" t="s">
        <v>8387</v>
      </c>
      <c r="KDQ32" s="647" t="s">
        <v>8388</v>
      </c>
      <c r="KDR32" s="647" t="s">
        <v>8389</v>
      </c>
      <c r="KDS32" s="647" t="s">
        <v>8390</v>
      </c>
      <c r="KDT32" s="647" t="s">
        <v>8391</v>
      </c>
      <c r="KDU32" s="647" t="s">
        <v>8392</v>
      </c>
      <c r="KDV32" s="647" t="s">
        <v>8393</v>
      </c>
      <c r="KDW32" s="647" t="s">
        <v>8394</v>
      </c>
      <c r="KDX32" s="647" t="s">
        <v>8395</v>
      </c>
      <c r="KDY32" s="647" t="s">
        <v>8396</v>
      </c>
      <c r="KDZ32" s="647" t="s">
        <v>8397</v>
      </c>
      <c r="KEA32" s="647" t="s">
        <v>8398</v>
      </c>
      <c r="KEB32" s="647" t="s">
        <v>8399</v>
      </c>
      <c r="KEC32" s="647" t="s">
        <v>8400</v>
      </c>
      <c r="KED32" s="647" t="s">
        <v>8401</v>
      </c>
      <c r="KEE32" s="647" t="s">
        <v>8402</v>
      </c>
      <c r="KEF32" s="647" t="s">
        <v>8403</v>
      </c>
      <c r="KEG32" s="647" t="s">
        <v>8404</v>
      </c>
      <c r="KEH32" s="647" t="s">
        <v>8405</v>
      </c>
      <c r="KEI32" s="647" t="s">
        <v>8406</v>
      </c>
      <c r="KEJ32" s="647" t="s">
        <v>8407</v>
      </c>
      <c r="KEK32" s="647" t="s">
        <v>8408</v>
      </c>
      <c r="KEL32" s="647" t="s">
        <v>8409</v>
      </c>
      <c r="KEM32" s="647" t="s">
        <v>8410</v>
      </c>
      <c r="KEN32" s="647" t="s">
        <v>8411</v>
      </c>
      <c r="KEO32" s="647" t="s">
        <v>8412</v>
      </c>
      <c r="KEP32" s="647" t="s">
        <v>8413</v>
      </c>
      <c r="KEQ32" s="647" t="s">
        <v>8414</v>
      </c>
      <c r="KER32" s="647" t="s">
        <v>8415</v>
      </c>
      <c r="KES32" s="647" t="s">
        <v>8416</v>
      </c>
      <c r="KET32" s="647" t="s">
        <v>8417</v>
      </c>
      <c r="KEU32" s="647" t="s">
        <v>8418</v>
      </c>
      <c r="KEV32" s="647" t="s">
        <v>8419</v>
      </c>
      <c r="KEW32" s="647" t="s">
        <v>8420</v>
      </c>
      <c r="KEX32" s="647" t="s">
        <v>8421</v>
      </c>
      <c r="KEY32" s="647" t="s">
        <v>8422</v>
      </c>
      <c r="KEZ32" s="647" t="s">
        <v>8423</v>
      </c>
      <c r="KFA32" s="647" t="s">
        <v>8424</v>
      </c>
      <c r="KFB32" s="647" t="s">
        <v>8425</v>
      </c>
      <c r="KFC32" s="647" t="s">
        <v>8426</v>
      </c>
      <c r="KFD32" s="647" t="s">
        <v>8427</v>
      </c>
      <c r="KFE32" s="647" t="s">
        <v>8428</v>
      </c>
      <c r="KFF32" s="647" t="s">
        <v>8429</v>
      </c>
      <c r="KFG32" s="647" t="s">
        <v>8430</v>
      </c>
      <c r="KFH32" s="647" t="s">
        <v>8431</v>
      </c>
      <c r="KFI32" s="647" t="s">
        <v>8432</v>
      </c>
      <c r="KFJ32" s="647" t="s">
        <v>8433</v>
      </c>
      <c r="KFK32" s="647" t="s">
        <v>8434</v>
      </c>
      <c r="KFL32" s="647" t="s">
        <v>8435</v>
      </c>
      <c r="KFM32" s="647" t="s">
        <v>8436</v>
      </c>
      <c r="KFN32" s="647" t="s">
        <v>8437</v>
      </c>
      <c r="KFO32" s="647" t="s">
        <v>8438</v>
      </c>
      <c r="KFP32" s="647" t="s">
        <v>8439</v>
      </c>
      <c r="KFQ32" s="647" t="s">
        <v>8440</v>
      </c>
      <c r="KFR32" s="647" t="s">
        <v>8441</v>
      </c>
      <c r="KFS32" s="647" t="s">
        <v>8442</v>
      </c>
      <c r="KFT32" s="647" t="s">
        <v>8443</v>
      </c>
      <c r="KFU32" s="647" t="s">
        <v>8444</v>
      </c>
      <c r="KFV32" s="647" t="s">
        <v>8445</v>
      </c>
      <c r="KFW32" s="647" t="s">
        <v>8446</v>
      </c>
      <c r="KFX32" s="647" t="s">
        <v>8447</v>
      </c>
      <c r="KFY32" s="647" t="s">
        <v>8448</v>
      </c>
      <c r="KFZ32" s="647" t="s">
        <v>8449</v>
      </c>
      <c r="KGA32" s="647" t="s">
        <v>8450</v>
      </c>
      <c r="KGB32" s="647" t="s">
        <v>8451</v>
      </c>
      <c r="KGC32" s="647" t="s">
        <v>8452</v>
      </c>
      <c r="KGD32" s="647" t="s">
        <v>8453</v>
      </c>
      <c r="KGE32" s="647" t="s">
        <v>8454</v>
      </c>
      <c r="KGF32" s="647" t="s">
        <v>8455</v>
      </c>
      <c r="KGG32" s="647" t="s">
        <v>8456</v>
      </c>
      <c r="KGH32" s="647" t="s">
        <v>8457</v>
      </c>
      <c r="KGI32" s="647" t="s">
        <v>8458</v>
      </c>
      <c r="KGJ32" s="647" t="s">
        <v>8459</v>
      </c>
      <c r="KGK32" s="647" t="s">
        <v>8460</v>
      </c>
      <c r="KGL32" s="647" t="s">
        <v>8461</v>
      </c>
      <c r="KGM32" s="647" t="s">
        <v>8462</v>
      </c>
      <c r="KGN32" s="647" t="s">
        <v>8463</v>
      </c>
      <c r="KGO32" s="647" t="s">
        <v>8464</v>
      </c>
      <c r="KGP32" s="647" t="s">
        <v>8465</v>
      </c>
      <c r="KGQ32" s="647" t="s">
        <v>8466</v>
      </c>
      <c r="KGR32" s="647" t="s">
        <v>8467</v>
      </c>
      <c r="KGS32" s="647" t="s">
        <v>8468</v>
      </c>
      <c r="KGT32" s="647" t="s">
        <v>8469</v>
      </c>
      <c r="KGU32" s="647" t="s">
        <v>8470</v>
      </c>
      <c r="KGV32" s="647" t="s">
        <v>8471</v>
      </c>
      <c r="KGW32" s="647" t="s">
        <v>8472</v>
      </c>
      <c r="KGX32" s="647" t="s">
        <v>8473</v>
      </c>
      <c r="KGY32" s="647" t="s">
        <v>8474</v>
      </c>
      <c r="KGZ32" s="647" t="s">
        <v>8475</v>
      </c>
      <c r="KHA32" s="647" t="s">
        <v>8476</v>
      </c>
      <c r="KHB32" s="647" t="s">
        <v>8477</v>
      </c>
      <c r="KHC32" s="647" t="s">
        <v>8478</v>
      </c>
      <c r="KHD32" s="647" t="s">
        <v>8479</v>
      </c>
      <c r="KHE32" s="647" t="s">
        <v>8480</v>
      </c>
      <c r="KHF32" s="647" t="s">
        <v>8481</v>
      </c>
      <c r="KHG32" s="647" t="s">
        <v>8482</v>
      </c>
      <c r="KHH32" s="647" t="s">
        <v>8483</v>
      </c>
      <c r="KHI32" s="647" t="s">
        <v>8484</v>
      </c>
      <c r="KHJ32" s="647" t="s">
        <v>8485</v>
      </c>
      <c r="KHK32" s="647" t="s">
        <v>8486</v>
      </c>
      <c r="KHL32" s="647" t="s">
        <v>8487</v>
      </c>
      <c r="KHM32" s="647" t="s">
        <v>8488</v>
      </c>
      <c r="KHN32" s="647" t="s">
        <v>8489</v>
      </c>
      <c r="KHO32" s="647" t="s">
        <v>8490</v>
      </c>
      <c r="KHP32" s="647" t="s">
        <v>8491</v>
      </c>
      <c r="KHQ32" s="647" t="s">
        <v>8492</v>
      </c>
      <c r="KHR32" s="647" t="s">
        <v>8493</v>
      </c>
      <c r="KHS32" s="647" t="s">
        <v>8494</v>
      </c>
      <c r="KHT32" s="647" t="s">
        <v>8495</v>
      </c>
      <c r="KHU32" s="647" t="s">
        <v>8496</v>
      </c>
      <c r="KHV32" s="647" t="s">
        <v>8497</v>
      </c>
      <c r="KHW32" s="647" t="s">
        <v>8498</v>
      </c>
      <c r="KHX32" s="647" t="s">
        <v>8499</v>
      </c>
      <c r="KHY32" s="647" t="s">
        <v>8500</v>
      </c>
      <c r="KHZ32" s="647" t="s">
        <v>8501</v>
      </c>
      <c r="KIA32" s="647" t="s">
        <v>8502</v>
      </c>
      <c r="KIB32" s="647" t="s">
        <v>8503</v>
      </c>
      <c r="KIC32" s="647" t="s">
        <v>8504</v>
      </c>
      <c r="KID32" s="647" t="s">
        <v>8505</v>
      </c>
      <c r="KIE32" s="647" t="s">
        <v>8506</v>
      </c>
      <c r="KIF32" s="647" t="s">
        <v>8507</v>
      </c>
      <c r="KIG32" s="647" t="s">
        <v>8508</v>
      </c>
      <c r="KIH32" s="647" t="s">
        <v>8509</v>
      </c>
      <c r="KII32" s="647" t="s">
        <v>8510</v>
      </c>
      <c r="KIJ32" s="647" t="s">
        <v>8511</v>
      </c>
      <c r="KIK32" s="647" t="s">
        <v>8512</v>
      </c>
      <c r="KIL32" s="647" t="s">
        <v>8513</v>
      </c>
      <c r="KIM32" s="647" t="s">
        <v>8514</v>
      </c>
      <c r="KIN32" s="647" t="s">
        <v>8515</v>
      </c>
      <c r="KIO32" s="647" t="s">
        <v>8516</v>
      </c>
      <c r="KIP32" s="647" t="s">
        <v>8517</v>
      </c>
      <c r="KIQ32" s="647" t="s">
        <v>8518</v>
      </c>
      <c r="KIR32" s="647" t="s">
        <v>8519</v>
      </c>
      <c r="KIS32" s="647" t="s">
        <v>8520</v>
      </c>
      <c r="KIT32" s="647" t="s">
        <v>8521</v>
      </c>
      <c r="KIU32" s="647" t="s">
        <v>8522</v>
      </c>
      <c r="KIV32" s="647" t="s">
        <v>8523</v>
      </c>
      <c r="KIW32" s="647" t="s">
        <v>8524</v>
      </c>
      <c r="KIX32" s="647" t="s">
        <v>8525</v>
      </c>
      <c r="KIY32" s="647" t="s">
        <v>8526</v>
      </c>
      <c r="KIZ32" s="647" t="s">
        <v>8527</v>
      </c>
      <c r="KJA32" s="647" t="s">
        <v>8528</v>
      </c>
      <c r="KJB32" s="647" t="s">
        <v>8529</v>
      </c>
      <c r="KJC32" s="647" t="s">
        <v>8530</v>
      </c>
      <c r="KJD32" s="647" t="s">
        <v>8531</v>
      </c>
      <c r="KJE32" s="647" t="s">
        <v>8532</v>
      </c>
      <c r="KJF32" s="647" t="s">
        <v>8533</v>
      </c>
      <c r="KJG32" s="647" t="s">
        <v>8534</v>
      </c>
      <c r="KJH32" s="647" t="s">
        <v>8535</v>
      </c>
      <c r="KJI32" s="647" t="s">
        <v>8536</v>
      </c>
      <c r="KJJ32" s="647" t="s">
        <v>8537</v>
      </c>
      <c r="KJK32" s="647" t="s">
        <v>8538</v>
      </c>
      <c r="KJL32" s="647" t="s">
        <v>8539</v>
      </c>
      <c r="KJM32" s="647" t="s">
        <v>8540</v>
      </c>
      <c r="KJN32" s="647" t="s">
        <v>8541</v>
      </c>
      <c r="KJO32" s="647" t="s">
        <v>8542</v>
      </c>
      <c r="KJP32" s="647" t="s">
        <v>8543</v>
      </c>
      <c r="KJQ32" s="647" t="s">
        <v>8544</v>
      </c>
      <c r="KJR32" s="647" t="s">
        <v>8545</v>
      </c>
      <c r="KJS32" s="647" t="s">
        <v>8546</v>
      </c>
      <c r="KJT32" s="647" t="s">
        <v>8547</v>
      </c>
      <c r="KJU32" s="647" t="s">
        <v>8548</v>
      </c>
      <c r="KJV32" s="647" t="s">
        <v>8549</v>
      </c>
      <c r="KJW32" s="647" t="s">
        <v>8550</v>
      </c>
      <c r="KJX32" s="647" t="s">
        <v>8551</v>
      </c>
      <c r="KJY32" s="647" t="s">
        <v>8552</v>
      </c>
      <c r="KJZ32" s="647" t="s">
        <v>8553</v>
      </c>
      <c r="KKA32" s="647" t="s">
        <v>8554</v>
      </c>
      <c r="KKB32" s="647" t="s">
        <v>8555</v>
      </c>
      <c r="KKC32" s="647" t="s">
        <v>8556</v>
      </c>
      <c r="KKD32" s="647" t="s">
        <v>8557</v>
      </c>
      <c r="KKE32" s="647" t="s">
        <v>8558</v>
      </c>
      <c r="KKF32" s="647" t="s">
        <v>8559</v>
      </c>
      <c r="KKG32" s="647" t="s">
        <v>8560</v>
      </c>
      <c r="KKH32" s="647" t="s">
        <v>8561</v>
      </c>
      <c r="KKI32" s="647" t="s">
        <v>8562</v>
      </c>
      <c r="KKJ32" s="647" t="s">
        <v>8563</v>
      </c>
      <c r="KKK32" s="647" t="s">
        <v>8564</v>
      </c>
      <c r="KKL32" s="647" t="s">
        <v>8565</v>
      </c>
      <c r="KKM32" s="647" t="s">
        <v>8566</v>
      </c>
      <c r="KKN32" s="647" t="s">
        <v>8567</v>
      </c>
      <c r="KKO32" s="647" t="s">
        <v>8568</v>
      </c>
      <c r="KKP32" s="647" t="s">
        <v>8569</v>
      </c>
      <c r="KKQ32" s="647" t="s">
        <v>8570</v>
      </c>
      <c r="KKR32" s="647" t="s">
        <v>8571</v>
      </c>
      <c r="KKS32" s="647" t="s">
        <v>8572</v>
      </c>
      <c r="KKT32" s="647" t="s">
        <v>8573</v>
      </c>
      <c r="KKU32" s="647" t="s">
        <v>8574</v>
      </c>
      <c r="KKV32" s="647" t="s">
        <v>8575</v>
      </c>
      <c r="KKW32" s="647" t="s">
        <v>8576</v>
      </c>
      <c r="KKX32" s="647" t="s">
        <v>8577</v>
      </c>
      <c r="KKY32" s="647" t="s">
        <v>8578</v>
      </c>
      <c r="KKZ32" s="647" t="s">
        <v>8579</v>
      </c>
      <c r="KLA32" s="647" t="s">
        <v>8580</v>
      </c>
      <c r="KLB32" s="647" t="s">
        <v>8581</v>
      </c>
      <c r="KLC32" s="647" t="s">
        <v>8582</v>
      </c>
      <c r="KLD32" s="647" t="s">
        <v>8583</v>
      </c>
      <c r="KLE32" s="647" t="s">
        <v>8584</v>
      </c>
      <c r="KLF32" s="647" t="s">
        <v>8585</v>
      </c>
      <c r="KLG32" s="647" t="s">
        <v>8586</v>
      </c>
      <c r="KLH32" s="647" t="s">
        <v>8587</v>
      </c>
      <c r="KLI32" s="647" t="s">
        <v>8588</v>
      </c>
      <c r="KLJ32" s="647" t="s">
        <v>8589</v>
      </c>
      <c r="KLK32" s="647" t="s">
        <v>8590</v>
      </c>
      <c r="KLL32" s="647" t="s">
        <v>8591</v>
      </c>
      <c r="KLM32" s="647" t="s">
        <v>8592</v>
      </c>
      <c r="KLN32" s="647" t="s">
        <v>8593</v>
      </c>
      <c r="KLO32" s="647" t="s">
        <v>8594</v>
      </c>
      <c r="KLP32" s="647" t="s">
        <v>8595</v>
      </c>
      <c r="KLQ32" s="647" t="s">
        <v>8596</v>
      </c>
      <c r="KLR32" s="647" t="s">
        <v>8597</v>
      </c>
      <c r="KLS32" s="647" t="s">
        <v>8598</v>
      </c>
      <c r="KLT32" s="647" t="s">
        <v>8599</v>
      </c>
      <c r="KLU32" s="647" t="s">
        <v>8600</v>
      </c>
      <c r="KLV32" s="647" t="s">
        <v>8601</v>
      </c>
      <c r="KLW32" s="647" t="s">
        <v>8602</v>
      </c>
      <c r="KLX32" s="647" t="s">
        <v>8603</v>
      </c>
      <c r="KLY32" s="647" t="s">
        <v>8604</v>
      </c>
      <c r="KLZ32" s="647" t="s">
        <v>8605</v>
      </c>
      <c r="KMA32" s="647" t="s">
        <v>8606</v>
      </c>
      <c r="KMB32" s="647" t="s">
        <v>8607</v>
      </c>
      <c r="KMC32" s="647" t="s">
        <v>8608</v>
      </c>
      <c r="KMD32" s="647" t="s">
        <v>8609</v>
      </c>
      <c r="KME32" s="647" t="s">
        <v>8610</v>
      </c>
      <c r="KMF32" s="647" t="s">
        <v>8611</v>
      </c>
      <c r="KMG32" s="647" t="s">
        <v>8612</v>
      </c>
      <c r="KMH32" s="647" t="s">
        <v>8613</v>
      </c>
      <c r="KMI32" s="647" t="s">
        <v>8614</v>
      </c>
      <c r="KMJ32" s="647" t="s">
        <v>8615</v>
      </c>
      <c r="KMK32" s="647" t="s">
        <v>8616</v>
      </c>
      <c r="KML32" s="647" t="s">
        <v>8617</v>
      </c>
      <c r="KMM32" s="647" t="s">
        <v>8618</v>
      </c>
      <c r="KMN32" s="647" t="s">
        <v>8619</v>
      </c>
      <c r="KMO32" s="647" t="s">
        <v>8620</v>
      </c>
      <c r="KMP32" s="647" t="s">
        <v>8621</v>
      </c>
      <c r="KMQ32" s="647" t="s">
        <v>8622</v>
      </c>
      <c r="KMR32" s="647" t="s">
        <v>8623</v>
      </c>
      <c r="KMS32" s="647" t="s">
        <v>8624</v>
      </c>
      <c r="KMT32" s="647" t="s">
        <v>8625</v>
      </c>
      <c r="KMU32" s="647" t="s">
        <v>8626</v>
      </c>
      <c r="KMV32" s="647" t="s">
        <v>8627</v>
      </c>
      <c r="KMW32" s="647" t="s">
        <v>8628</v>
      </c>
      <c r="KMX32" s="647" t="s">
        <v>8629</v>
      </c>
      <c r="KMY32" s="647" t="s">
        <v>8630</v>
      </c>
      <c r="KMZ32" s="647" t="s">
        <v>8631</v>
      </c>
      <c r="KNA32" s="647" t="s">
        <v>8632</v>
      </c>
      <c r="KNB32" s="647" t="s">
        <v>8633</v>
      </c>
      <c r="KNC32" s="647" t="s">
        <v>8634</v>
      </c>
      <c r="KND32" s="647" t="s">
        <v>8635</v>
      </c>
      <c r="KNE32" s="647" t="s">
        <v>8636</v>
      </c>
      <c r="KNF32" s="647" t="s">
        <v>8637</v>
      </c>
      <c r="KNG32" s="647" t="s">
        <v>8638</v>
      </c>
      <c r="KNH32" s="647" t="s">
        <v>8639</v>
      </c>
      <c r="KNI32" s="647" t="s">
        <v>8640</v>
      </c>
      <c r="KNJ32" s="647" t="s">
        <v>8641</v>
      </c>
      <c r="KNK32" s="647" t="s">
        <v>8642</v>
      </c>
      <c r="KNL32" s="647" t="s">
        <v>8643</v>
      </c>
      <c r="KNM32" s="647" t="s">
        <v>8644</v>
      </c>
      <c r="KNN32" s="647" t="s">
        <v>8645</v>
      </c>
      <c r="KNO32" s="647" t="s">
        <v>8646</v>
      </c>
      <c r="KNP32" s="647" t="s">
        <v>8647</v>
      </c>
      <c r="KNQ32" s="647" t="s">
        <v>8648</v>
      </c>
      <c r="KNR32" s="647" t="s">
        <v>8649</v>
      </c>
      <c r="KNS32" s="647" t="s">
        <v>8650</v>
      </c>
      <c r="KNT32" s="647" t="s">
        <v>8651</v>
      </c>
      <c r="KNU32" s="647" t="s">
        <v>8652</v>
      </c>
      <c r="KNV32" s="647" t="s">
        <v>8653</v>
      </c>
      <c r="KNW32" s="647" t="s">
        <v>8654</v>
      </c>
      <c r="KNX32" s="647" t="s">
        <v>8655</v>
      </c>
      <c r="KNY32" s="647" t="s">
        <v>8656</v>
      </c>
      <c r="KNZ32" s="647" t="s">
        <v>8657</v>
      </c>
      <c r="KOA32" s="647" t="s">
        <v>8658</v>
      </c>
      <c r="KOB32" s="647" t="s">
        <v>8659</v>
      </c>
      <c r="KOC32" s="647" t="s">
        <v>8660</v>
      </c>
      <c r="KOD32" s="647" t="s">
        <v>8661</v>
      </c>
      <c r="KOE32" s="647" t="s">
        <v>8662</v>
      </c>
      <c r="KOF32" s="647" t="s">
        <v>8663</v>
      </c>
      <c r="KOG32" s="647" t="s">
        <v>8664</v>
      </c>
      <c r="KOH32" s="647" t="s">
        <v>8665</v>
      </c>
      <c r="KOI32" s="647" t="s">
        <v>8666</v>
      </c>
      <c r="KOJ32" s="647" t="s">
        <v>8667</v>
      </c>
      <c r="KOK32" s="647" t="s">
        <v>8668</v>
      </c>
      <c r="KOL32" s="647" t="s">
        <v>8669</v>
      </c>
      <c r="KOM32" s="647" t="s">
        <v>8670</v>
      </c>
      <c r="KON32" s="647" t="s">
        <v>8671</v>
      </c>
      <c r="KOO32" s="647" t="s">
        <v>8672</v>
      </c>
      <c r="KOP32" s="647" t="s">
        <v>8673</v>
      </c>
      <c r="KOQ32" s="647" t="s">
        <v>8674</v>
      </c>
      <c r="KOR32" s="647" t="s">
        <v>8675</v>
      </c>
      <c r="KOS32" s="647" t="s">
        <v>8676</v>
      </c>
      <c r="KOT32" s="647" t="s">
        <v>8677</v>
      </c>
      <c r="KOU32" s="647" t="s">
        <v>8678</v>
      </c>
      <c r="KOV32" s="647" t="s">
        <v>8679</v>
      </c>
      <c r="KOW32" s="647" t="s">
        <v>8680</v>
      </c>
      <c r="KOX32" s="647" t="s">
        <v>8681</v>
      </c>
      <c r="KOY32" s="647" t="s">
        <v>8682</v>
      </c>
      <c r="KOZ32" s="647" t="s">
        <v>8683</v>
      </c>
      <c r="KPA32" s="647" t="s">
        <v>8684</v>
      </c>
      <c r="KPB32" s="647" t="s">
        <v>8685</v>
      </c>
      <c r="KPC32" s="647" t="s">
        <v>8686</v>
      </c>
      <c r="KPD32" s="647" t="s">
        <v>8687</v>
      </c>
      <c r="KPE32" s="647" t="s">
        <v>8688</v>
      </c>
      <c r="KPF32" s="647" t="s">
        <v>8689</v>
      </c>
      <c r="KPG32" s="647" t="s">
        <v>8690</v>
      </c>
      <c r="KPH32" s="647" t="s">
        <v>8691</v>
      </c>
      <c r="KPI32" s="647" t="s">
        <v>8692</v>
      </c>
      <c r="KPJ32" s="647" t="s">
        <v>8693</v>
      </c>
      <c r="KPK32" s="647" t="s">
        <v>8694</v>
      </c>
      <c r="KPL32" s="647" t="s">
        <v>8695</v>
      </c>
      <c r="KPM32" s="647" t="s">
        <v>8696</v>
      </c>
      <c r="KPN32" s="647" t="s">
        <v>8697</v>
      </c>
      <c r="KPO32" s="647" t="s">
        <v>8698</v>
      </c>
      <c r="KPP32" s="647" t="s">
        <v>8699</v>
      </c>
      <c r="KPQ32" s="647" t="s">
        <v>8700</v>
      </c>
      <c r="KPR32" s="647" t="s">
        <v>8701</v>
      </c>
      <c r="KPS32" s="647" t="s">
        <v>8702</v>
      </c>
      <c r="KPT32" s="647" t="s">
        <v>8703</v>
      </c>
      <c r="KPU32" s="647" t="s">
        <v>8704</v>
      </c>
      <c r="KPV32" s="647" t="s">
        <v>8705</v>
      </c>
      <c r="KPW32" s="647" t="s">
        <v>8706</v>
      </c>
      <c r="KPX32" s="647" t="s">
        <v>8707</v>
      </c>
      <c r="KPY32" s="647" t="s">
        <v>8708</v>
      </c>
      <c r="KPZ32" s="647" t="s">
        <v>8709</v>
      </c>
      <c r="KQA32" s="647" t="s">
        <v>8710</v>
      </c>
      <c r="KQB32" s="647" t="s">
        <v>8711</v>
      </c>
      <c r="KQC32" s="647" t="s">
        <v>8712</v>
      </c>
      <c r="KQD32" s="647" t="s">
        <v>8713</v>
      </c>
      <c r="KQE32" s="647" t="s">
        <v>8714</v>
      </c>
      <c r="KQF32" s="647" t="s">
        <v>8715</v>
      </c>
      <c r="KQG32" s="647" t="s">
        <v>8716</v>
      </c>
      <c r="KQH32" s="647" t="s">
        <v>8717</v>
      </c>
      <c r="KQI32" s="647" t="s">
        <v>8718</v>
      </c>
      <c r="KQJ32" s="647" t="s">
        <v>8719</v>
      </c>
      <c r="KQK32" s="647" t="s">
        <v>8720</v>
      </c>
      <c r="KQL32" s="647" t="s">
        <v>8721</v>
      </c>
      <c r="KQM32" s="647" t="s">
        <v>8722</v>
      </c>
      <c r="KQN32" s="647" t="s">
        <v>8723</v>
      </c>
      <c r="KQO32" s="647" t="s">
        <v>8724</v>
      </c>
      <c r="KQP32" s="647" t="s">
        <v>8725</v>
      </c>
      <c r="KQQ32" s="647" t="s">
        <v>8726</v>
      </c>
      <c r="KQR32" s="647" t="s">
        <v>8727</v>
      </c>
      <c r="KQS32" s="647" t="s">
        <v>8728</v>
      </c>
      <c r="KQT32" s="647" t="s">
        <v>8729</v>
      </c>
      <c r="KQU32" s="647" t="s">
        <v>8730</v>
      </c>
      <c r="KQV32" s="647" t="s">
        <v>8731</v>
      </c>
      <c r="KQW32" s="647" t="s">
        <v>8732</v>
      </c>
      <c r="KQX32" s="647" t="s">
        <v>8733</v>
      </c>
      <c r="KQY32" s="647" t="s">
        <v>8734</v>
      </c>
      <c r="KQZ32" s="647" t="s">
        <v>8735</v>
      </c>
      <c r="KRA32" s="647" t="s">
        <v>8736</v>
      </c>
      <c r="KRB32" s="647" t="s">
        <v>8737</v>
      </c>
      <c r="KRC32" s="647" t="s">
        <v>8738</v>
      </c>
      <c r="KRD32" s="647" t="s">
        <v>8739</v>
      </c>
      <c r="KRE32" s="647" t="s">
        <v>8740</v>
      </c>
      <c r="KRF32" s="647" t="s">
        <v>8741</v>
      </c>
      <c r="KRG32" s="647" t="s">
        <v>8742</v>
      </c>
      <c r="KRH32" s="647" t="s">
        <v>8743</v>
      </c>
      <c r="KRI32" s="647" t="s">
        <v>8744</v>
      </c>
      <c r="KRJ32" s="647" t="s">
        <v>8745</v>
      </c>
      <c r="KRK32" s="647" t="s">
        <v>8746</v>
      </c>
      <c r="KRL32" s="647" t="s">
        <v>8747</v>
      </c>
      <c r="KRM32" s="647" t="s">
        <v>8748</v>
      </c>
      <c r="KRN32" s="647" t="s">
        <v>8749</v>
      </c>
      <c r="KRO32" s="647" t="s">
        <v>8750</v>
      </c>
      <c r="KRP32" s="647" t="s">
        <v>8751</v>
      </c>
      <c r="KRQ32" s="647" t="s">
        <v>8752</v>
      </c>
      <c r="KRR32" s="647" t="s">
        <v>8753</v>
      </c>
      <c r="KRS32" s="647" t="s">
        <v>8754</v>
      </c>
      <c r="KRT32" s="647" t="s">
        <v>8755</v>
      </c>
      <c r="KRU32" s="647" t="s">
        <v>8756</v>
      </c>
      <c r="KRV32" s="647" t="s">
        <v>8757</v>
      </c>
      <c r="KRW32" s="647" t="s">
        <v>8758</v>
      </c>
      <c r="KRX32" s="647" t="s">
        <v>8759</v>
      </c>
      <c r="KRY32" s="647" t="s">
        <v>8760</v>
      </c>
      <c r="KRZ32" s="647" t="s">
        <v>8761</v>
      </c>
      <c r="KSA32" s="647" t="s">
        <v>8762</v>
      </c>
      <c r="KSB32" s="647" t="s">
        <v>8763</v>
      </c>
      <c r="KSC32" s="647" t="s">
        <v>8764</v>
      </c>
      <c r="KSD32" s="647" t="s">
        <v>8765</v>
      </c>
      <c r="KSE32" s="647" t="s">
        <v>8766</v>
      </c>
      <c r="KSF32" s="647" t="s">
        <v>8767</v>
      </c>
      <c r="KSG32" s="647" t="s">
        <v>8768</v>
      </c>
      <c r="KSH32" s="647" t="s">
        <v>8769</v>
      </c>
      <c r="KSI32" s="647" t="s">
        <v>8770</v>
      </c>
      <c r="KSJ32" s="647" t="s">
        <v>8771</v>
      </c>
      <c r="KSK32" s="647" t="s">
        <v>8772</v>
      </c>
      <c r="KSL32" s="647" t="s">
        <v>8773</v>
      </c>
      <c r="KSM32" s="647" t="s">
        <v>8774</v>
      </c>
      <c r="KSN32" s="647" t="s">
        <v>8775</v>
      </c>
      <c r="KSO32" s="647" t="s">
        <v>8776</v>
      </c>
      <c r="KSP32" s="647" t="s">
        <v>8777</v>
      </c>
      <c r="KSQ32" s="647" t="s">
        <v>8778</v>
      </c>
      <c r="KSR32" s="647" t="s">
        <v>8779</v>
      </c>
      <c r="KSS32" s="647" t="s">
        <v>8780</v>
      </c>
      <c r="KST32" s="647" t="s">
        <v>8781</v>
      </c>
      <c r="KSU32" s="647" t="s">
        <v>8782</v>
      </c>
      <c r="KSV32" s="647" t="s">
        <v>8783</v>
      </c>
      <c r="KSW32" s="647" t="s">
        <v>8784</v>
      </c>
      <c r="KSX32" s="647" t="s">
        <v>8785</v>
      </c>
      <c r="KSY32" s="647" t="s">
        <v>8786</v>
      </c>
      <c r="KSZ32" s="647" t="s">
        <v>8787</v>
      </c>
      <c r="KTA32" s="647" t="s">
        <v>8788</v>
      </c>
      <c r="KTB32" s="647" t="s">
        <v>8789</v>
      </c>
      <c r="KTC32" s="647" t="s">
        <v>8790</v>
      </c>
      <c r="KTD32" s="647" t="s">
        <v>8791</v>
      </c>
      <c r="KTE32" s="647" t="s">
        <v>8792</v>
      </c>
      <c r="KTF32" s="647" t="s">
        <v>8793</v>
      </c>
      <c r="KTG32" s="647" t="s">
        <v>8794</v>
      </c>
      <c r="KTH32" s="647" t="s">
        <v>8795</v>
      </c>
      <c r="KTI32" s="647" t="s">
        <v>8796</v>
      </c>
      <c r="KTJ32" s="647" t="s">
        <v>8797</v>
      </c>
      <c r="KTK32" s="647" t="s">
        <v>8798</v>
      </c>
      <c r="KTL32" s="647" t="s">
        <v>8799</v>
      </c>
      <c r="KTM32" s="647" t="s">
        <v>8800</v>
      </c>
      <c r="KTN32" s="647" t="s">
        <v>8801</v>
      </c>
      <c r="KTO32" s="647" t="s">
        <v>8802</v>
      </c>
      <c r="KTP32" s="647" t="s">
        <v>8803</v>
      </c>
      <c r="KTQ32" s="647" t="s">
        <v>8804</v>
      </c>
      <c r="KTR32" s="647" t="s">
        <v>8805</v>
      </c>
      <c r="KTS32" s="647" t="s">
        <v>8806</v>
      </c>
      <c r="KTT32" s="647" t="s">
        <v>8807</v>
      </c>
      <c r="KTU32" s="647" t="s">
        <v>8808</v>
      </c>
      <c r="KTV32" s="647" t="s">
        <v>8809</v>
      </c>
      <c r="KTW32" s="647" t="s">
        <v>8810</v>
      </c>
      <c r="KTX32" s="647" t="s">
        <v>8811</v>
      </c>
      <c r="KTY32" s="647" t="s">
        <v>8812</v>
      </c>
      <c r="KTZ32" s="647" t="s">
        <v>8813</v>
      </c>
      <c r="KUA32" s="647" t="s">
        <v>8814</v>
      </c>
      <c r="KUB32" s="647" t="s">
        <v>8815</v>
      </c>
      <c r="KUC32" s="647" t="s">
        <v>8816</v>
      </c>
      <c r="KUD32" s="647" t="s">
        <v>8817</v>
      </c>
      <c r="KUE32" s="647" t="s">
        <v>8818</v>
      </c>
      <c r="KUF32" s="647" t="s">
        <v>8819</v>
      </c>
      <c r="KUG32" s="647" t="s">
        <v>8820</v>
      </c>
      <c r="KUH32" s="647" t="s">
        <v>8821</v>
      </c>
      <c r="KUI32" s="647" t="s">
        <v>8822</v>
      </c>
      <c r="KUJ32" s="647" t="s">
        <v>8823</v>
      </c>
      <c r="KUK32" s="647" t="s">
        <v>8824</v>
      </c>
      <c r="KUL32" s="647" t="s">
        <v>8825</v>
      </c>
      <c r="KUM32" s="647" t="s">
        <v>8826</v>
      </c>
      <c r="KUN32" s="647" t="s">
        <v>8827</v>
      </c>
      <c r="KUO32" s="647" t="s">
        <v>8828</v>
      </c>
      <c r="KUP32" s="647" t="s">
        <v>8829</v>
      </c>
      <c r="KUQ32" s="647" t="s">
        <v>8830</v>
      </c>
      <c r="KUR32" s="647" t="s">
        <v>8831</v>
      </c>
      <c r="KUS32" s="647" t="s">
        <v>8832</v>
      </c>
      <c r="KUT32" s="647" t="s">
        <v>8833</v>
      </c>
      <c r="KUU32" s="647" t="s">
        <v>8834</v>
      </c>
      <c r="KUV32" s="647" t="s">
        <v>8835</v>
      </c>
      <c r="KUW32" s="647" t="s">
        <v>8836</v>
      </c>
      <c r="KUX32" s="647" t="s">
        <v>8837</v>
      </c>
      <c r="KUY32" s="647" t="s">
        <v>8838</v>
      </c>
      <c r="KUZ32" s="647" t="s">
        <v>8839</v>
      </c>
      <c r="KVA32" s="647" t="s">
        <v>8840</v>
      </c>
      <c r="KVB32" s="647" t="s">
        <v>8841</v>
      </c>
      <c r="KVC32" s="647" t="s">
        <v>8842</v>
      </c>
      <c r="KVD32" s="647" t="s">
        <v>8843</v>
      </c>
      <c r="KVE32" s="647" t="s">
        <v>8844</v>
      </c>
      <c r="KVF32" s="647" t="s">
        <v>8845</v>
      </c>
      <c r="KVG32" s="647" t="s">
        <v>8846</v>
      </c>
      <c r="KVH32" s="647" t="s">
        <v>8847</v>
      </c>
      <c r="KVI32" s="647" t="s">
        <v>8848</v>
      </c>
      <c r="KVJ32" s="647" t="s">
        <v>8849</v>
      </c>
      <c r="KVK32" s="647" t="s">
        <v>8850</v>
      </c>
      <c r="KVL32" s="647" t="s">
        <v>8851</v>
      </c>
      <c r="KVM32" s="647" t="s">
        <v>8852</v>
      </c>
      <c r="KVN32" s="647" t="s">
        <v>8853</v>
      </c>
      <c r="KVO32" s="647" t="s">
        <v>8854</v>
      </c>
      <c r="KVP32" s="647" t="s">
        <v>8855</v>
      </c>
      <c r="KVQ32" s="647" t="s">
        <v>8856</v>
      </c>
      <c r="KVR32" s="647" t="s">
        <v>8857</v>
      </c>
      <c r="KVS32" s="647" t="s">
        <v>8858</v>
      </c>
      <c r="KVT32" s="647" t="s">
        <v>8859</v>
      </c>
      <c r="KVU32" s="647" t="s">
        <v>8860</v>
      </c>
      <c r="KVV32" s="647" t="s">
        <v>8861</v>
      </c>
      <c r="KVW32" s="647" t="s">
        <v>8862</v>
      </c>
      <c r="KVX32" s="647" t="s">
        <v>8863</v>
      </c>
      <c r="KVY32" s="647" t="s">
        <v>8864</v>
      </c>
      <c r="KVZ32" s="647" t="s">
        <v>8865</v>
      </c>
      <c r="KWA32" s="647" t="s">
        <v>8866</v>
      </c>
      <c r="KWB32" s="647" t="s">
        <v>8867</v>
      </c>
      <c r="KWC32" s="647" t="s">
        <v>8868</v>
      </c>
      <c r="KWD32" s="647" t="s">
        <v>8869</v>
      </c>
      <c r="KWE32" s="647" t="s">
        <v>8870</v>
      </c>
      <c r="KWF32" s="647" t="s">
        <v>8871</v>
      </c>
      <c r="KWG32" s="647" t="s">
        <v>8872</v>
      </c>
      <c r="KWH32" s="647" t="s">
        <v>8873</v>
      </c>
      <c r="KWI32" s="647" t="s">
        <v>8874</v>
      </c>
      <c r="KWJ32" s="647" t="s">
        <v>8875</v>
      </c>
      <c r="KWK32" s="647" t="s">
        <v>8876</v>
      </c>
      <c r="KWL32" s="647" t="s">
        <v>8877</v>
      </c>
      <c r="KWM32" s="647" t="s">
        <v>8878</v>
      </c>
      <c r="KWN32" s="647" t="s">
        <v>8879</v>
      </c>
      <c r="KWO32" s="647" t="s">
        <v>8880</v>
      </c>
      <c r="KWP32" s="647" t="s">
        <v>8881</v>
      </c>
      <c r="KWQ32" s="647" t="s">
        <v>8882</v>
      </c>
      <c r="KWR32" s="647" t="s">
        <v>8883</v>
      </c>
      <c r="KWS32" s="647" t="s">
        <v>8884</v>
      </c>
      <c r="KWT32" s="647" t="s">
        <v>8885</v>
      </c>
      <c r="KWU32" s="647" t="s">
        <v>8886</v>
      </c>
      <c r="KWV32" s="647" t="s">
        <v>8887</v>
      </c>
      <c r="KWW32" s="647" t="s">
        <v>8888</v>
      </c>
      <c r="KWX32" s="647" t="s">
        <v>8889</v>
      </c>
      <c r="KWY32" s="647" t="s">
        <v>8890</v>
      </c>
      <c r="KWZ32" s="647" t="s">
        <v>8891</v>
      </c>
      <c r="KXA32" s="647" t="s">
        <v>8892</v>
      </c>
      <c r="KXB32" s="647" t="s">
        <v>8893</v>
      </c>
      <c r="KXC32" s="647" t="s">
        <v>8894</v>
      </c>
      <c r="KXD32" s="647" t="s">
        <v>8895</v>
      </c>
      <c r="KXE32" s="647" t="s">
        <v>8896</v>
      </c>
      <c r="KXF32" s="647" t="s">
        <v>8897</v>
      </c>
      <c r="KXG32" s="647" t="s">
        <v>8898</v>
      </c>
      <c r="KXH32" s="647" t="s">
        <v>8899</v>
      </c>
      <c r="KXI32" s="647" t="s">
        <v>8900</v>
      </c>
      <c r="KXJ32" s="647" t="s">
        <v>8901</v>
      </c>
      <c r="KXK32" s="647" t="s">
        <v>8902</v>
      </c>
      <c r="KXL32" s="647" t="s">
        <v>8903</v>
      </c>
      <c r="KXM32" s="647" t="s">
        <v>8904</v>
      </c>
      <c r="KXN32" s="647" t="s">
        <v>8905</v>
      </c>
      <c r="KXO32" s="647" t="s">
        <v>8906</v>
      </c>
      <c r="KXP32" s="647" t="s">
        <v>8907</v>
      </c>
      <c r="KXQ32" s="647" t="s">
        <v>8908</v>
      </c>
      <c r="KXR32" s="647" t="s">
        <v>8909</v>
      </c>
      <c r="KXS32" s="647" t="s">
        <v>8910</v>
      </c>
      <c r="KXT32" s="647" t="s">
        <v>8911</v>
      </c>
      <c r="KXU32" s="647" t="s">
        <v>8912</v>
      </c>
      <c r="KXV32" s="647" t="s">
        <v>8913</v>
      </c>
      <c r="KXW32" s="647" t="s">
        <v>8914</v>
      </c>
      <c r="KXX32" s="647" t="s">
        <v>8915</v>
      </c>
      <c r="KXY32" s="647" t="s">
        <v>8916</v>
      </c>
      <c r="KXZ32" s="647" t="s">
        <v>8917</v>
      </c>
      <c r="KYA32" s="647" t="s">
        <v>8918</v>
      </c>
      <c r="KYB32" s="647" t="s">
        <v>8919</v>
      </c>
      <c r="KYC32" s="647" t="s">
        <v>8920</v>
      </c>
      <c r="KYD32" s="647" t="s">
        <v>8921</v>
      </c>
      <c r="KYE32" s="647" t="s">
        <v>8922</v>
      </c>
      <c r="KYF32" s="647" t="s">
        <v>8923</v>
      </c>
      <c r="KYG32" s="647" t="s">
        <v>8924</v>
      </c>
      <c r="KYH32" s="647" t="s">
        <v>8925</v>
      </c>
      <c r="KYI32" s="647" t="s">
        <v>8926</v>
      </c>
      <c r="KYJ32" s="647" t="s">
        <v>8927</v>
      </c>
      <c r="KYK32" s="647" t="s">
        <v>8928</v>
      </c>
      <c r="KYL32" s="647" t="s">
        <v>8929</v>
      </c>
      <c r="KYM32" s="647" t="s">
        <v>8930</v>
      </c>
      <c r="KYN32" s="647" t="s">
        <v>8931</v>
      </c>
      <c r="KYO32" s="647" t="s">
        <v>8932</v>
      </c>
      <c r="KYP32" s="647" t="s">
        <v>8933</v>
      </c>
      <c r="KYQ32" s="647" t="s">
        <v>8934</v>
      </c>
      <c r="KYR32" s="647" t="s">
        <v>8935</v>
      </c>
      <c r="KYS32" s="647" t="s">
        <v>8936</v>
      </c>
      <c r="KYT32" s="647" t="s">
        <v>8937</v>
      </c>
      <c r="KYU32" s="647" t="s">
        <v>8938</v>
      </c>
      <c r="KYV32" s="647" t="s">
        <v>8939</v>
      </c>
      <c r="KYW32" s="647" t="s">
        <v>8940</v>
      </c>
      <c r="KYX32" s="647" t="s">
        <v>8941</v>
      </c>
      <c r="KYY32" s="647" t="s">
        <v>8942</v>
      </c>
      <c r="KYZ32" s="647" t="s">
        <v>8943</v>
      </c>
      <c r="KZA32" s="647" t="s">
        <v>8944</v>
      </c>
      <c r="KZB32" s="647" t="s">
        <v>8945</v>
      </c>
      <c r="KZC32" s="647" t="s">
        <v>8946</v>
      </c>
      <c r="KZD32" s="647" t="s">
        <v>8947</v>
      </c>
      <c r="KZE32" s="647" t="s">
        <v>8948</v>
      </c>
      <c r="KZF32" s="647" t="s">
        <v>8949</v>
      </c>
      <c r="KZG32" s="647" t="s">
        <v>8950</v>
      </c>
      <c r="KZH32" s="647" t="s">
        <v>8951</v>
      </c>
      <c r="KZI32" s="647" t="s">
        <v>8952</v>
      </c>
      <c r="KZJ32" s="647" t="s">
        <v>8953</v>
      </c>
      <c r="KZK32" s="647" t="s">
        <v>8954</v>
      </c>
      <c r="KZL32" s="647" t="s">
        <v>8955</v>
      </c>
      <c r="KZM32" s="647" t="s">
        <v>8956</v>
      </c>
      <c r="KZN32" s="647" t="s">
        <v>8957</v>
      </c>
      <c r="KZO32" s="647" t="s">
        <v>8958</v>
      </c>
      <c r="KZP32" s="647" t="s">
        <v>8959</v>
      </c>
      <c r="KZQ32" s="647" t="s">
        <v>8960</v>
      </c>
      <c r="KZR32" s="647" t="s">
        <v>8961</v>
      </c>
      <c r="KZS32" s="647" t="s">
        <v>8962</v>
      </c>
      <c r="KZT32" s="647" t="s">
        <v>8963</v>
      </c>
      <c r="KZU32" s="647" t="s">
        <v>8964</v>
      </c>
      <c r="KZV32" s="647" t="s">
        <v>8965</v>
      </c>
      <c r="KZW32" s="647" t="s">
        <v>8966</v>
      </c>
      <c r="KZX32" s="647" t="s">
        <v>8967</v>
      </c>
      <c r="KZY32" s="647" t="s">
        <v>8968</v>
      </c>
      <c r="KZZ32" s="647" t="s">
        <v>8969</v>
      </c>
      <c r="LAA32" s="647" t="s">
        <v>8970</v>
      </c>
      <c r="LAB32" s="647" t="s">
        <v>8971</v>
      </c>
      <c r="LAC32" s="647" t="s">
        <v>8972</v>
      </c>
      <c r="LAD32" s="647" t="s">
        <v>8973</v>
      </c>
      <c r="LAE32" s="647" t="s">
        <v>8974</v>
      </c>
      <c r="LAF32" s="647" t="s">
        <v>8975</v>
      </c>
      <c r="LAG32" s="647" t="s">
        <v>8976</v>
      </c>
      <c r="LAH32" s="647" t="s">
        <v>8977</v>
      </c>
      <c r="LAI32" s="647" t="s">
        <v>8978</v>
      </c>
      <c r="LAJ32" s="647" t="s">
        <v>8979</v>
      </c>
      <c r="LAK32" s="647" t="s">
        <v>8980</v>
      </c>
      <c r="LAL32" s="647" t="s">
        <v>8981</v>
      </c>
      <c r="LAM32" s="647" t="s">
        <v>8982</v>
      </c>
      <c r="LAN32" s="647" t="s">
        <v>8983</v>
      </c>
      <c r="LAO32" s="647" t="s">
        <v>8984</v>
      </c>
      <c r="LAP32" s="647" t="s">
        <v>8985</v>
      </c>
      <c r="LAQ32" s="647" t="s">
        <v>8986</v>
      </c>
      <c r="LAR32" s="647" t="s">
        <v>8987</v>
      </c>
      <c r="LAS32" s="647" t="s">
        <v>8988</v>
      </c>
      <c r="LAT32" s="647" t="s">
        <v>8989</v>
      </c>
      <c r="LAU32" s="647" t="s">
        <v>8990</v>
      </c>
      <c r="LAV32" s="647" t="s">
        <v>8991</v>
      </c>
      <c r="LAW32" s="647" t="s">
        <v>8992</v>
      </c>
      <c r="LAX32" s="647" t="s">
        <v>8993</v>
      </c>
      <c r="LAY32" s="647" t="s">
        <v>8994</v>
      </c>
      <c r="LAZ32" s="647" t="s">
        <v>8995</v>
      </c>
      <c r="LBA32" s="647" t="s">
        <v>8996</v>
      </c>
      <c r="LBB32" s="647" t="s">
        <v>8997</v>
      </c>
      <c r="LBC32" s="647" t="s">
        <v>8998</v>
      </c>
      <c r="LBD32" s="647" t="s">
        <v>8999</v>
      </c>
      <c r="LBE32" s="647" t="s">
        <v>9000</v>
      </c>
      <c r="LBF32" s="647" t="s">
        <v>9001</v>
      </c>
      <c r="LBG32" s="647" t="s">
        <v>9002</v>
      </c>
      <c r="LBH32" s="647" t="s">
        <v>9003</v>
      </c>
      <c r="LBI32" s="647" t="s">
        <v>9004</v>
      </c>
      <c r="LBJ32" s="647" t="s">
        <v>9005</v>
      </c>
      <c r="LBK32" s="647" t="s">
        <v>9006</v>
      </c>
      <c r="LBL32" s="647" t="s">
        <v>9007</v>
      </c>
      <c r="LBM32" s="647" t="s">
        <v>9008</v>
      </c>
      <c r="LBN32" s="647" t="s">
        <v>9009</v>
      </c>
      <c r="LBO32" s="647" t="s">
        <v>9010</v>
      </c>
      <c r="LBP32" s="647" t="s">
        <v>9011</v>
      </c>
      <c r="LBQ32" s="647" t="s">
        <v>9012</v>
      </c>
      <c r="LBR32" s="647" t="s">
        <v>9013</v>
      </c>
      <c r="LBS32" s="647" t="s">
        <v>9014</v>
      </c>
      <c r="LBT32" s="647" t="s">
        <v>9015</v>
      </c>
      <c r="LBU32" s="647" t="s">
        <v>9016</v>
      </c>
      <c r="LBV32" s="647" t="s">
        <v>9017</v>
      </c>
      <c r="LBW32" s="647" t="s">
        <v>9018</v>
      </c>
      <c r="LBX32" s="647" t="s">
        <v>9019</v>
      </c>
      <c r="LBY32" s="647" t="s">
        <v>9020</v>
      </c>
      <c r="LBZ32" s="647" t="s">
        <v>9021</v>
      </c>
      <c r="LCA32" s="647" t="s">
        <v>9022</v>
      </c>
      <c r="LCB32" s="647" t="s">
        <v>9023</v>
      </c>
      <c r="LCC32" s="647" t="s">
        <v>9024</v>
      </c>
      <c r="LCD32" s="647" t="s">
        <v>9025</v>
      </c>
      <c r="LCE32" s="647" t="s">
        <v>9026</v>
      </c>
      <c r="LCF32" s="647" t="s">
        <v>9027</v>
      </c>
      <c r="LCG32" s="647" t="s">
        <v>9028</v>
      </c>
      <c r="LCH32" s="647" t="s">
        <v>9029</v>
      </c>
      <c r="LCI32" s="647" t="s">
        <v>9030</v>
      </c>
      <c r="LCJ32" s="647" t="s">
        <v>9031</v>
      </c>
      <c r="LCK32" s="647" t="s">
        <v>9032</v>
      </c>
      <c r="LCL32" s="647" t="s">
        <v>9033</v>
      </c>
      <c r="LCM32" s="647" t="s">
        <v>9034</v>
      </c>
      <c r="LCN32" s="647" t="s">
        <v>9035</v>
      </c>
      <c r="LCO32" s="647" t="s">
        <v>9036</v>
      </c>
      <c r="LCP32" s="647" t="s">
        <v>9037</v>
      </c>
      <c r="LCQ32" s="647" t="s">
        <v>9038</v>
      </c>
      <c r="LCR32" s="647" t="s">
        <v>9039</v>
      </c>
      <c r="LCS32" s="647" t="s">
        <v>9040</v>
      </c>
      <c r="LCT32" s="647" t="s">
        <v>9041</v>
      </c>
      <c r="LCU32" s="647" t="s">
        <v>9042</v>
      </c>
      <c r="LCV32" s="647" t="s">
        <v>9043</v>
      </c>
      <c r="LCW32" s="647" t="s">
        <v>9044</v>
      </c>
      <c r="LCX32" s="647" t="s">
        <v>9045</v>
      </c>
      <c r="LCY32" s="647" t="s">
        <v>9046</v>
      </c>
      <c r="LCZ32" s="647" t="s">
        <v>9047</v>
      </c>
      <c r="LDA32" s="647" t="s">
        <v>9048</v>
      </c>
      <c r="LDB32" s="647" t="s">
        <v>9049</v>
      </c>
      <c r="LDC32" s="647" t="s">
        <v>9050</v>
      </c>
      <c r="LDD32" s="647" t="s">
        <v>9051</v>
      </c>
      <c r="LDE32" s="647" t="s">
        <v>9052</v>
      </c>
      <c r="LDF32" s="647" t="s">
        <v>9053</v>
      </c>
      <c r="LDG32" s="647" t="s">
        <v>9054</v>
      </c>
      <c r="LDH32" s="647" t="s">
        <v>9055</v>
      </c>
      <c r="LDI32" s="647" t="s">
        <v>9056</v>
      </c>
      <c r="LDJ32" s="647" t="s">
        <v>9057</v>
      </c>
      <c r="LDK32" s="647" t="s">
        <v>9058</v>
      </c>
      <c r="LDL32" s="647" t="s">
        <v>9059</v>
      </c>
      <c r="LDM32" s="647" t="s">
        <v>9060</v>
      </c>
      <c r="LDN32" s="647" t="s">
        <v>9061</v>
      </c>
      <c r="LDO32" s="647" t="s">
        <v>9062</v>
      </c>
      <c r="LDP32" s="647" t="s">
        <v>9063</v>
      </c>
      <c r="LDQ32" s="647" t="s">
        <v>9064</v>
      </c>
      <c r="LDR32" s="647" t="s">
        <v>9065</v>
      </c>
      <c r="LDS32" s="647" t="s">
        <v>9066</v>
      </c>
      <c r="LDT32" s="647" t="s">
        <v>9067</v>
      </c>
      <c r="LDU32" s="647" t="s">
        <v>9068</v>
      </c>
      <c r="LDV32" s="647" t="s">
        <v>9069</v>
      </c>
      <c r="LDW32" s="647" t="s">
        <v>9070</v>
      </c>
      <c r="LDX32" s="647" t="s">
        <v>9071</v>
      </c>
      <c r="LDY32" s="647" t="s">
        <v>9072</v>
      </c>
      <c r="LDZ32" s="647" t="s">
        <v>9073</v>
      </c>
      <c r="LEA32" s="647" t="s">
        <v>9074</v>
      </c>
      <c r="LEB32" s="647" t="s">
        <v>9075</v>
      </c>
      <c r="LEC32" s="647" t="s">
        <v>9076</v>
      </c>
      <c r="LED32" s="647" t="s">
        <v>9077</v>
      </c>
      <c r="LEE32" s="647" t="s">
        <v>9078</v>
      </c>
      <c r="LEF32" s="647" t="s">
        <v>9079</v>
      </c>
      <c r="LEG32" s="647" t="s">
        <v>9080</v>
      </c>
      <c r="LEH32" s="647" t="s">
        <v>9081</v>
      </c>
      <c r="LEI32" s="647" t="s">
        <v>9082</v>
      </c>
      <c r="LEJ32" s="647" t="s">
        <v>9083</v>
      </c>
      <c r="LEK32" s="647" t="s">
        <v>9084</v>
      </c>
      <c r="LEL32" s="647" t="s">
        <v>9085</v>
      </c>
      <c r="LEM32" s="647" t="s">
        <v>9086</v>
      </c>
      <c r="LEN32" s="647" t="s">
        <v>9087</v>
      </c>
      <c r="LEO32" s="647" t="s">
        <v>9088</v>
      </c>
      <c r="LEP32" s="647" t="s">
        <v>9089</v>
      </c>
      <c r="LEQ32" s="647" t="s">
        <v>9090</v>
      </c>
      <c r="LER32" s="647" t="s">
        <v>9091</v>
      </c>
      <c r="LES32" s="647" t="s">
        <v>9092</v>
      </c>
      <c r="LET32" s="647" t="s">
        <v>9093</v>
      </c>
      <c r="LEU32" s="647" t="s">
        <v>9094</v>
      </c>
      <c r="LEV32" s="647" t="s">
        <v>9095</v>
      </c>
      <c r="LEW32" s="647" t="s">
        <v>9096</v>
      </c>
      <c r="LEX32" s="647" t="s">
        <v>9097</v>
      </c>
      <c r="LEY32" s="647" t="s">
        <v>9098</v>
      </c>
      <c r="LEZ32" s="647" t="s">
        <v>9099</v>
      </c>
      <c r="LFA32" s="647" t="s">
        <v>9100</v>
      </c>
      <c r="LFB32" s="647" t="s">
        <v>9101</v>
      </c>
      <c r="LFC32" s="647" t="s">
        <v>9102</v>
      </c>
      <c r="LFD32" s="647" t="s">
        <v>9103</v>
      </c>
      <c r="LFE32" s="647" t="s">
        <v>9104</v>
      </c>
      <c r="LFF32" s="647" t="s">
        <v>9105</v>
      </c>
      <c r="LFG32" s="647" t="s">
        <v>9106</v>
      </c>
      <c r="LFH32" s="647" t="s">
        <v>9107</v>
      </c>
      <c r="LFI32" s="647" t="s">
        <v>9108</v>
      </c>
      <c r="LFJ32" s="647" t="s">
        <v>9109</v>
      </c>
      <c r="LFK32" s="647" t="s">
        <v>9110</v>
      </c>
      <c r="LFL32" s="647" t="s">
        <v>9111</v>
      </c>
      <c r="LFM32" s="647" t="s">
        <v>9112</v>
      </c>
      <c r="LFN32" s="647" t="s">
        <v>9113</v>
      </c>
      <c r="LFO32" s="647" t="s">
        <v>9114</v>
      </c>
      <c r="LFP32" s="647" t="s">
        <v>9115</v>
      </c>
      <c r="LFQ32" s="647" t="s">
        <v>9116</v>
      </c>
      <c r="LFR32" s="647" t="s">
        <v>9117</v>
      </c>
      <c r="LFS32" s="647" t="s">
        <v>9118</v>
      </c>
      <c r="LFT32" s="647" t="s">
        <v>9119</v>
      </c>
      <c r="LFU32" s="647" t="s">
        <v>9120</v>
      </c>
      <c r="LFV32" s="647" t="s">
        <v>9121</v>
      </c>
      <c r="LFW32" s="647" t="s">
        <v>9122</v>
      </c>
      <c r="LFX32" s="647" t="s">
        <v>9123</v>
      </c>
      <c r="LFY32" s="647" t="s">
        <v>9124</v>
      </c>
      <c r="LFZ32" s="647" t="s">
        <v>9125</v>
      </c>
      <c r="LGA32" s="647" t="s">
        <v>9126</v>
      </c>
      <c r="LGB32" s="647" t="s">
        <v>9127</v>
      </c>
      <c r="LGC32" s="647" t="s">
        <v>9128</v>
      </c>
      <c r="LGD32" s="647" t="s">
        <v>9129</v>
      </c>
      <c r="LGE32" s="647" t="s">
        <v>9130</v>
      </c>
      <c r="LGF32" s="647" t="s">
        <v>9131</v>
      </c>
      <c r="LGG32" s="647" t="s">
        <v>9132</v>
      </c>
      <c r="LGH32" s="647" t="s">
        <v>9133</v>
      </c>
      <c r="LGI32" s="647" t="s">
        <v>9134</v>
      </c>
      <c r="LGJ32" s="647" t="s">
        <v>9135</v>
      </c>
      <c r="LGK32" s="647" t="s">
        <v>9136</v>
      </c>
      <c r="LGL32" s="647" t="s">
        <v>9137</v>
      </c>
      <c r="LGM32" s="647" t="s">
        <v>9138</v>
      </c>
      <c r="LGN32" s="647" t="s">
        <v>9139</v>
      </c>
      <c r="LGO32" s="647" t="s">
        <v>9140</v>
      </c>
      <c r="LGP32" s="647" t="s">
        <v>9141</v>
      </c>
      <c r="LGQ32" s="647" t="s">
        <v>9142</v>
      </c>
      <c r="LGR32" s="647" t="s">
        <v>9143</v>
      </c>
      <c r="LGS32" s="647" t="s">
        <v>9144</v>
      </c>
      <c r="LGT32" s="647" t="s">
        <v>9145</v>
      </c>
      <c r="LGU32" s="647" t="s">
        <v>9146</v>
      </c>
      <c r="LGV32" s="647" t="s">
        <v>9147</v>
      </c>
      <c r="LGW32" s="647" t="s">
        <v>9148</v>
      </c>
      <c r="LGX32" s="647" t="s">
        <v>9149</v>
      </c>
      <c r="LGY32" s="647" t="s">
        <v>9150</v>
      </c>
      <c r="LGZ32" s="647" t="s">
        <v>9151</v>
      </c>
      <c r="LHA32" s="647" t="s">
        <v>9152</v>
      </c>
      <c r="LHB32" s="647" t="s">
        <v>9153</v>
      </c>
      <c r="LHC32" s="647" t="s">
        <v>9154</v>
      </c>
      <c r="LHD32" s="647" t="s">
        <v>9155</v>
      </c>
      <c r="LHE32" s="647" t="s">
        <v>9156</v>
      </c>
      <c r="LHF32" s="647" t="s">
        <v>9157</v>
      </c>
      <c r="LHG32" s="647" t="s">
        <v>9158</v>
      </c>
      <c r="LHH32" s="647" t="s">
        <v>9159</v>
      </c>
      <c r="LHI32" s="647" t="s">
        <v>9160</v>
      </c>
      <c r="LHJ32" s="647" t="s">
        <v>9161</v>
      </c>
      <c r="LHK32" s="647" t="s">
        <v>9162</v>
      </c>
      <c r="LHL32" s="647" t="s">
        <v>9163</v>
      </c>
      <c r="LHM32" s="647" t="s">
        <v>9164</v>
      </c>
      <c r="LHN32" s="647" t="s">
        <v>9165</v>
      </c>
      <c r="LHO32" s="647" t="s">
        <v>9166</v>
      </c>
      <c r="LHP32" s="647" t="s">
        <v>9167</v>
      </c>
      <c r="LHQ32" s="647" t="s">
        <v>9168</v>
      </c>
      <c r="LHR32" s="647" t="s">
        <v>9169</v>
      </c>
      <c r="LHS32" s="647" t="s">
        <v>9170</v>
      </c>
      <c r="LHT32" s="647" t="s">
        <v>9171</v>
      </c>
      <c r="LHU32" s="647" t="s">
        <v>9172</v>
      </c>
      <c r="LHV32" s="647" t="s">
        <v>9173</v>
      </c>
      <c r="LHW32" s="647" t="s">
        <v>9174</v>
      </c>
      <c r="LHX32" s="647" t="s">
        <v>9175</v>
      </c>
      <c r="LHY32" s="647" t="s">
        <v>9176</v>
      </c>
      <c r="LHZ32" s="647" t="s">
        <v>9177</v>
      </c>
      <c r="LIA32" s="647" t="s">
        <v>9178</v>
      </c>
      <c r="LIB32" s="647" t="s">
        <v>9179</v>
      </c>
      <c r="LIC32" s="647" t="s">
        <v>9180</v>
      </c>
      <c r="LID32" s="647" t="s">
        <v>9181</v>
      </c>
      <c r="LIE32" s="647" t="s">
        <v>9182</v>
      </c>
      <c r="LIF32" s="647" t="s">
        <v>9183</v>
      </c>
      <c r="LIG32" s="647" t="s">
        <v>9184</v>
      </c>
      <c r="LIH32" s="647" t="s">
        <v>9185</v>
      </c>
      <c r="LII32" s="647" t="s">
        <v>9186</v>
      </c>
      <c r="LIJ32" s="647" t="s">
        <v>9187</v>
      </c>
      <c r="LIK32" s="647" t="s">
        <v>9188</v>
      </c>
      <c r="LIL32" s="647" t="s">
        <v>9189</v>
      </c>
      <c r="LIM32" s="647" t="s">
        <v>9190</v>
      </c>
      <c r="LIN32" s="647" t="s">
        <v>9191</v>
      </c>
      <c r="LIO32" s="647" t="s">
        <v>9192</v>
      </c>
      <c r="LIP32" s="647" t="s">
        <v>9193</v>
      </c>
      <c r="LIQ32" s="647" t="s">
        <v>9194</v>
      </c>
      <c r="LIR32" s="647" t="s">
        <v>9195</v>
      </c>
      <c r="LIS32" s="647" t="s">
        <v>9196</v>
      </c>
      <c r="LIT32" s="647" t="s">
        <v>9197</v>
      </c>
      <c r="LIU32" s="647" t="s">
        <v>9198</v>
      </c>
      <c r="LIV32" s="647" t="s">
        <v>9199</v>
      </c>
      <c r="LIW32" s="647" t="s">
        <v>9200</v>
      </c>
      <c r="LIX32" s="647" t="s">
        <v>9201</v>
      </c>
      <c r="LIY32" s="647" t="s">
        <v>9202</v>
      </c>
      <c r="LIZ32" s="647" t="s">
        <v>9203</v>
      </c>
      <c r="LJA32" s="647" t="s">
        <v>9204</v>
      </c>
      <c r="LJB32" s="647" t="s">
        <v>9205</v>
      </c>
      <c r="LJC32" s="647" t="s">
        <v>9206</v>
      </c>
      <c r="LJD32" s="647" t="s">
        <v>9207</v>
      </c>
      <c r="LJE32" s="647" t="s">
        <v>9208</v>
      </c>
      <c r="LJF32" s="647" t="s">
        <v>9209</v>
      </c>
      <c r="LJG32" s="647" t="s">
        <v>9210</v>
      </c>
      <c r="LJH32" s="647" t="s">
        <v>9211</v>
      </c>
      <c r="LJI32" s="647" t="s">
        <v>9212</v>
      </c>
      <c r="LJJ32" s="647" t="s">
        <v>9213</v>
      </c>
      <c r="LJK32" s="647" t="s">
        <v>9214</v>
      </c>
      <c r="LJL32" s="647" t="s">
        <v>9215</v>
      </c>
      <c r="LJM32" s="647" t="s">
        <v>9216</v>
      </c>
      <c r="LJN32" s="647" t="s">
        <v>9217</v>
      </c>
      <c r="LJO32" s="647" t="s">
        <v>9218</v>
      </c>
      <c r="LJP32" s="647" t="s">
        <v>9219</v>
      </c>
      <c r="LJQ32" s="647" t="s">
        <v>9220</v>
      </c>
      <c r="LJR32" s="647" t="s">
        <v>9221</v>
      </c>
      <c r="LJS32" s="647" t="s">
        <v>9222</v>
      </c>
      <c r="LJT32" s="647" t="s">
        <v>9223</v>
      </c>
      <c r="LJU32" s="647" t="s">
        <v>9224</v>
      </c>
      <c r="LJV32" s="647" t="s">
        <v>9225</v>
      </c>
      <c r="LJW32" s="647" t="s">
        <v>9226</v>
      </c>
      <c r="LJX32" s="647" t="s">
        <v>9227</v>
      </c>
      <c r="LJY32" s="647" t="s">
        <v>9228</v>
      </c>
      <c r="LJZ32" s="647" t="s">
        <v>9229</v>
      </c>
      <c r="LKA32" s="647" t="s">
        <v>9230</v>
      </c>
      <c r="LKB32" s="647" t="s">
        <v>9231</v>
      </c>
      <c r="LKC32" s="647" t="s">
        <v>9232</v>
      </c>
      <c r="LKD32" s="647" t="s">
        <v>9233</v>
      </c>
      <c r="LKE32" s="647" t="s">
        <v>9234</v>
      </c>
      <c r="LKF32" s="647" t="s">
        <v>9235</v>
      </c>
      <c r="LKG32" s="647" t="s">
        <v>9236</v>
      </c>
      <c r="LKH32" s="647" t="s">
        <v>9237</v>
      </c>
      <c r="LKI32" s="647" t="s">
        <v>9238</v>
      </c>
      <c r="LKJ32" s="647" t="s">
        <v>9239</v>
      </c>
      <c r="LKK32" s="647" t="s">
        <v>9240</v>
      </c>
      <c r="LKL32" s="647" t="s">
        <v>9241</v>
      </c>
      <c r="LKM32" s="647" t="s">
        <v>9242</v>
      </c>
      <c r="LKN32" s="647" t="s">
        <v>9243</v>
      </c>
      <c r="LKO32" s="647" t="s">
        <v>9244</v>
      </c>
      <c r="LKP32" s="647" t="s">
        <v>9245</v>
      </c>
      <c r="LKQ32" s="647" t="s">
        <v>9246</v>
      </c>
      <c r="LKR32" s="647" t="s">
        <v>9247</v>
      </c>
      <c r="LKS32" s="647" t="s">
        <v>9248</v>
      </c>
      <c r="LKT32" s="647" t="s">
        <v>9249</v>
      </c>
      <c r="LKU32" s="647" t="s">
        <v>9250</v>
      </c>
      <c r="LKV32" s="647" t="s">
        <v>9251</v>
      </c>
      <c r="LKW32" s="647" t="s">
        <v>9252</v>
      </c>
      <c r="LKX32" s="647" t="s">
        <v>9253</v>
      </c>
      <c r="LKY32" s="647" t="s">
        <v>9254</v>
      </c>
      <c r="LKZ32" s="647" t="s">
        <v>9255</v>
      </c>
      <c r="LLA32" s="647" t="s">
        <v>9256</v>
      </c>
      <c r="LLB32" s="647" t="s">
        <v>9257</v>
      </c>
      <c r="LLC32" s="647" t="s">
        <v>9258</v>
      </c>
      <c r="LLD32" s="647" t="s">
        <v>9259</v>
      </c>
      <c r="LLE32" s="647" t="s">
        <v>9260</v>
      </c>
      <c r="LLF32" s="647" t="s">
        <v>9261</v>
      </c>
      <c r="LLG32" s="647" t="s">
        <v>9262</v>
      </c>
      <c r="LLH32" s="647" t="s">
        <v>9263</v>
      </c>
      <c r="LLI32" s="647" t="s">
        <v>9264</v>
      </c>
      <c r="LLJ32" s="647" t="s">
        <v>9265</v>
      </c>
      <c r="LLK32" s="647" t="s">
        <v>9266</v>
      </c>
      <c r="LLL32" s="647" t="s">
        <v>9267</v>
      </c>
      <c r="LLM32" s="647" t="s">
        <v>9268</v>
      </c>
      <c r="LLN32" s="647" t="s">
        <v>9269</v>
      </c>
      <c r="LLO32" s="647" t="s">
        <v>9270</v>
      </c>
      <c r="LLP32" s="647" t="s">
        <v>9271</v>
      </c>
      <c r="LLQ32" s="647" t="s">
        <v>9272</v>
      </c>
      <c r="LLR32" s="647" t="s">
        <v>9273</v>
      </c>
      <c r="LLS32" s="647" t="s">
        <v>9274</v>
      </c>
      <c r="LLT32" s="647" t="s">
        <v>9275</v>
      </c>
      <c r="LLU32" s="647" t="s">
        <v>9276</v>
      </c>
      <c r="LLV32" s="647" t="s">
        <v>9277</v>
      </c>
      <c r="LLW32" s="647" t="s">
        <v>9278</v>
      </c>
      <c r="LLX32" s="647" t="s">
        <v>9279</v>
      </c>
      <c r="LLY32" s="647" t="s">
        <v>9280</v>
      </c>
      <c r="LLZ32" s="647" t="s">
        <v>9281</v>
      </c>
      <c r="LMA32" s="647" t="s">
        <v>9282</v>
      </c>
      <c r="LMB32" s="647" t="s">
        <v>9283</v>
      </c>
      <c r="LMC32" s="647" t="s">
        <v>9284</v>
      </c>
      <c r="LMD32" s="647" t="s">
        <v>9285</v>
      </c>
      <c r="LME32" s="647" t="s">
        <v>9286</v>
      </c>
      <c r="LMF32" s="647" t="s">
        <v>9287</v>
      </c>
      <c r="LMG32" s="647" t="s">
        <v>9288</v>
      </c>
      <c r="LMH32" s="647" t="s">
        <v>9289</v>
      </c>
      <c r="LMI32" s="647" t="s">
        <v>9290</v>
      </c>
      <c r="LMJ32" s="647" t="s">
        <v>9291</v>
      </c>
      <c r="LMK32" s="647" t="s">
        <v>9292</v>
      </c>
      <c r="LML32" s="647" t="s">
        <v>9293</v>
      </c>
      <c r="LMM32" s="647" t="s">
        <v>9294</v>
      </c>
      <c r="LMN32" s="647" t="s">
        <v>9295</v>
      </c>
      <c r="LMO32" s="647" t="s">
        <v>9296</v>
      </c>
      <c r="LMP32" s="647" t="s">
        <v>9297</v>
      </c>
      <c r="LMQ32" s="647" t="s">
        <v>9298</v>
      </c>
      <c r="LMR32" s="647" t="s">
        <v>9299</v>
      </c>
      <c r="LMS32" s="647" t="s">
        <v>9300</v>
      </c>
      <c r="LMT32" s="647" t="s">
        <v>9301</v>
      </c>
      <c r="LMU32" s="647" t="s">
        <v>9302</v>
      </c>
      <c r="LMV32" s="647" t="s">
        <v>9303</v>
      </c>
      <c r="LMW32" s="647" t="s">
        <v>9304</v>
      </c>
      <c r="LMX32" s="647" t="s">
        <v>9305</v>
      </c>
      <c r="LMY32" s="647" t="s">
        <v>9306</v>
      </c>
      <c r="LMZ32" s="647" t="s">
        <v>9307</v>
      </c>
      <c r="LNA32" s="647" t="s">
        <v>9308</v>
      </c>
      <c r="LNB32" s="647" t="s">
        <v>9309</v>
      </c>
      <c r="LNC32" s="647" t="s">
        <v>9310</v>
      </c>
      <c r="LND32" s="647" t="s">
        <v>9311</v>
      </c>
      <c r="LNE32" s="647" t="s">
        <v>9312</v>
      </c>
      <c r="LNF32" s="647" t="s">
        <v>9313</v>
      </c>
      <c r="LNG32" s="647" t="s">
        <v>9314</v>
      </c>
      <c r="LNH32" s="647" t="s">
        <v>9315</v>
      </c>
      <c r="LNI32" s="647" t="s">
        <v>9316</v>
      </c>
      <c r="LNJ32" s="647" t="s">
        <v>9317</v>
      </c>
      <c r="LNK32" s="647" t="s">
        <v>9318</v>
      </c>
      <c r="LNL32" s="647" t="s">
        <v>9319</v>
      </c>
      <c r="LNM32" s="647" t="s">
        <v>9320</v>
      </c>
      <c r="LNN32" s="647" t="s">
        <v>9321</v>
      </c>
      <c r="LNO32" s="647" t="s">
        <v>9322</v>
      </c>
      <c r="LNP32" s="647" t="s">
        <v>9323</v>
      </c>
      <c r="LNQ32" s="647" t="s">
        <v>9324</v>
      </c>
      <c r="LNR32" s="647" t="s">
        <v>9325</v>
      </c>
      <c r="LNS32" s="647" t="s">
        <v>9326</v>
      </c>
      <c r="LNT32" s="647" t="s">
        <v>9327</v>
      </c>
      <c r="LNU32" s="647" t="s">
        <v>9328</v>
      </c>
      <c r="LNV32" s="647" t="s">
        <v>9329</v>
      </c>
      <c r="LNW32" s="647" t="s">
        <v>9330</v>
      </c>
      <c r="LNX32" s="647" t="s">
        <v>9331</v>
      </c>
      <c r="LNY32" s="647" t="s">
        <v>9332</v>
      </c>
      <c r="LNZ32" s="647" t="s">
        <v>9333</v>
      </c>
      <c r="LOA32" s="647" t="s">
        <v>9334</v>
      </c>
      <c r="LOB32" s="647" t="s">
        <v>9335</v>
      </c>
      <c r="LOC32" s="647" t="s">
        <v>9336</v>
      </c>
      <c r="LOD32" s="647" t="s">
        <v>9337</v>
      </c>
      <c r="LOE32" s="647" t="s">
        <v>9338</v>
      </c>
      <c r="LOF32" s="647" t="s">
        <v>9339</v>
      </c>
      <c r="LOG32" s="647" t="s">
        <v>9340</v>
      </c>
      <c r="LOH32" s="647" t="s">
        <v>9341</v>
      </c>
      <c r="LOI32" s="647" t="s">
        <v>9342</v>
      </c>
      <c r="LOJ32" s="647" t="s">
        <v>9343</v>
      </c>
      <c r="LOK32" s="647" t="s">
        <v>9344</v>
      </c>
      <c r="LOL32" s="647" t="s">
        <v>9345</v>
      </c>
      <c r="LOM32" s="647" t="s">
        <v>9346</v>
      </c>
      <c r="LON32" s="647" t="s">
        <v>9347</v>
      </c>
      <c r="LOO32" s="647" t="s">
        <v>9348</v>
      </c>
      <c r="LOP32" s="647" t="s">
        <v>9349</v>
      </c>
      <c r="LOQ32" s="647" t="s">
        <v>9350</v>
      </c>
      <c r="LOR32" s="647" t="s">
        <v>9351</v>
      </c>
      <c r="LOS32" s="647" t="s">
        <v>9352</v>
      </c>
      <c r="LOT32" s="647" t="s">
        <v>9353</v>
      </c>
      <c r="LOU32" s="647" t="s">
        <v>9354</v>
      </c>
      <c r="LOV32" s="647" t="s">
        <v>9355</v>
      </c>
      <c r="LOW32" s="647" t="s">
        <v>9356</v>
      </c>
      <c r="LOX32" s="647" t="s">
        <v>9357</v>
      </c>
      <c r="LOY32" s="647" t="s">
        <v>9358</v>
      </c>
      <c r="LOZ32" s="647" t="s">
        <v>9359</v>
      </c>
      <c r="LPA32" s="647" t="s">
        <v>9360</v>
      </c>
      <c r="LPB32" s="647" t="s">
        <v>9361</v>
      </c>
      <c r="LPC32" s="647" t="s">
        <v>9362</v>
      </c>
      <c r="LPD32" s="647" t="s">
        <v>9363</v>
      </c>
      <c r="LPE32" s="647" t="s">
        <v>9364</v>
      </c>
      <c r="LPF32" s="647" t="s">
        <v>9365</v>
      </c>
      <c r="LPG32" s="647" t="s">
        <v>9366</v>
      </c>
      <c r="LPH32" s="647" t="s">
        <v>9367</v>
      </c>
      <c r="LPI32" s="647" t="s">
        <v>9368</v>
      </c>
      <c r="LPJ32" s="647" t="s">
        <v>9369</v>
      </c>
      <c r="LPK32" s="647" t="s">
        <v>9370</v>
      </c>
      <c r="LPL32" s="647" t="s">
        <v>9371</v>
      </c>
      <c r="LPM32" s="647" t="s">
        <v>9372</v>
      </c>
      <c r="LPN32" s="647" t="s">
        <v>9373</v>
      </c>
      <c r="LPO32" s="647" t="s">
        <v>9374</v>
      </c>
      <c r="LPP32" s="647" t="s">
        <v>9375</v>
      </c>
      <c r="LPQ32" s="647" t="s">
        <v>9376</v>
      </c>
      <c r="LPR32" s="647" t="s">
        <v>9377</v>
      </c>
      <c r="LPS32" s="647" t="s">
        <v>9378</v>
      </c>
      <c r="LPT32" s="647" t="s">
        <v>9379</v>
      </c>
      <c r="LPU32" s="647" t="s">
        <v>9380</v>
      </c>
      <c r="LPV32" s="647" t="s">
        <v>9381</v>
      </c>
      <c r="LPW32" s="647" t="s">
        <v>9382</v>
      </c>
      <c r="LPX32" s="647" t="s">
        <v>9383</v>
      </c>
      <c r="LPY32" s="647" t="s">
        <v>9384</v>
      </c>
      <c r="LPZ32" s="647" t="s">
        <v>9385</v>
      </c>
      <c r="LQA32" s="647" t="s">
        <v>9386</v>
      </c>
      <c r="LQB32" s="647" t="s">
        <v>9387</v>
      </c>
      <c r="LQC32" s="647" t="s">
        <v>9388</v>
      </c>
      <c r="LQD32" s="647" t="s">
        <v>9389</v>
      </c>
      <c r="LQE32" s="647" t="s">
        <v>9390</v>
      </c>
      <c r="LQF32" s="647" t="s">
        <v>9391</v>
      </c>
      <c r="LQG32" s="647" t="s">
        <v>9392</v>
      </c>
      <c r="LQH32" s="647" t="s">
        <v>9393</v>
      </c>
      <c r="LQI32" s="647" t="s">
        <v>9394</v>
      </c>
      <c r="LQJ32" s="647" t="s">
        <v>9395</v>
      </c>
      <c r="LQK32" s="647" t="s">
        <v>9396</v>
      </c>
      <c r="LQL32" s="647" t="s">
        <v>9397</v>
      </c>
      <c r="LQM32" s="647" t="s">
        <v>9398</v>
      </c>
      <c r="LQN32" s="647" t="s">
        <v>9399</v>
      </c>
      <c r="LQO32" s="647" t="s">
        <v>9400</v>
      </c>
      <c r="LQP32" s="647" t="s">
        <v>9401</v>
      </c>
      <c r="LQQ32" s="647" t="s">
        <v>9402</v>
      </c>
      <c r="LQR32" s="647" t="s">
        <v>9403</v>
      </c>
      <c r="LQS32" s="647" t="s">
        <v>9404</v>
      </c>
      <c r="LQT32" s="647" t="s">
        <v>9405</v>
      </c>
      <c r="LQU32" s="647" t="s">
        <v>9406</v>
      </c>
      <c r="LQV32" s="647" t="s">
        <v>9407</v>
      </c>
      <c r="LQW32" s="647" t="s">
        <v>9408</v>
      </c>
      <c r="LQX32" s="647" t="s">
        <v>9409</v>
      </c>
      <c r="LQY32" s="647" t="s">
        <v>9410</v>
      </c>
      <c r="LQZ32" s="647" t="s">
        <v>9411</v>
      </c>
      <c r="LRA32" s="647" t="s">
        <v>9412</v>
      </c>
      <c r="LRB32" s="647" t="s">
        <v>9413</v>
      </c>
      <c r="LRC32" s="647" t="s">
        <v>9414</v>
      </c>
      <c r="LRD32" s="647" t="s">
        <v>9415</v>
      </c>
      <c r="LRE32" s="647" t="s">
        <v>9416</v>
      </c>
      <c r="LRF32" s="647" t="s">
        <v>9417</v>
      </c>
      <c r="LRG32" s="647" t="s">
        <v>9418</v>
      </c>
      <c r="LRH32" s="647" t="s">
        <v>9419</v>
      </c>
      <c r="LRI32" s="647" t="s">
        <v>9420</v>
      </c>
      <c r="LRJ32" s="647" t="s">
        <v>9421</v>
      </c>
      <c r="LRK32" s="647" t="s">
        <v>9422</v>
      </c>
      <c r="LRL32" s="647" t="s">
        <v>9423</v>
      </c>
      <c r="LRM32" s="647" t="s">
        <v>9424</v>
      </c>
      <c r="LRN32" s="647" t="s">
        <v>9425</v>
      </c>
      <c r="LRO32" s="647" t="s">
        <v>9426</v>
      </c>
      <c r="LRP32" s="647" t="s">
        <v>9427</v>
      </c>
      <c r="LRQ32" s="647" t="s">
        <v>9428</v>
      </c>
      <c r="LRR32" s="647" t="s">
        <v>9429</v>
      </c>
      <c r="LRS32" s="647" t="s">
        <v>9430</v>
      </c>
      <c r="LRT32" s="647" t="s">
        <v>9431</v>
      </c>
      <c r="LRU32" s="647" t="s">
        <v>9432</v>
      </c>
      <c r="LRV32" s="647" t="s">
        <v>9433</v>
      </c>
      <c r="LRW32" s="647" t="s">
        <v>9434</v>
      </c>
      <c r="LRX32" s="647" t="s">
        <v>9435</v>
      </c>
      <c r="LRY32" s="647" t="s">
        <v>9436</v>
      </c>
      <c r="LRZ32" s="647" t="s">
        <v>9437</v>
      </c>
      <c r="LSA32" s="647" t="s">
        <v>9438</v>
      </c>
      <c r="LSB32" s="647" t="s">
        <v>9439</v>
      </c>
      <c r="LSC32" s="647" t="s">
        <v>9440</v>
      </c>
      <c r="LSD32" s="647" t="s">
        <v>9441</v>
      </c>
      <c r="LSE32" s="647" t="s">
        <v>9442</v>
      </c>
      <c r="LSF32" s="647" t="s">
        <v>9443</v>
      </c>
      <c r="LSG32" s="647" t="s">
        <v>9444</v>
      </c>
      <c r="LSH32" s="647" t="s">
        <v>9445</v>
      </c>
      <c r="LSI32" s="647" t="s">
        <v>9446</v>
      </c>
      <c r="LSJ32" s="647" t="s">
        <v>9447</v>
      </c>
      <c r="LSK32" s="647" t="s">
        <v>9448</v>
      </c>
      <c r="LSL32" s="647" t="s">
        <v>9449</v>
      </c>
      <c r="LSM32" s="647" t="s">
        <v>9450</v>
      </c>
      <c r="LSN32" s="647" t="s">
        <v>9451</v>
      </c>
      <c r="LSO32" s="647" t="s">
        <v>9452</v>
      </c>
      <c r="LSP32" s="647" t="s">
        <v>9453</v>
      </c>
      <c r="LSQ32" s="647" t="s">
        <v>9454</v>
      </c>
      <c r="LSR32" s="647" t="s">
        <v>9455</v>
      </c>
      <c r="LSS32" s="647" t="s">
        <v>9456</v>
      </c>
      <c r="LST32" s="647" t="s">
        <v>9457</v>
      </c>
      <c r="LSU32" s="647" t="s">
        <v>9458</v>
      </c>
      <c r="LSV32" s="647" t="s">
        <v>9459</v>
      </c>
      <c r="LSW32" s="647" t="s">
        <v>9460</v>
      </c>
      <c r="LSX32" s="647" t="s">
        <v>9461</v>
      </c>
      <c r="LSY32" s="647" t="s">
        <v>9462</v>
      </c>
      <c r="LSZ32" s="647" t="s">
        <v>9463</v>
      </c>
      <c r="LTA32" s="647" t="s">
        <v>9464</v>
      </c>
      <c r="LTB32" s="647" t="s">
        <v>9465</v>
      </c>
      <c r="LTC32" s="647" t="s">
        <v>9466</v>
      </c>
      <c r="LTD32" s="647" t="s">
        <v>9467</v>
      </c>
      <c r="LTE32" s="647" t="s">
        <v>9468</v>
      </c>
      <c r="LTF32" s="647" t="s">
        <v>9469</v>
      </c>
      <c r="LTG32" s="647" t="s">
        <v>9470</v>
      </c>
      <c r="LTH32" s="647" t="s">
        <v>9471</v>
      </c>
      <c r="LTI32" s="647" t="s">
        <v>9472</v>
      </c>
      <c r="LTJ32" s="647" t="s">
        <v>9473</v>
      </c>
      <c r="LTK32" s="647" t="s">
        <v>9474</v>
      </c>
      <c r="LTL32" s="647" t="s">
        <v>9475</v>
      </c>
      <c r="LTM32" s="647" t="s">
        <v>9476</v>
      </c>
      <c r="LTN32" s="647" t="s">
        <v>9477</v>
      </c>
      <c r="LTO32" s="647" t="s">
        <v>9478</v>
      </c>
      <c r="LTP32" s="647" t="s">
        <v>9479</v>
      </c>
      <c r="LTQ32" s="647" t="s">
        <v>9480</v>
      </c>
      <c r="LTR32" s="647" t="s">
        <v>9481</v>
      </c>
      <c r="LTS32" s="647" t="s">
        <v>9482</v>
      </c>
      <c r="LTT32" s="647" t="s">
        <v>9483</v>
      </c>
      <c r="LTU32" s="647" t="s">
        <v>9484</v>
      </c>
      <c r="LTV32" s="647" t="s">
        <v>9485</v>
      </c>
      <c r="LTW32" s="647" t="s">
        <v>9486</v>
      </c>
      <c r="LTX32" s="647" t="s">
        <v>9487</v>
      </c>
      <c r="LTY32" s="647" t="s">
        <v>9488</v>
      </c>
      <c r="LTZ32" s="647" t="s">
        <v>9489</v>
      </c>
      <c r="LUA32" s="647" t="s">
        <v>9490</v>
      </c>
      <c r="LUB32" s="647" t="s">
        <v>9491</v>
      </c>
      <c r="LUC32" s="647" t="s">
        <v>9492</v>
      </c>
      <c r="LUD32" s="647" t="s">
        <v>9493</v>
      </c>
      <c r="LUE32" s="647" t="s">
        <v>9494</v>
      </c>
      <c r="LUF32" s="647" t="s">
        <v>9495</v>
      </c>
      <c r="LUG32" s="647" t="s">
        <v>9496</v>
      </c>
      <c r="LUH32" s="647" t="s">
        <v>9497</v>
      </c>
      <c r="LUI32" s="647" t="s">
        <v>9498</v>
      </c>
      <c r="LUJ32" s="647" t="s">
        <v>9499</v>
      </c>
      <c r="LUK32" s="647" t="s">
        <v>9500</v>
      </c>
      <c r="LUL32" s="647" t="s">
        <v>9501</v>
      </c>
      <c r="LUM32" s="647" t="s">
        <v>9502</v>
      </c>
      <c r="LUN32" s="647" t="s">
        <v>9503</v>
      </c>
      <c r="LUO32" s="647" t="s">
        <v>9504</v>
      </c>
      <c r="LUP32" s="647" t="s">
        <v>9505</v>
      </c>
      <c r="LUQ32" s="647" t="s">
        <v>9506</v>
      </c>
      <c r="LUR32" s="647" t="s">
        <v>9507</v>
      </c>
      <c r="LUS32" s="647" t="s">
        <v>9508</v>
      </c>
      <c r="LUT32" s="647" t="s">
        <v>9509</v>
      </c>
      <c r="LUU32" s="647" t="s">
        <v>9510</v>
      </c>
      <c r="LUV32" s="647" t="s">
        <v>9511</v>
      </c>
      <c r="LUW32" s="647" t="s">
        <v>9512</v>
      </c>
      <c r="LUX32" s="647" t="s">
        <v>9513</v>
      </c>
      <c r="LUY32" s="647" t="s">
        <v>9514</v>
      </c>
      <c r="LUZ32" s="647" t="s">
        <v>9515</v>
      </c>
      <c r="LVA32" s="647" t="s">
        <v>9516</v>
      </c>
      <c r="LVB32" s="647" t="s">
        <v>9517</v>
      </c>
      <c r="LVC32" s="647" t="s">
        <v>9518</v>
      </c>
      <c r="LVD32" s="647" t="s">
        <v>9519</v>
      </c>
      <c r="LVE32" s="647" t="s">
        <v>9520</v>
      </c>
      <c r="LVF32" s="647" t="s">
        <v>9521</v>
      </c>
      <c r="LVG32" s="647" t="s">
        <v>9522</v>
      </c>
      <c r="LVH32" s="647" t="s">
        <v>9523</v>
      </c>
      <c r="LVI32" s="647" t="s">
        <v>9524</v>
      </c>
      <c r="LVJ32" s="647" t="s">
        <v>9525</v>
      </c>
      <c r="LVK32" s="647" t="s">
        <v>9526</v>
      </c>
      <c r="LVL32" s="647" t="s">
        <v>9527</v>
      </c>
      <c r="LVM32" s="647" t="s">
        <v>9528</v>
      </c>
      <c r="LVN32" s="647" t="s">
        <v>9529</v>
      </c>
      <c r="LVO32" s="647" t="s">
        <v>9530</v>
      </c>
      <c r="LVP32" s="647" t="s">
        <v>9531</v>
      </c>
      <c r="LVQ32" s="647" t="s">
        <v>9532</v>
      </c>
      <c r="LVR32" s="647" t="s">
        <v>9533</v>
      </c>
      <c r="LVS32" s="647" t="s">
        <v>9534</v>
      </c>
      <c r="LVT32" s="647" t="s">
        <v>9535</v>
      </c>
      <c r="LVU32" s="647" t="s">
        <v>9536</v>
      </c>
      <c r="LVV32" s="647" t="s">
        <v>9537</v>
      </c>
      <c r="LVW32" s="647" t="s">
        <v>9538</v>
      </c>
      <c r="LVX32" s="647" t="s">
        <v>9539</v>
      </c>
      <c r="LVY32" s="647" t="s">
        <v>9540</v>
      </c>
      <c r="LVZ32" s="647" t="s">
        <v>9541</v>
      </c>
      <c r="LWA32" s="647" t="s">
        <v>9542</v>
      </c>
      <c r="LWB32" s="647" t="s">
        <v>9543</v>
      </c>
      <c r="LWC32" s="647" t="s">
        <v>9544</v>
      </c>
      <c r="LWD32" s="647" t="s">
        <v>9545</v>
      </c>
      <c r="LWE32" s="647" t="s">
        <v>9546</v>
      </c>
      <c r="LWF32" s="647" t="s">
        <v>9547</v>
      </c>
      <c r="LWG32" s="647" t="s">
        <v>9548</v>
      </c>
      <c r="LWH32" s="647" t="s">
        <v>9549</v>
      </c>
      <c r="LWI32" s="647" t="s">
        <v>9550</v>
      </c>
      <c r="LWJ32" s="647" t="s">
        <v>9551</v>
      </c>
      <c r="LWK32" s="647" t="s">
        <v>9552</v>
      </c>
      <c r="LWL32" s="647" t="s">
        <v>9553</v>
      </c>
      <c r="LWM32" s="647" t="s">
        <v>9554</v>
      </c>
      <c r="LWN32" s="647" t="s">
        <v>9555</v>
      </c>
      <c r="LWO32" s="647" t="s">
        <v>9556</v>
      </c>
      <c r="LWP32" s="647" t="s">
        <v>9557</v>
      </c>
      <c r="LWQ32" s="647" t="s">
        <v>9558</v>
      </c>
      <c r="LWR32" s="647" t="s">
        <v>9559</v>
      </c>
      <c r="LWS32" s="647" t="s">
        <v>9560</v>
      </c>
      <c r="LWT32" s="647" t="s">
        <v>9561</v>
      </c>
      <c r="LWU32" s="647" t="s">
        <v>9562</v>
      </c>
      <c r="LWV32" s="647" t="s">
        <v>9563</v>
      </c>
      <c r="LWW32" s="647" t="s">
        <v>9564</v>
      </c>
      <c r="LWX32" s="647" t="s">
        <v>9565</v>
      </c>
      <c r="LWY32" s="647" t="s">
        <v>9566</v>
      </c>
      <c r="LWZ32" s="647" t="s">
        <v>9567</v>
      </c>
      <c r="LXA32" s="647" t="s">
        <v>9568</v>
      </c>
      <c r="LXB32" s="647" t="s">
        <v>9569</v>
      </c>
      <c r="LXC32" s="647" t="s">
        <v>9570</v>
      </c>
      <c r="LXD32" s="647" t="s">
        <v>9571</v>
      </c>
      <c r="LXE32" s="647" t="s">
        <v>9572</v>
      </c>
      <c r="LXF32" s="647" t="s">
        <v>9573</v>
      </c>
      <c r="LXG32" s="647" t="s">
        <v>9574</v>
      </c>
      <c r="LXH32" s="647" t="s">
        <v>9575</v>
      </c>
      <c r="LXI32" s="647" t="s">
        <v>9576</v>
      </c>
      <c r="LXJ32" s="647" t="s">
        <v>9577</v>
      </c>
      <c r="LXK32" s="647" t="s">
        <v>9578</v>
      </c>
      <c r="LXL32" s="647" t="s">
        <v>9579</v>
      </c>
      <c r="LXM32" s="647" t="s">
        <v>9580</v>
      </c>
      <c r="LXN32" s="647" t="s">
        <v>9581</v>
      </c>
      <c r="LXO32" s="647" t="s">
        <v>9582</v>
      </c>
      <c r="LXP32" s="647" t="s">
        <v>9583</v>
      </c>
      <c r="LXQ32" s="647" t="s">
        <v>9584</v>
      </c>
      <c r="LXR32" s="647" t="s">
        <v>9585</v>
      </c>
      <c r="LXS32" s="647" t="s">
        <v>9586</v>
      </c>
      <c r="LXT32" s="647" t="s">
        <v>9587</v>
      </c>
      <c r="LXU32" s="647" t="s">
        <v>9588</v>
      </c>
      <c r="LXV32" s="647" t="s">
        <v>9589</v>
      </c>
      <c r="LXW32" s="647" t="s">
        <v>9590</v>
      </c>
      <c r="LXX32" s="647" t="s">
        <v>9591</v>
      </c>
      <c r="LXY32" s="647" t="s">
        <v>9592</v>
      </c>
      <c r="LXZ32" s="647" t="s">
        <v>9593</v>
      </c>
      <c r="LYA32" s="647" t="s">
        <v>9594</v>
      </c>
      <c r="LYB32" s="647" t="s">
        <v>9595</v>
      </c>
      <c r="LYC32" s="647" t="s">
        <v>9596</v>
      </c>
      <c r="LYD32" s="647" t="s">
        <v>9597</v>
      </c>
      <c r="LYE32" s="647" t="s">
        <v>9598</v>
      </c>
      <c r="LYF32" s="647" t="s">
        <v>9599</v>
      </c>
      <c r="LYG32" s="647" t="s">
        <v>9600</v>
      </c>
      <c r="LYH32" s="647" t="s">
        <v>9601</v>
      </c>
      <c r="LYI32" s="647" t="s">
        <v>9602</v>
      </c>
      <c r="LYJ32" s="647" t="s">
        <v>9603</v>
      </c>
      <c r="LYK32" s="647" t="s">
        <v>9604</v>
      </c>
      <c r="LYL32" s="647" t="s">
        <v>9605</v>
      </c>
      <c r="LYM32" s="647" t="s">
        <v>9606</v>
      </c>
      <c r="LYN32" s="647" t="s">
        <v>9607</v>
      </c>
      <c r="LYO32" s="647" t="s">
        <v>9608</v>
      </c>
      <c r="LYP32" s="647" t="s">
        <v>9609</v>
      </c>
      <c r="LYQ32" s="647" t="s">
        <v>9610</v>
      </c>
      <c r="LYR32" s="647" t="s">
        <v>9611</v>
      </c>
      <c r="LYS32" s="647" t="s">
        <v>9612</v>
      </c>
      <c r="LYT32" s="647" t="s">
        <v>9613</v>
      </c>
      <c r="LYU32" s="647" t="s">
        <v>9614</v>
      </c>
      <c r="LYV32" s="647" t="s">
        <v>9615</v>
      </c>
      <c r="LYW32" s="647" t="s">
        <v>9616</v>
      </c>
      <c r="LYX32" s="647" t="s">
        <v>9617</v>
      </c>
      <c r="LYY32" s="647" t="s">
        <v>9618</v>
      </c>
      <c r="LYZ32" s="647" t="s">
        <v>9619</v>
      </c>
      <c r="LZA32" s="647" t="s">
        <v>9620</v>
      </c>
      <c r="LZB32" s="647" t="s">
        <v>9621</v>
      </c>
      <c r="LZC32" s="647" t="s">
        <v>9622</v>
      </c>
      <c r="LZD32" s="647" t="s">
        <v>9623</v>
      </c>
      <c r="LZE32" s="647" t="s">
        <v>9624</v>
      </c>
      <c r="LZF32" s="647" t="s">
        <v>9625</v>
      </c>
      <c r="LZG32" s="647" t="s">
        <v>9626</v>
      </c>
      <c r="LZH32" s="647" t="s">
        <v>9627</v>
      </c>
      <c r="LZI32" s="647" t="s">
        <v>9628</v>
      </c>
      <c r="LZJ32" s="647" t="s">
        <v>9629</v>
      </c>
      <c r="LZK32" s="647" t="s">
        <v>9630</v>
      </c>
      <c r="LZL32" s="647" t="s">
        <v>9631</v>
      </c>
      <c r="LZM32" s="647" t="s">
        <v>9632</v>
      </c>
      <c r="LZN32" s="647" t="s">
        <v>9633</v>
      </c>
      <c r="LZO32" s="647" t="s">
        <v>9634</v>
      </c>
      <c r="LZP32" s="647" t="s">
        <v>9635</v>
      </c>
      <c r="LZQ32" s="647" t="s">
        <v>9636</v>
      </c>
      <c r="LZR32" s="647" t="s">
        <v>9637</v>
      </c>
      <c r="LZS32" s="647" t="s">
        <v>9638</v>
      </c>
      <c r="LZT32" s="647" t="s">
        <v>9639</v>
      </c>
      <c r="LZU32" s="647" t="s">
        <v>9640</v>
      </c>
      <c r="LZV32" s="647" t="s">
        <v>9641</v>
      </c>
      <c r="LZW32" s="647" t="s">
        <v>9642</v>
      </c>
      <c r="LZX32" s="647" t="s">
        <v>9643</v>
      </c>
      <c r="LZY32" s="647" t="s">
        <v>9644</v>
      </c>
      <c r="LZZ32" s="647" t="s">
        <v>9645</v>
      </c>
      <c r="MAA32" s="647" t="s">
        <v>9646</v>
      </c>
      <c r="MAB32" s="647" t="s">
        <v>9647</v>
      </c>
      <c r="MAC32" s="647" t="s">
        <v>9648</v>
      </c>
      <c r="MAD32" s="647" t="s">
        <v>9649</v>
      </c>
      <c r="MAE32" s="647" t="s">
        <v>9650</v>
      </c>
      <c r="MAF32" s="647" t="s">
        <v>9651</v>
      </c>
      <c r="MAG32" s="647" t="s">
        <v>9652</v>
      </c>
      <c r="MAH32" s="647" t="s">
        <v>9653</v>
      </c>
      <c r="MAI32" s="647" t="s">
        <v>9654</v>
      </c>
      <c r="MAJ32" s="647" t="s">
        <v>9655</v>
      </c>
      <c r="MAK32" s="647" t="s">
        <v>9656</v>
      </c>
      <c r="MAL32" s="647" t="s">
        <v>9657</v>
      </c>
      <c r="MAM32" s="647" t="s">
        <v>9658</v>
      </c>
      <c r="MAN32" s="647" t="s">
        <v>9659</v>
      </c>
      <c r="MAO32" s="647" t="s">
        <v>9660</v>
      </c>
      <c r="MAP32" s="647" t="s">
        <v>9661</v>
      </c>
      <c r="MAQ32" s="647" t="s">
        <v>9662</v>
      </c>
      <c r="MAR32" s="647" t="s">
        <v>9663</v>
      </c>
      <c r="MAS32" s="647" t="s">
        <v>9664</v>
      </c>
      <c r="MAT32" s="647" t="s">
        <v>9665</v>
      </c>
      <c r="MAU32" s="647" t="s">
        <v>9666</v>
      </c>
      <c r="MAV32" s="647" t="s">
        <v>9667</v>
      </c>
      <c r="MAW32" s="647" t="s">
        <v>9668</v>
      </c>
      <c r="MAX32" s="647" t="s">
        <v>9669</v>
      </c>
      <c r="MAY32" s="647" t="s">
        <v>9670</v>
      </c>
      <c r="MAZ32" s="647" t="s">
        <v>9671</v>
      </c>
      <c r="MBA32" s="647" t="s">
        <v>9672</v>
      </c>
      <c r="MBB32" s="647" t="s">
        <v>9673</v>
      </c>
      <c r="MBC32" s="647" t="s">
        <v>9674</v>
      </c>
      <c r="MBD32" s="647" t="s">
        <v>9675</v>
      </c>
      <c r="MBE32" s="647" t="s">
        <v>9676</v>
      </c>
      <c r="MBF32" s="647" t="s">
        <v>9677</v>
      </c>
      <c r="MBG32" s="647" t="s">
        <v>9678</v>
      </c>
      <c r="MBH32" s="647" t="s">
        <v>9679</v>
      </c>
      <c r="MBI32" s="647" t="s">
        <v>9680</v>
      </c>
      <c r="MBJ32" s="647" t="s">
        <v>9681</v>
      </c>
      <c r="MBK32" s="647" t="s">
        <v>9682</v>
      </c>
      <c r="MBL32" s="647" t="s">
        <v>9683</v>
      </c>
      <c r="MBM32" s="647" t="s">
        <v>9684</v>
      </c>
      <c r="MBN32" s="647" t="s">
        <v>9685</v>
      </c>
      <c r="MBO32" s="647" t="s">
        <v>9686</v>
      </c>
      <c r="MBP32" s="647" t="s">
        <v>9687</v>
      </c>
      <c r="MBQ32" s="647" t="s">
        <v>9688</v>
      </c>
      <c r="MBR32" s="647" t="s">
        <v>9689</v>
      </c>
      <c r="MBS32" s="647" t="s">
        <v>9690</v>
      </c>
      <c r="MBT32" s="647" t="s">
        <v>9691</v>
      </c>
      <c r="MBU32" s="647" t="s">
        <v>9692</v>
      </c>
      <c r="MBV32" s="647" t="s">
        <v>9693</v>
      </c>
      <c r="MBW32" s="647" t="s">
        <v>9694</v>
      </c>
      <c r="MBX32" s="647" t="s">
        <v>9695</v>
      </c>
      <c r="MBY32" s="647" t="s">
        <v>9696</v>
      </c>
      <c r="MBZ32" s="647" t="s">
        <v>9697</v>
      </c>
      <c r="MCA32" s="647" t="s">
        <v>9698</v>
      </c>
      <c r="MCB32" s="647" t="s">
        <v>9699</v>
      </c>
      <c r="MCC32" s="647" t="s">
        <v>9700</v>
      </c>
      <c r="MCD32" s="647" t="s">
        <v>9701</v>
      </c>
      <c r="MCE32" s="647" t="s">
        <v>9702</v>
      </c>
      <c r="MCF32" s="647" t="s">
        <v>9703</v>
      </c>
      <c r="MCG32" s="647" t="s">
        <v>9704</v>
      </c>
      <c r="MCH32" s="647" t="s">
        <v>9705</v>
      </c>
      <c r="MCI32" s="647" t="s">
        <v>9706</v>
      </c>
      <c r="MCJ32" s="647" t="s">
        <v>9707</v>
      </c>
      <c r="MCK32" s="647" t="s">
        <v>9708</v>
      </c>
      <c r="MCL32" s="647" t="s">
        <v>9709</v>
      </c>
      <c r="MCM32" s="647" t="s">
        <v>9710</v>
      </c>
      <c r="MCN32" s="647" t="s">
        <v>9711</v>
      </c>
      <c r="MCO32" s="647" t="s">
        <v>9712</v>
      </c>
      <c r="MCP32" s="647" t="s">
        <v>9713</v>
      </c>
      <c r="MCQ32" s="647" t="s">
        <v>9714</v>
      </c>
      <c r="MCR32" s="647" t="s">
        <v>9715</v>
      </c>
      <c r="MCS32" s="647" t="s">
        <v>9716</v>
      </c>
      <c r="MCT32" s="647" t="s">
        <v>9717</v>
      </c>
      <c r="MCU32" s="647" t="s">
        <v>9718</v>
      </c>
      <c r="MCV32" s="647" t="s">
        <v>9719</v>
      </c>
      <c r="MCW32" s="647" t="s">
        <v>9720</v>
      </c>
      <c r="MCX32" s="647" t="s">
        <v>9721</v>
      </c>
      <c r="MCY32" s="647" t="s">
        <v>9722</v>
      </c>
      <c r="MCZ32" s="647" t="s">
        <v>9723</v>
      </c>
      <c r="MDA32" s="647" t="s">
        <v>9724</v>
      </c>
      <c r="MDB32" s="647" t="s">
        <v>9725</v>
      </c>
      <c r="MDC32" s="647" t="s">
        <v>9726</v>
      </c>
      <c r="MDD32" s="647" t="s">
        <v>9727</v>
      </c>
      <c r="MDE32" s="647" t="s">
        <v>9728</v>
      </c>
      <c r="MDF32" s="647" t="s">
        <v>9729</v>
      </c>
      <c r="MDG32" s="647" t="s">
        <v>9730</v>
      </c>
      <c r="MDH32" s="647" t="s">
        <v>9731</v>
      </c>
      <c r="MDI32" s="647" t="s">
        <v>9732</v>
      </c>
      <c r="MDJ32" s="647" t="s">
        <v>9733</v>
      </c>
      <c r="MDK32" s="647" t="s">
        <v>9734</v>
      </c>
      <c r="MDL32" s="647" t="s">
        <v>9735</v>
      </c>
      <c r="MDM32" s="647" t="s">
        <v>9736</v>
      </c>
      <c r="MDN32" s="647" t="s">
        <v>9737</v>
      </c>
      <c r="MDO32" s="647" t="s">
        <v>9738</v>
      </c>
      <c r="MDP32" s="647" t="s">
        <v>9739</v>
      </c>
      <c r="MDQ32" s="647" t="s">
        <v>9740</v>
      </c>
      <c r="MDR32" s="647" t="s">
        <v>9741</v>
      </c>
      <c r="MDS32" s="647" t="s">
        <v>9742</v>
      </c>
      <c r="MDT32" s="647" t="s">
        <v>9743</v>
      </c>
      <c r="MDU32" s="647" t="s">
        <v>9744</v>
      </c>
      <c r="MDV32" s="647" t="s">
        <v>9745</v>
      </c>
      <c r="MDW32" s="647" t="s">
        <v>9746</v>
      </c>
      <c r="MDX32" s="647" t="s">
        <v>9747</v>
      </c>
      <c r="MDY32" s="647" t="s">
        <v>9748</v>
      </c>
      <c r="MDZ32" s="647" t="s">
        <v>9749</v>
      </c>
      <c r="MEA32" s="647" t="s">
        <v>9750</v>
      </c>
      <c r="MEB32" s="647" t="s">
        <v>9751</v>
      </c>
      <c r="MEC32" s="647" t="s">
        <v>9752</v>
      </c>
      <c r="MED32" s="647" t="s">
        <v>9753</v>
      </c>
      <c r="MEE32" s="647" t="s">
        <v>9754</v>
      </c>
      <c r="MEF32" s="647" t="s">
        <v>9755</v>
      </c>
      <c r="MEG32" s="647" t="s">
        <v>9756</v>
      </c>
      <c r="MEH32" s="647" t="s">
        <v>9757</v>
      </c>
      <c r="MEI32" s="647" t="s">
        <v>9758</v>
      </c>
      <c r="MEJ32" s="647" t="s">
        <v>9759</v>
      </c>
      <c r="MEK32" s="647" t="s">
        <v>9760</v>
      </c>
      <c r="MEL32" s="647" t="s">
        <v>9761</v>
      </c>
      <c r="MEM32" s="647" t="s">
        <v>9762</v>
      </c>
      <c r="MEN32" s="647" t="s">
        <v>9763</v>
      </c>
      <c r="MEO32" s="647" t="s">
        <v>9764</v>
      </c>
      <c r="MEP32" s="647" t="s">
        <v>9765</v>
      </c>
      <c r="MEQ32" s="647" t="s">
        <v>9766</v>
      </c>
      <c r="MER32" s="647" t="s">
        <v>9767</v>
      </c>
      <c r="MES32" s="647" t="s">
        <v>9768</v>
      </c>
      <c r="MET32" s="647" t="s">
        <v>9769</v>
      </c>
      <c r="MEU32" s="647" t="s">
        <v>9770</v>
      </c>
      <c r="MEV32" s="647" t="s">
        <v>9771</v>
      </c>
      <c r="MEW32" s="647" t="s">
        <v>9772</v>
      </c>
      <c r="MEX32" s="647" t="s">
        <v>9773</v>
      </c>
      <c r="MEY32" s="647" t="s">
        <v>9774</v>
      </c>
      <c r="MEZ32" s="647" t="s">
        <v>9775</v>
      </c>
      <c r="MFA32" s="647" t="s">
        <v>9776</v>
      </c>
      <c r="MFB32" s="647" t="s">
        <v>9777</v>
      </c>
      <c r="MFC32" s="647" t="s">
        <v>9778</v>
      </c>
      <c r="MFD32" s="647" t="s">
        <v>9779</v>
      </c>
      <c r="MFE32" s="647" t="s">
        <v>9780</v>
      </c>
      <c r="MFF32" s="647" t="s">
        <v>9781</v>
      </c>
      <c r="MFG32" s="647" t="s">
        <v>9782</v>
      </c>
      <c r="MFH32" s="647" t="s">
        <v>9783</v>
      </c>
      <c r="MFI32" s="647" t="s">
        <v>9784</v>
      </c>
      <c r="MFJ32" s="647" t="s">
        <v>9785</v>
      </c>
      <c r="MFK32" s="647" t="s">
        <v>9786</v>
      </c>
      <c r="MFL32" s="647" t="s">
        <v>9787</v>
      </c>
      <c r="MFM32" s="647" t="s">
        <v>9788</v>
      </c>
      <c r="MFN32" s="647" t="s">
        <v>9789</v>
      </c>
      <c r="MFO32" s="647" t="s">
        <v>9790</v>
      </c>
      <c r="MFP32" s="647" t="s">
        <v>9791</v>
      </c>
      <c r="MFQ32" s="647" t="s">
        <v>9792</v>
      </c>
      <c r="MFR32" s="647" t="s">
        <v>9793</v>
      </c>
      <c r="MFS32" s="647" t="s">
        <v>9794</v>
      </c>
      <c r="MFT32" s="647" t="s">
        <v>9795</v>
      </c>
      <c r="MFU32" s="647" t="s">
        <v>9796</v>
      </c>
      <c r="MFV32" s="647" t="s">
        <v>9797</v>
      </c>
      <c r="MFW32" s="647" t="s">
        <v>9798</v>
      </c>
      <c r="MFX32" s="647" t="s">
        <v>9799</v>
      </c>
      <c r="MFY32" s="647" t="s">
        <v>9800</v>
      </c>
      <c r="MFZ32" s="647" t="s">
        <v>9801</v>
      </c>
      <c r="MGA32" s="647" t="s">
        <v>9802</v>
      </c>
      <c r="MGB32" s="647" t="s">
        <v>9803</v>
      </c>
      <c r="MGC32" s="647" t="s">
        <v>9804</v>
      </c>
      <c r="MGD32" s="647" t="s">
        <v>9805</v>
      </c>
      <c r="MGE32" s="647" t="s">
        <v>9806</v>
      </c>
      <c r="MGF32" s="647" t="s">
        <v>9807</v>
      </c>
      <c r="MGG32" s="647" t="s">
        <v>9808</v>
      </c>
      <c r="MGH32" s="647" t="s">
        <v>9809</v>
      </c>
      <c r="MGI32" s="647" t="s">
        <v>9810</v>
      </c>
      <c r="MGJ32" s="647" t="s">
        <v>9811</v>
      </c>
      <c r="MGK32" s="647" t="s">
        <v>9812</v>
      </c>
      <c r="MGL32" s="647" t="s">
        <v>9813</v>
      </c>
      <c r="MGM32" s="647" t="s">
        <v>9814</v>
      </c>
      <c r="MGN32" s="647" t="s">
        <v>9815</v>
      </c>
      <c r="MGO32" s="647" t="s">
        <v>9816</v>
      </c>
      <c r="MGP32" s="647" t="s">
        <v>9817</v>
      </c>
      <c r="MGQ32" s="647" t="s">
        <v>9818</v>
      </c>
      <c r="MGR32" s="647" t="s">
        <v>9819</v>
      </c>
      <c r="MGS32" s="647" t="s">
        <v>9820</v>
      </c>
      <c r="MGT32" s="647" t="s">
        <v>9821</v>
      </c>
      <c r="MGU32" s="647" t="s">
        <v>9822</v>
      </c>
      <c r="MGV32" s="647" t="s">
        <v>9823</v>
      </c>
      <c r="MGW32" s="647" t="s">
        <v>9824</v>
      </c>
      <c r="MGX32" s="647" t="s">
        <v>9825</v>
      </c>
      <c r="MGY32" s="647" t="s">
        <v>9826</v>
      </c>
      <c r="MGZ32" s="647" t="s">
        <v>9827</v>
      </c>
      <c r="MHA32" s="647" t="s">
        <v>9828</v>
      </c>
      <c r="MHB32" s="647" t="s">
        <v>9829</v>
      </c>
      <c r="MHC32" s="647" t="s">
        <v>9830</v>
      </c>
      <c r="MHD32" s="647" t="s">
        <v>9831</v>
      </c>
      <c r="MHE32" s="647" t="s">
        <v>9832</v>
      </c>
      <c r="MHF32" s="647" t="s">
        <v>9833</v>
      </c>
      <c r="MHG32" s="647" t="s">
        <v>9834</v>
      </c>
      <c r="MHH32" s="647" t="s">
        <v>9835</v>
      </c>
      <c r="MHI32" s="647" t="s">
        <v>9836</v>
      </c>
      <c r="MHJ32" s="647" t="s">
        <v>9837</v>
      </c>
      <c r="MHK32" s="647" t="s">
        <v>9838</v>
      </c>
      <c r="MHL32" s="647" t="s">
        <v>9839</v>
      </c>
      <c r="MHM32" s="647" t="s">
        <v>9840</v>
      </c>
      <c r="MHN32" s="647" t="s">
        <v>9841</v>
      </c>
      <c r="MHO32" s="647" t="s">
        <v>9842</v>
      </c>
      <c r="MHP32" s="647" t="s">
        <v>9843</v>
      </c>
      <c r="MHQ32" s="647" t="s">
        <v>9844</v>
      </c>
      <c r="MHR32" s="647" t="s">
        <v>9845</v>
      </c>
      <c r="MHS32" s="647" t="s">
        <v>9846</v>
      </c>
      <c r="MHT32" s="647" t="s">
        <v>9847</v>
      </c>
      <c r="MHU32" s="647" t="s">
        <v>9848</v>
      </c>
      <c r="MHV32" s="647" t="s">
        <v>9849</v>
      </c>
      <c r="MHW32" s="647" t="s">
        <v>9850</v>
      </c>
      <c r="MHX32" s="647" t="s">
        <v>9851</v>
      </c>
      <c r="MHY32" s="647" t="s">
        <v>9852</v>
      </c>
      <c r="MHZ32" s="647" t="s">
        <v>9853</v>
      </c>
      <c r="MIA32" s="647" t="s">
        <v>9854</v>
      </c>
      <c r="MIB32" s="647" t="s">
        <v>9855</v>
      </c>
      <c r="MIC32" s="647" t="s">
        <v>9856</v>
      </c>
      <c r="MID32" s="647" t="s">
        <v>9857</v>
      </c>
      <c r="MIE32" s="647" t="s">
        <v>9858</v>
      </c>
      <c r="MIF32" s="647" t="s">
        <v>9859</v>
      </c>
      <c r="MIG32" s="647" t="s">
        <v>9860</v>
      </c>
      <c r="MIH32" s="647" t="s">
        <v>9861</v>
      </c>
      <c r="MII32" s="647" t="s">
        <v>9862</v>
      </c>
      <c r="MIJ32" s="647" t="s">
        <v>9863</v>
      </c>
      <c r="MIK32" s="647" t="s">
        <v>9864</v>
      </c>
      <c r="MIL32" s="647" t="s">
        <v>9865</v>
      </c>
      <c r="MIM32" s="647" t="s">
        <v>9866</v>
      </c>
      <c r="MIN32" s="647" t="s">
        <v>9867</v>
      </c>
      <c r="MIO32" s="647" t="s">
        <v>9868</v>
      </c>
      <c r="MIP32" s="647" t="s">
        <v>9869</v>
      </c>
      <c r="MIQ32" s="647" t="s">
        <v>9870</v>
      </c>
      <c r="MIR32" s="647" t="s">
        <v>9871</v>
      </c>
      <c r="MIS32" s="647" t="s">
        <v>9872</v>
      </c>
      <c r="MIT32" s="647" t="s">
        <v>9873</v>
      </c>
      <c r="MIU32" s="647" t="s">
        <v>9874</v>
      </c>
      <c r="MIV32" s="647" t="s">
        <v>9875</v>
      </c>
      <c r="MIW32" s="647" t="s">
        <v>9876</v>
      </c>
      <c r="MIX32" s="647" t="s">
        <v>9877</v>
      </c>
      <c r="MIY32" s="647" t="s">
        <v>9878</v>
      </c>
      <c r="MIZ32" s="647" t="s">
        <v>9879</v>
      </c>
      <c r="MJA32" s="647" t="s">
        <v>9880</v>
      </c>
      <c r="MJB32" s="647" t="s">
        <v>9881</v>
      </c>
      <c r="MJC32" s="647" t="s">
        <v>9882</v>
      </c>
      <c r="MJD32" s="647" t="s">
        <v>9883</v>
      </c>
      <c r="MJE32" s="647" t="s">
        <v>9884</v>
      </c>
      <c r="MJF32" s="647" t="s">
        <v>9885</v>
      </c>
      <c r="MJG32" s="647" t="s">
        <v>9886</v>
      </c>
      <c r="MJH32" s="647" t="s">
        <v>9887</v>
      </c>
      <c r="MJI32" s="647" t="s">
        <v>9888</v>
      </c>
      <c r="MJJ32" s="647" t="s">
        <v>9889</v>
      </c>
      <c r="MJK32" s="647" t="s">
        <v>9890</v>
      </c>
      <c r="MJL32" s="647" t="s">
        <v>9891</v>
      </c>
      <c r="MJM32" s="647" t="s">
        <v>9892</v>
      </c>
      <c r="MJN32" s="647" t="s">
        <v>9893</v>
      </c>
      <c r="MJO32" s="647" t="s">
        <v>9894</v>
      </c>
      <c r="MJP32" s="647" t="s">
        <v>9895</v>
      </c>
      <c r="MJQ32" s="647" t="s">
        <v>9896</v>
      </c>
      <c r="MJR32" s="647" t="s">
        <v>9897</v>
      </c>
      <c r="MJS32" s="647" t="s">
        <v>9898</v>
      </c>
      <c r="MJT32" s="647" t="s">
        <v>9899</v>
      </c>
      <c r="MJU32" s="647" t="s">
        <v>9900</v>
      </c>
      <c r="MJV32" s="647" t="s">
        <v>9901</v>
      </c>
      <c r="MJW32" s="647" t="s">
        <v>9902</v>
      </c>
      <c r="MJX32" s="647" t="s">
        <v>9903</v>
      </c>
      <c r="MJY32" s="647" t="s">
        <v>9904</v>
      </c>
      <c r="MJZ32" s="647" t="s">
        <v>9905</v>
      </c>
      <c r="MKA32" s="647" t="s">
        <v>9906</v>
      </c>
      <c r="MKB32" s="647" t="s">
        <v>9907</v>
      </c>
      <c r="MKC32" s="647" t="s">
        <v>9908</v>
      </c>
      <c r="MKD32" s="647" t="s">
        <v>9909</v>
      </c>
      <c r="MKE32" s="647" t="s">
        <v>9910</v>
      </c>
      <c r="MKF32" s="647" t="s">
        <v>9911</v>
      </c>
      <c r="MKG32" s="647" t="s">
        <v>9912</v>
      </c>
      <c r="MKH32" s="647" t="s">
        <v>9913</v>
      </c>
      <c r="MKI32" s="647" t="s">
        <v>9914</v>
      </c>
      <c r="MKJ32" s="647" t="s">
        <v>9915</v>
      </c>
      <c r="MKK32" s="647" t="s">
        <v>9916</v>
      </c>
      <c r="MKL32" s="647" t="s">
        <v>9917</v>
      </c>
      <c r="MKM32" s="647" t="s">
        <v>9918</v>
      </c>
      <c r="MKN32" s="647" t="s">
        <v>9919</v>
      </c>
      <c r="MKO32" s="647" t="s">
        <v>9920</v>
      </c>
      <c r="MKP32" s="647" t="s">
        <v>9921</v>
      </c>
      <c r="MKQ32" s="647" t="s">
        <v>9922</v>
      </c>
      <c r="MKR32" s="647" t="s">
        <v>9923</v>
      </c>
      <c r="MKS32" s="647" t="s">
        <v>9924</v>
      </c>
      <c r="MKT32" s="647" t="s">
        <v>9925</v>
      </c>
      <c r="MKU32" s="647" t="s">
        <v>9926</v>
      </c>
      <c r="MKV32" s="647" t="s">
        <v>9927</v>
      </c>
      <c r="MKW32" s="647" t="s">
        <v>9928</v>
      </c>
      <c r="MKX32" s="647" t="s">
        <v>9929</v>
      </c>
      <c r="MKY32" s="647" t="s">
        <v>9930</v>
      </c>
      <c r="MKZ32" s="647" t="s">
        <v>9931</v>
      </c>
      <c r="MLA32" s="647" t="s">
        <v>9932</v>
      </c>
      <c r="MLB32" s="647" t="s">
        <v>9933</v>
      </c>
      <c r="MLC32" s="647" t="s">
        <v>9934</v>
      </c>
      <c r="MLD32" s="647" t="s">
        <v>9935</v>
      </c>
      <c r="MLE32" s="647" t="s">
        <v>9936</v>
      </c>
      <c r="MLF32" s="647" t="s">
        <v>9937</v>
      </c>
      <c r="MLG32" s="647" t="s">
        <v>9938</v>
      </c>
      <c r="MLH32" s="647" t="s">
        <v>9939</v>
      </c>
      <c r="MLI32" s="647" t="s">
        <v>9940</v>
      </c>
      <c r="MLJ32" s="647" t="s">
        <v>9941</v>
      </c>
      <c r="MLK32" s="647" t="s">
        <v>9942</v>
      </c>
      <c r="MLL32" s="647" t="s">
        <v>9943</v>
      </c>
      <c r="MLM32" s="647" t="s">
        <v>9944</v>
      </c>
      <c r="MLN32" s="647" t="s">
        <v>9945</v>
      </c>
      <c r="MLO32" s="647" t="s">
        <v>9946</v>
      </c>
      <c r="MLP32" s="647" t="s">
        <v>9947</v>
      </c>
      <c r="MLQ32" s="647" t="s">
        <v>9948</v>
      </c>
      <c r="MLR32" s="647" t="s">
        <v>9949</v>
      </c>
      <c r="MLS32" s="647" t="s">
        <v>9950</v>
      </c>
      <c r="MLT32" s="647" t="s">
        <v>9951</v>
      </c>
      <c r="MLU32" s="647" t="s">
        <v>9952</v>
      </c>
      <c r="MLV32" s="647" t="s">
        <v>9953</v>
      </c>
      <c r="MLW32" s="647" t="s">
        <v>9954</v>
      </c>
      <c r="MLX32" s="647" t="s">
        <v>9955</v>
      </c>
      <c r="MLY32" s="647" t="s">
        <v>9956</v>
      </c>
      <c r="MLZ32" s="647" t="s">
        <v>9957</v>
      </c>
      <c r="MMA32" s="647" t="s">
        <v>9958</v>
      </c>
      <c r="MMB32" s="647" t="s">
        <v>9959</v>
      </c>
      <c r="MMC32" s="647" t="s">
        <v>9960</v>
      </c>
      <c r="MMD32" s="647" t="s">
        <v>9961</v>
      </c>
      <c r="MME32" s="647" t="s">
        <v>9962</v>
      </c>
      <c r="MMF32" s="647" t="s">
        <v>9963</v>
      </c>
      <c r="MMG32" s="647" t="s">
        <v>9964</v>
      </c>
      <c r="MMH32" s="647" t="s">
        <v>9965</v>
      </c>
      <c r="MMI32" s="647" t="s">
        <v>9966</v>
      </c>
      <c r="MMJ32" s="647" t="s">
        <v>9967</v>
      </c>
      <c r="MMK32" s="647" t="s">
        <v>9968</v>
      </c>
      <c r="MML32" s="647" t="s">
        <v>9969</v>
      </c>
      <c r="MMM32" s="647" t="s">
        <v>9970</v>
      </c>
      <c r="MMN32" s="647" t="s">
        <v>9971</v>
      </c>
      <c r="MMO32" s="647" t="s">
        <v>9972</v>
      </c>
      <c r="MMP32" s="647" t="s">
        <v>9973</v>
      </c>
      <c r="MMQ32" s="647" t="s">
        <v>9974</v>
      </c>
      <c r="MMR32" s="647" t="s">
        <v>9975</v>
      </c>
      <c r="MMS32" s="647" t="s">
        <v>9976</v>
      </c>
      <c r="MMT32" s="647" t="s">
        <v>9977</v>
      </c>
      <c r="MMU32" s="647" t="s">
        <v>9978</v>
      </c>
      <c r="MMV32" s="647" t="s">
        <v>9979</v>
      </c>
      <c r="MMW32" s="647" t="s">
        <v>9980</v>
      </c>
      <c r="MMX32" s="647" t="s">
        <v>9981</v>
      </c>
      <c r="MMY32" s="647" t="s">
        <v>9982</v>
      </c>
      <c r="MMZ32" s="647" t="s">
        <v>9983</v>
      </c>
      <c r="MNA32" s="647" t="s">
        <v>9984</v>
      </c>
      <c r="MNB32" s="647" t="s">
        <v>9985</v>
      </c>
      <c r="MNC32" s="647" t="s">
        <v>9986</v>
      </c>
      <c r="MND32" s="647" t="s">
        <v>9987</v>
      </c>
      <c r="MNE32" s="647" t="s">
        <v>9988</v>
      </c>
      <c r="MNF32" s="647" t="s">
        <v>9989</v>
      </c>
      <c r="MNG32" s="647" t="s">
        <v>9990</v>
      </c>
      <c r="MNH32" s="647" t="s">
        <v>9991</v>
      </c>
      <c r="MNI32" s="647" t="s">
        <v>9992</v>
      </c>
      <c r="MNJ32" s="647" t="s">
        <v>9993</v>
      </c>
      <c r="MNK32" s="647" t="s">
        <v>9994</v>
      </c>
      <c r="MNL32" s="647" t="s">
        <v>9995</v>
      </c>
      <c r="MNM32" s="647" t="s">
        <v>9996</v>
      </c>
      <c r="MNN32" s="647" t="s">
        <v>9997</v>
      </c>
      <c r="MNO32" s="647" t="s">
        <v>9998</v>
      </c>
      <c r="MNP32" s="647" t="s">
        <v>9999</v>
      </c>
      <c r="MNQ32" s="647" t="s">
        <v>10000</v>
      </c>
      <c r="MNR32" s="647" t="s">
        <v>10001</v>
      </c>
      <c r="MNS32" s="647" t="s">
        <v>10002</v>
      </c>
      <c r="MNT32" s="647" t="s">
        <v>10003</v>
      </c>
      <c r="MNU32" s="647" t="s">
        <v>10004</v>
      </c>
      <c r="MNV32" s="647" t="s">
        <v>10005</v>
      </c>
      <c r="MNW32" s="647" t="s">
        <v>10006</v>
      </c>
      <c r="MNX32" s="647" t="s">
        <v>10007</v>
      </c>
      <c r="MNY32" s="647" t="s">
        <v>10008</v>
      </c>
      <c r="MNZ32" s="647" t="s">
        <v>10009</v>
      </c>
      <c r="MOA32" s="647" t="s">
        <v>10010</v>
      </c>
      <c r="MOB32" s="647" t="s">
        <v>10011</v>
      </c>
      <c r="MOC32" s="647" t="s">
        <v>10012</v>
      </c>
      <c r="MOD32" s="647" t="s">
        <v>10013</v>
      </c>
      <c r="MOE32" s="647" t="s">
        <v>10014</v>
      </c>
      <c r="MOF32" s="647" t="s">
        <v>10015</v>
      </c>
      <c r="MOG32" s="647" t="s">
        <v>10016</v>
      </c>
      <c r="MOH32" s="647" t="s">
        <v>10017</v>
      </c>
      <c r="MOI32" s="647" t="s">
        <v>10018</v>
      </c>
      <c r="MOJ32" s="647" t="s">
        <v>10019</v>
      </c>
      <c r="MOK32" s="647" t="s">
        <v>10020</v>
      </c>
      <c r="MOL32" s="647" t="s">
        <v>10021</v>
      </c>
      <c r="MOM32" s="647" t="s">
        <v>10022</v>
      </c>
      <c r="MON32" s="647" t="s">
        <v>10023</v>
      </c>
      <c r="MOO32" s="647" t="s">
        <v>10024</v>
      </c>
      <c r="MOP32" s="647" t="s">
        <v>10025</v>
      </c>
      <c r="MOQ32" s="647" t="s">
        <v>10026</v>
      </c>
      <c r="MOR32" s="647" t="s">
        <v>10027</v>
      </c>
      <c r="MOS32" s="647" t="s">
        <v>10028</v>
      </c>
      <c r="MOT32" s="647" t="s">
        <v>10029</v>
      </c>
      <c r="MOU32" s="647" t="s">
        <v>10030</v>
      </c>
      <c r="MOV32" s="647" t="s">
        <v>10031</v>
      </c>
      <c r="MOW32" s="647" t="s">
        <v>10032</v>
      </c>
      <c r="MOX32" s="647" t="s">
        <v>10033</v>
      </c>
      <c r="MOY32" s="647" t="s">
        <v>10034</v>
      </c>
      <c r="MOZ32" s="647" t="s">
        <v>10035</v>
      </c>
      <c r="MPA32" s="647" t="s">
        <v>10036</v>
      </c>
      <c r="MPB32" s="647" t="s">
        <v>10037</v>
      </c>
      <c r="MPC32" s="647" t="s">
        <v>10038</v>
      </c>
      <c r="MPD32" s="647" t="s">
        <v>10039</v>
      </c>
      <c r="MPE32" s="647" t="s">
        <v>10040</v>
      </c>
      <c r="MPF32" s="647" t="s">
        <v>10041</v>
      </c>
      <c r="MPG32" s="647" t="s">
        <v>10042</v>
      </c>
      <c r="MPH32" s="647" t="s">
        <v>10043</v>
      </c>
      <c r="MPI32" s="647" t="s">
        <v>10044</v>
      </c>
      <c r="MPJ32" s="647" t="s">
        <v>10045</v>
      </c>
      <c r="MPK32" s="647" t="s">
        <v>10046</v>
      </c>
      <c r="MPL32" s="647" t="s">
        <v>10047</v>
      </c>
      <c r="MPM32" s="647" t="s">
        <v>10048</v>
      </c>
      <c r="MPN32" s="647" t="s">
        <v>10049</v>
      </c>
      <c r="MPO32" s="647" t="s">
        <v>10050</v>
      </c>
      <c r="MPP32" s="647" t="s">
        <v>10051</v>
      </c>
      <c r="MPQ32" s="647" t="s">
        <v>10052</v>
      </c>
      <c r="MPR32" s="647" t="s">
        <v>10053</v>
      </c>
      <c r="MPS32" s="647" t="s">
        <v>10054</v>
      </c>
      <c r="MPT32" s="647" t="s">
        <v>10055</v>
      </c>
      <c r="MPU32" s="647" t="s">
        <v>10056</v>
      </c>
      <c r="MPV32" s="647" t="s">
        <v>10057</v>
      </c>
      <c r="MPW32" s="647" t="s">
        <v>10058</v>
      </c>
      <c r="MPX32" s="647" t="s">
        <v>10059</v>
      </c>
      <c r="MPY32" s="647" t="s">
        <v>10060</v>
      </c>
      <c r="MPZ32" s="647" t="s">
        <v>10061</v>
      </c>
      <c r="MQA32" s="647" t="s">
        <v>10062</v>
      </c>
      <c r="MQB32" s="647" t="s">
        <v>10063</v>
      </c>
      <c r="MQC32" s="647" t="s">
        <v>10064</v>
      </c>
      <c r="MQD32" s="647" t="s">
        <v>10065</v>
      </c>
      <c r="MQE32" s="647" t="s">
        <v>10066</v>
      </c>
      <c r="MQF32" s="647" t="s">
        <v>10067</v>
      </c>
      <c r="MQG32" s="647" t="s">
        <v>10068</v>
      </c>
      <c r="MQH32" s="647" t="s">
        <v>10069</v>
      </c>
      <c r="MQI32" s="647" t="s">
        <v>10070</v>
      </c>
      <c r="MQJ32" s="647" t="s">
        <v>10071</v>
      </c>
      <c r="MQK32" s="647" t="s">
        <v>10072</v>
      </c>
      <c r="MQL32" s="647" t="s">
        <v>10073</v>
      </c>
      <c r="MQM32" s="647" t="s">
        <v>10074</v>
      </c>
      <c r="MQN32" s="647" t="s">
        <v>10075</v>
      </c>
      <c r="MQO32" s="647" t="s">
        <v>10076</v>
      </c>
      <c r="MQP32" s="647" t="s">
        <v>10077</v>
      </c>
      <c r="MQQ32" s="647" t="s">
        <v>10078</v>
      </c>
      <c r="MQR32" s="647" t="s">
        <v>10079</v>
      </c>
      <c r="MQS32" s="647" t="s">
        <v>10080</v>
      </c>
      <c r="MQT32" s="647" t="s">
        <v>10081</v>
      </c>
      <c r="MQU32" s="647" t="s">
        <v>10082</v>
      </c>
      <c r="MQV32" s="647" t="s">
        <v>10083</v>
      </c>
      <c r="MQW32" s="647" t="s">
        <v>10084</v>
      </c>
      <c r="MQX32" s="647" t="s">
        <v>10085</v>
      </c>
      <c r="MQY32" s="647" t="s">
        <v>10086</v>
      </c>
      <c r="MQZ32" s="647" t="s">
        <v>10087</v>
      </c>
      <c r="MRA32" s="647" t="s">
        <v>10088</v>
      </c>
      <c r="MRB32" s="647" t="s">
        <v>10089</v>
      </c>
      <c r="MRC32" s="647" t="s">
        <v>10090</v>
      </c>
      <c r="MRD32" s="647" t="s">
        <v>10091</v>
      </c>
      <c r="MRE32" s="647" t="s">
        <v>10092</v>
      </c>
      <c r="MRF32" s="647" t="s">
        <v>10093</v>
      </c>
      <c r="MRG32" s="647" t="s">
        <v>10094</v>
      </c>
      <c r="MRH32" s="647" t="s">
        <v>10095</v>
      </c>
      <c r="MRI32" s="647" t="s">
        <v>10096</v>
      </c>
      <c r="MRJ32" s="647" t="s">
        <v>10097</v>
      </c>
      <c r="MRK32" s="647" t="s">
        <v>10098</v>
      </c>
      <c r="MRL32" s="647" t="s">
        <v>10099</v>
      </c>
      <c r="MRM32" s="647" t="s">
        <v>10100</v>
      </c>
      <c r="MRN32" s="647" t="s">
        <v>10101</v>
      </c>
      <c r="MRO32" s="647" t="s">
        <v>10102</v>
      </c>
      <c r="MRP32" s="647" t="s">
        <v>10103</v>
      </c>
      <c r="MRQ32" s="647" t="s">
        <v>10104</v>
      </c>
      <c r="MRR32" s="647" t="s">
        <v>10105</v>
      </c>
      <c r="MRS32" s="647" t="s">
        <v>10106</v>
      </c>
      <c r="MRT32" s="647" t="s">
        <v>10107</v>
      </c>
      <c r="MRU32" s="647" t="s">
        <v>10108</v>
      </c>
      <c r="MRV32" s="647" t="s">
        <v>10109</v>
      </c>
      <c r="MRW32" s="647" t="s">
        <v>10110</v>
      </c>
      <c r="MRX32" s="647" t="s">
        <v>10111</v>
      </c>
      <c r="MRY32" s="647" t="s">
        <v>10112</v>
      </c>
      <c r="MRZ32" s="647" t="s">
        <v>10113</v>
      </c>
      <c r="MSA32" s="647" t="s">
        <v>10114</v>
      </c>
      <c r="MSB32" s="647" t="s">
        <v>10115</v>
      </c>
      <c r="MSC32" s="647" t="s">
        <v>10116</v>
      </c>
      <c r="MSD32" s="647" t="s">
        <v>10117</v>
      </c>
      <c r="MSE32" s="647" t="s">
        <v>10118</v>
      </c>
      <c r="MSF32" s="647" t="s">
        <v>10119</v>
      </c>
      <c r="MSG32" s="647" t="s">
        <v>10120</v>
      </c>
      <c r="MSH32" s="647" t="s">
        <v>10121</v>
      </c>
      <c r="MSI32" s="647" t="s">
        <v>10122</v>
      </c>
      <c r="MSJ32" s="647" t="s">
        <v>10123</v>
      </c>
      <c r="MSK32" s="647" t="s">
        <v>10124</v>
      </c>
      <c r="MSL32" s="647" t="s">
        <v>10125</v>
      </c>
      <c r="MSM32" s="647" t="s">
        <v>10126</v>
      </c>
      <c r="MSN32" s="647" t="s">
        <v>10127</v>
      </c>
      <c r="MSO32" s="647" t="s">
        <v>10128</v>
      </c>
      <c r="MSP32" s="647" t="s">
        <v>10129</v>
      </c>
      <c r="MSQ32" s="647" t="s">
        <v>10130</v>
      </c>
      <c r="MSR32" s="647" t="s">
        <v>10131</v>
      </c>
      <c r="MSS32" s="647" t="s">
        <v>10132</v>
      </c>
      <c r="MST32" s="647" t="s">
        <v>10133</v>
      </c>
      <c r="MSU32" s="647" t="s">
        <v>10134</v>
      </c>
      <c r="MSV32" s="647" t="s">
        <v>10135</v>
      </c>
      <c r="MSW32" s="647" t="s">
        <v>10136</v>
      </c>
      <c r="MSX32" s="647" t="s">
        <v>10137</v>
      </c>
      <c r="MSY32" s="647" t="s">
        <v>10138</v>
      </c>
      <c r="MSZ32" s="647" t="s">
        <v>10139</v>
      </c>
      <c r="MTA32" s="647" t="s">
        <v>10140</v>
      </c>
      <c r="MTB32" s="647" t="s">
        <v>10141</v>
      </c>
      <c r="MTC32" s="647" t="s">
        <v>10142</v>
      </c>
      <c r="MTD32" s="647" t="s">
        <v>10143</v>
      </c>
      <c r="MTE32" s="647" t="s">
        <v>10144</v>
      </c>
      <c r="MTF32" s="647" t="s">
        <v>10145</v>
      </c>
      <c r="MTG32" s="647" t="s">
        <v>10146</v>
      </c>
      <c r="MTH32" s="647" t="s">
        <v>10147</v>
      </c>
      <c r="MTI32" s="647" t="s">
        <v>10148</v>
      </c>
      <c r="MTJ32" s="647" t="s">
        <v>10149</v>
      </c>
      <c r="MTK32" s="647" t="s">
        <v>10150</v>
      </c>
      <c r="MTL32" s="647" t="s">
        <v>10151</v>
      </c>
      <c r="MTM32" s="647" t="s">
        <v>10152</v>
      </c>
      <c r="MTN32" s="647" t="s">
        <v>10153</v>
      </c>
      <c r="MTO32" s="647" t="s">
        <v>10154</v>
      </c>
      <c r="MTP32" s="647" t="s">
        <v>10155</v>
      </c>
      <c r="MTQ32" s="647" t="s">
        <v>10156</v>
      </c>
      <c r="MTR32" s="647" t="s">
        <v>10157</v>
      </c>
      <c r="MTS32" s="647" t="s">
        <v>10158</v>
      </c>
      <c r="MTT32" s="647" t="s">
        <v>10159</v>
      </c>
      <c r="MTU32" s="647" t="s">
        <v>10160</v>
      </c>
      <c r="MTV32" s="647" t="s">
        <v>10161</v>
      </c>
      <c r="MTW32" s="647" t="s">
        <v>10162</v>
      </c>
      <c r="MTX32" s="647" t="s">
        <v>10163</v>
      </c>
      <c r="MTY32" s="647" t="s">
        <v>10164</v>
      </c>
      <c r="MTZ32" s="647" t="s">
        <v>10165</v>
      </c>
      <c r="MUA32" s="647" t="s">
        <v>10166</v>
      </c>
      <c r="MUB32" s="647" t="s">
        <v>10167</v>
      </c>
      <c r="MUC32" s="647" t="s">
        <v>10168</v>
      </c>
      <c r="MUD32" s="647" t="s">
        <v>10169</v>
      </c>
      <c r="MUE32" s="647" t="s">
        <v>10170</v>
      </c>
      <c r="MUF32" s="647" t="s">
        <v>10171</v>
      </c>
      <c r="MUG32" s="647" t="s">
        <v>10172</v>
      </c>
      <c r="MUH32" s="647" t="s">
        <v>10173</v>
      </c>
      <c r="MUI32" s="647" t="s">
        <v>10174</v>
      </c>
      <c r="MUJ32" s="647" t="s">
        <v>10175</v>
      </c>
      <c r="MUK32" s="647" t="s">
        <v>10176</v>
      </c>
      <c r="MUL32" s="647" t="s">
        <v>10177</v>
      </c>
      <c r="MUM32" s="647" t="s">
        <v>10178</v>
      </c>
      <c r="MUN32" s="647" t="s">
        <v>10179</v>
      </c>
      <c r="MUO32" s="647" t="s">
        <v>10180</v>
      </c>
      <c r="MUP32" s="647" t="s">
        <v>10181</v>
      </c>
      <c r="MUQ32" s="647" t="s">
        <v>10182</v>
      </c>
      <c r="MUR32" s="647" t="s">
        <v>10183</v>
      </c>
      <c r="MUS32" s="647" t="s">
        <v>10184</v>
      </c>
      <c r="MUT32" s="647" t="s">
        <v>10185</v>
      </c>
      <c r="MUU32" s="647" t="s">
        <v>10186</v>
      </c>
      <c r="MUV32" s="647" t="s">
        <v>10187</v>
      </c>
      <c r="MUW32" s="647" t="s">
        <v>10188</v>
      </c>
      <c r="MUX32" s="647" t="s">
        <v>10189</v>
      </c>
      <c r="MUY32" s="647" t="s">
        <v>10190</v>
      </c>
      <c r="MUZ32" s="647" t="s">
        <v>10191</v>
      </c>
      <c r="MVA32" s="647" t="s">
        <v>10192</v>
      </c>
      <c r="MVB32" s="647" t="s">
        <v>10193</v>
      </c>
      <c r="MVC32" s="647" t="s">
        <v>10194</v>
      </c>
      <c r="MVD32" s="647" t="s">
        <v>10195</v>
      </c>
      <c r="MVE32" s="647" t="s">
        <v>10196</v>
      </c>
      <c r="MVF32" s="647" t="s">
        <v>10197</v>
      </c>
      <c r="MVG32" s="647" t="s">
        <v>10198</v>
      </c>
      <c r="MVH32" s="647" t="s">
        <v>10199</v>
      </c>
      <c r="MVI32" s="647" t="s">
        <v>10200</v>
      </c>
      <c r="MVJ32" s="647" t="s">
        <v>10201</v>
      </c>
      <c r="MVK32" s="647" t="s">
        <v>10202</v>
      </c>
      <c r="MVL32" s="647" t="s">
        <v>10203</v>
      </c>
      <c r="MVM32" s="647" t="s">
        <v>10204</v>
      </c>
      <c r="MVN32" s="647" t="s">
        <v>10205</v>
      </c>
      <c r="MVO32" s="647" t="s">
        <v>10206</v>
      </c>
      <c r="MVP32" s="647" t="s">
        <v>10207</v>
      </c>
      <c r="MVQ32" s="647" t="s">
        <v>10208</v>
      </c>
      <c r="MVR32" s="647" t="s">
        <v>10209</v>
      </c>
      <c r="MVS32" s="647" t="s">
        <v>10210</v>
      </c>
      <c r="MVT32" s="647" t="s">
        <v>10211</v>
      </c>
      <c r="MVU32" s="647" t="s">
        <v>10212</v>
      </c>
      <c r="MVV32" s="647" t="s">
        <v>10213</v>
      </c>
      <c r="MVW32" s="647" t="s">
        <v>10214</v>
      </c>
      <c r="MVX32" s="647" t="s">
        <v>10215</v>
      </c>
      <c r="MVY32" s="647" t="s">
        <v>10216</v>
      </c>
      <c r="MVZ32" s="647" t="s">
        <v>10217</v>
      </c>
      <c r="MWA32" s="647" t="s">
        <v>10218</v>
      </c>
      <c r="MWB32" s="647" t="s">
        <v>10219</v>
      </c>
      <c r="MWC32" s="647" t="s">
        <v>10220</v>
      </c>
      <c r="MWD32" s="647" t="s">
        <v>10221</v>
      </c>
      <c r="MWE32" s="647" t="s">
        <v>10222</v>
      </c>
      <c r="MWF32" s="647" t="s">
        <v>10223</v>
      </c>
      <c r="MWG32" s="647" t="s">
        <v>10224</v>
      </c>
      <c r="MWH32" s="647" t="s">
        <v>10225</v>
      </c>
      <c r="MWI32" s="647" t="s">
        <v>10226</v>
      </c>
      <c r="MWJ32" s="647" t="s">
        <v>10227</v>
      </c>
      <c r="MWK32" s="647" t="s">
        <v>10228</v>
      </c>
      <c r="MWL32" s="647" t="s">
        <v>10229</v>
      </c>
      <c r="MWM32" s="647" t="s">
        <v>10230</v>
      </c>
      <c r="MWN32" s="647" t="s">
        <v>10231</v>
      </c>
      <c r="MWO32" s="647" t="s">
        <v>10232</v>
      </c>
      <c r="MWP32" s="647" t="s">
        <v>10233</v>
      </c>
      <c r="MWQ32" s="647" t="s">
        <v>10234</v>
      </c>
      <c r="MWR32" s="647" t="s">
        <v>10235</v>
      </c>
      <c r="MWS32" s="647" t="s">
        <v>10236</v>
      </c>
      <c r="MWT32" s="647" t="s">
        <v>10237</v>
      </c>
      <c r="MWU32" s="647" t="s">
        <v>10238</v>
      </c>
      <c r="MWV32" s="647" t="s">
        <v>10239</v>
      </c>
      <c r="MWW32" s="647" t="s">
        <v>10240</v>
      </c>
      <c r="MWX32" s="647" t="s">
        <v>10241</v>
      </c>
      <c r="MWY32" s="647" t="s">
        <v>10242</v>
      </c>
      <c r="MWZ32" s="647" t="s">
        <v>10243</v>
      </c>
      <c r="MXA32" s="647" t="s">
        <v>10244</v>
      </c>
      <c r="MXB32" s="647" t="s">
        <v>10245</v>
      </c>
      <c r="MXC32" s="647" t="s">
        <v>10246</v>
      </c>
      <c r="MXD32" s="647" t="s">
        <v>10247</v>
      </c>
      <c r="MXE32" s="647" t="s">
        <v>10248</v>
      </c>
      <c r="MXF32" s="647" t="s">
        <v>10249</v>
      </c>
      <c r="MXG32" s="647" t="s">
        <v>10250</v>
      </c>
      <c r="MXH32" s="647" t="s">
        <v>10251</v>
      </c>
      <c r="MXI32" s="647" t="s">
        <v>10252</v>
      </c>
      <c r="MXJ32" s="647" t="s">
        <v>10253</v>
      </c>
      <c r="MXK32" s="647" t="s">
        <v>10254</v>
      </c>
      <c r="MXL32" s="647" t="s">
        <v>10255</v>
      </c>
      <c r="MXM32" s="647" t="s">
        <v>10256</v>
      </c>
      <c r="MXN32" s="647" t="s">
        <v>10257</v>
      </c>
      <c r="MXO32" s="647" t="s">
        <v>10258</v>
      </c>
      <c r="MXP32" s="647" t="s">
        <v>10259</v>
      </c>
      <c r="MXQ32" s="647" t="s">
        <v>10260</v>
      </c>
      <c r="MXR32" s="647" t="s">
        <v>10261</v>
      </c>
      <c r="MXS32" s="647" t="s">
        <v>10262</v>
      </c>
      <c r="MXT32" s="647" t="s">
        <v>10263</v>
      </c>
      <c r="MXU32" s="647" t="s">
        <v>10264</v>
      </c>
      <c r="MXV32" s="647" t="s">
        <v>10265</v>
      </c>
      <c r="MXW32" s="647" t="s">
        <v>10266</v>
      </c>
      <c r="MXX32" s="647" t="s">
        <v>10267</v>
      </c>
      <c r="MXY32" s="647" t="s">
        <v>10268</v>
      </c>
      <c r="MXZ32" s="647" t="s">
        <v>10269</v>
      </c>
      <c r="MYA32" s="647" t="s">
        <v>10270</v>
      </c>
      <c r="MYB32" s="647" t="s">
        <v>10271</v>
      </c>
      <c r="MYC32" s="647" t="s">
        <v>10272</v>
      </c>
      <c r="MYD32" s="647" t="s">
        <v>10273</v>
      </c>
      <c r="MYE32" s="647" t="s">
        <v>10274</v>
      </c>
      <c r="MYF32" s="647" t="s">
        <v>10275</v>
      </c>
      <c r="MYG32" s="647" t="s">
        <v>10276</v>
      </c>
      <c r="MYH32" s="647" t="s">
        <v>10277</v>
      </c>
      <c r="MYI32" s="647" t="s">
        <v>10278</v>
      </c>
      <c r="MYJ32" s="647" t="s">
        <v>10279</v>
      </c>
      <c r="MYK32" s="647" t="s">
        <v>10280</v>
      </c>
      <c r="MYL32" s="647" t="s">
        <v>10281</v>
      </c>
      <c r="MYM32" s="647" t="s">
        <v>10282</v>
      </c>
      <c r="MYN32" s="647" t="s">
        <v>10283</v>
      </c>
      <c r="MYO32" s="647" t="s">
        <v>10284</v>
      </c>
      <c r="MYP32" s="647" t="s">
        <v>10285</v>
      </c>
      <c r="MYQ32" s="647" t="s">
        <v>10286</v>
      </c>
      <c r="MYR32" s="647" t="s">
        <v>10287</v>
      </c>
      <c r="MYS32" s="647" t="s">
        <v>10288</v>
      </c>
      <c r="MYT32" s="647" t="s">
        <v>10289</v>
      </c>
      <c r="MYU32" s="647" t="s">
        <v>10290</v>
      </c>
      <c r="MYV32" s="647" t="s">
        <v>10291</v>
      </c>
      <c r="MYW32" s="647" t="s">
        <v>10292</v>
      </c>
      <c r="MYX32" s="647" t="s">
        <v>10293</v>
      </c>
      <c r="MYY32" s="647" t="s">
        <v>10294</v>
      </c>
      <c r="MYZ32" s="647" t="s">
        <v>10295</v>
      </c>
      <c r="MZA32" s="647" t="s">
        <v>10296</v>
      </c>
      <c r="MZB32" s="647" t="s">
        <v>10297</v>
      </c>
      <c r="MZC32" s="647" t="s">
        <v>10298</v>
      </c>
      <c r="MZD32" s="647" t="s">
        <v>10299</v>
      </c>
      <c r="MZE32" s="647" t="s">
        <v>10300</v>
      </c>
      <c r="MZF32" s="647" t="s">
        <v>10301</v>
      </c>
      <c r="MZG32" s="647" t="s">
        <v>10302</v>
      </c>
      <c r="MZH32" s="647" t="s">
        <v>10303</v>
      </c>
      <c r="MZI32" s="647" t="s">
        <v>10304</v>
      </c>
      <c r="MZJ32" s="647" t="s">
        <v>10305</v>
      </c>
      <c r="MZK32" s="647" t="s">
        <v>10306</v>
      </c>
      <c r="MZL32" s="647" t="s">
        <v>10307</v>
      </c>
      <c r="MZM32" s="647" t="s">
        <v>10308</v>
      </c>
      <c r="MZN32" s="647" t="s">
        <v>10309</v>
      </c>
      <c r="MZO32" s="647" t="s">
        <v>10310</v>
      </c>
      <c r="MZP32" s="647" t="s">
        <v>10311</v>
      </c>
      <c r="MZQ32" s="647" t="s">
        <v>10312</v>
      </c>
      <c r="MZR32" s="647" t="s">
        <v>10313</v>
      </c>
      <c r="MZS32" s="647" t="s">
        <v>10314</v>
      </c>
      <c r="MZT32" s="647" t="s">
        <v>10315</v>
      </c>
      <c r="MZU32" s="647" t="s">
        <v>10316</v>
      </c>
      <c r="MZV32" s="647" t="s">
        <v>10317</v>
      </c>
      <c r="MZW32" s="647" t="s">
        <v>10318</v>
      </c>
      <c r="MZX32" s="647" t="s">
        <v>10319</v>
      </c>
      <c r="MZY32" s="647" t="s">
        <v>10320</v>
      </c>
      <c r="MZZ32" s="647" t="s">
        <v>10321</v>
      </c>
      <c r="NAA32" s="647" t="s">
        <v>10322</v>
      </c>
      <c r="NAB32" s="647" t="s">
        <v>10323</v>
      </c>
      <c r="NAC32" s="647" t="s">
        <v>10324</v>
      </c>
      <c r="NAD32" s="647" t="s">
        <v>10325</v>
      </c>
      <c r="NAE32" s="647" t="s">
        <v>10326</v>
      </c>
      <c r="NAF32" s="647" t="s">
        <v>10327</v>
      </c>
      <c r="NAG32" s="647" t="s">
        <v>10328</v>
      </c>
      <c r="NAH32" s="647" t="s">
        <v>10329</v>
      </c>
      <c r="NAI32" s="647" t="s">
        <v>10330</v>
      </c>
      <c r="NAJ32" s="647" t="s">
        <v>10331</v>
      </c>
      <c r="NAK32" s="647" t="s">
        <v>10332</v>
      </c>
      <c r="NAL32" s="647" t="s">
        <v>10333</v>
      </c>
      <c r="NAM32" s="647" t="s">
        <v>10334</v>
      </c>
      <c r="NAN32" s="647" t="s">
        <v>10335</v>
      </c>
      <c r="NAO32" s="647" t="s">
        <v>10336</v>
      </c>
      <c r="NAP32" s="647" t="s">
        <v>10337</v>
      </c>
      <c r="NAQ32" s="647" t="s">
        <v>10338</v>
      </c>
      <c r="NAR32" s="647" t="s">
        <v>10339</v>
      </c>
      <c r="NAS32" s="647" t="s">
        <v>10340</v>
      </c>
      <c r="NAT32" s="647" t="s">
        <v>10341</v>
      </c>
      <c r="NAU32" s="647" t="s">
        <v>10342</v>
      </c>
      <c r="NAV32" s="647" t="s">
        <v>10343</v>
      </c>
      <c r="NAW32" s="647" t="s">
        <v>10344</v>
      </c>
      <c r="NAX32" s="647" t="s">
        <v>10345</v>
      </c>
      <c r="NAY32" s="647" t="s">
        <v>10346</v>
      </c>
      <c r="NAZ32" s="647" t="s">
        <v>10347</v>
      </c>
      <c r="NBA32" s="647" t="s">
        <v>10348</v>
      </c>
      <c r="NBB32" s="647" t="s">
        <v>10349</v>
      </c>
      <c r="NBC32" s="647" t="s">
        <v>10350</v>
      </c>
      <c r="NBD32" s="647" t="s">
        <v>10351</v>
      </c>
      <c r="NBE32" s="647" t="s">
        <v>10352</v>
      </c>
      <c r="NBF32" s="647" t="s">
        <v>10353</v>
      </c>
      <c r="NBG32" s="647" t="s">
        <v>10354</v>
      </c>
      <c r="NBH32" s="647" t="s">
        <v>10355</v>
      </c>
      <c r="NBI32" s="647" t="s">
        <v>10356</v>
      </c>
      <c r="NBJ32" s="647" t="s">
        <v>10357</v>
      </c>
      <c r="NBK32" s="647" t="s">
        <v>10358</v>
      </c>
      <c r="NBL32" s="647" t="s">
        <v>10359</v>
      </c>
      <c r="NBM32" s="647" t="s">
        <v>10360</v>
      </c>
      <c r="NBN32" s="647" t="s">
        <v>10361</v>
      </c>
      <c r="NBO32" s="647" t="s">
        <v>10362</v>
      </c>
      <c r="NBP32" s="647" t="s">
        <v>10363</v>
      </c>
      <c r="NBQ32" s="647" t="s">
        <v>10364</v>
      </c>
      <c r="NBR32" s="647" t="s">
        <v>10365</v>
      </c>
      <c r="NBS32" s="647" t="s">
        <v>10366</v>
      </c>
      <c r="NBT32" s="647" t="s">
        <v>10367</v>
      </c>
      <c r="NBU32" s="647" t="s">
        <v>10368</v>
      </c>
      <c r="NBV32" s="647" t="s">
        <v>10369</v>
      </c>
      <c r="NBW32" s="647" t="s">
        <v>10370</v>
      </c>
      <c r="NBX32" s="647" t="s">
        <v>10371</v>
      </c>
      <c r="NBY32" s="647" t="s">
        <v>10372</v>
      </c>
      <c r="NBZ32" s="647" t="s">
        <v>10373</v>
      </c>
      <c r="NCA32" s="647" t="s">
        <v>10374</v>
      </c>
      <c r="NCB32" s="647" t="s">
        <v>10375</v>
      </c>
      <c r="NCC32" s="647" t="s">
        <v>10376</v>
      </c>
      <c r="NCD32" s="647" t="s">
        <v>10377</v>
      </c>
      <c r="NCE32" s="647" t="s">
        <v>10378</v>
      </c>
      <c r="NCF32" s="647" t="s">
        <v>10379</v>
      </c>
      <c r="NCG32" s="647" t="s">
        <v>10380</v>
      </c>
      <c r="NCH32" s="647" t="s">
        <v>10381</v>
      </c>
      <c r="NCI32" s="647" t="s">
        <v>10382</v>
      </c>
      <c r="NCJ32" s="647" t="s">
        <v>10383</v>
      </c>
      <c r="NCK32" s="647" t="s">
        <v>10384</v>
      </c>
      <c r="NCL32" s="647" t="s">
        <v>10385</v>
      </c>
      <c r="NCM32" s="647" t="s">
        <v>10386</v>
      </c>
      <c r="NCN32" s="647" t="s">
        <v>10387</v>
      </c>
      <c r="NCO32" s="647" t="s">
        <v>10388</v>
      </c>
      <c r="NCP32" s="647" t="s">
        <v>10389</v>
      </c>
      <c r="NCQ32" s="647" t="s">
        <v>10390</v>
      </c>
      <c r="NCR32" s="647" t="s">
        <v>10391</v>
      </c>
      <c r="NCS32" s="647" t="s">
        <v>10392</v>
      </c>
      <c r="NCT32" s="647" t="s">
        <v>10393</v>
      </c>
      <c r="NCU32" s="647" t="s">
        <v>10394</v>
      </c>
      <c r="NCV32" s="647" t="s">
        <v>10395</v>
      </c>
      <c r="NCW32" s="647" t="s">
        <v>10396</v>
      </c>
      <c r="NCX32" s="647" t="s">
        <v>10397</v>
      </c>
      <c r="NCY32" s="647" t="s">
        <v>10398</v>
      </c>
      <c r="NCZ32" s="647" t="s">
        <v>10399</v>
      </c>
      <c r="NDA32" s="647" t="s">
        <v>10400</v>
      </c>
      <c r="NDB32" s="647" t="s">
        <v>10401</v>
      </c>
      <c r="NDC32" s="647" t="s">
        <v>10402</v>
      </c>
      <c r="NDD32" s="647" t="s">
        <v>10403</v>
      </c>
      <c r="NDE32" s="647" t="s">
        <v>10404</v>
      </c>
      <c r="NDF32" s="647" t="s">
        <v>10405</v>
      </c>
      <c r="NDG32" s="647" t="s">
        <v>10406</v>
      </c>
      <c r="NDH32" s="647" t="s">
        <v>10407</v>
      </c>
      <c r="NDI32" s="647" t="s">
        <v>10408</v>
      </c>
      <c r="NDJ32" s="647" t="s">
        <v>10409</v>
      </c>
      <c r="NDK32" s="647" t="s">
        <v>10410</v>
      </c>
      <c r="NDL32" s="647" t="s">
        <v>10411</v>
      </c>
      <c r="NDM32" s="647" t="s">
        <v>10412</v>
      </c>
      <c r="NDN32" s="647" t="s">
        <v>10413</v>
      </c>
      <c r="NDO32" s="647" t="s">
        <v>10414</v>
      </c>
      <c r="NDP32" s="647" t="s">
        <v>10415</v>
      </c>
      <c r="NDQ32" s="647" t="s">
        <v>10416</v>
      </c>
      <c r="NDR32" s="647" t="s">
        <v>10417</v>
      </c>
      <c r="NDS32" s="647" t="s">
        <v>10418</v>
      </c>
      <c r="NDT32" s="647" t="s">
        <v>10419</v>
      </c>
      <c r="NDU32" s="647" t="s">
        <v>10420</v>
      </c>
      <c r="NDV32" s="647" t="s">
        <v>10421</v>
      </c>
      <c r="NDW32" s="647" t="s">
        <v>10422</v>
      </c>
      <c r="NDX32" s="647" t="s">
        <v>10423</v>
      </c>
      <c r="NDY32" s="647" t="s">
        <v>10424</v>
      </c>
      <c r="NDZ32" s="647" t="s">
        <v>10425</v>
      </c>
      <c r="NEA32" s="647" t="s">
        <v>10426</v>
      </c>
      <c r="NEB32" s="647" t="s">
        <v>10427</v>
      </c>
      <c r="NEC32" s="647" t="s">
        <v>10428</v>
      </c>
      <c r="NED32" s="647" t="s">
        <v>10429</v>
      </c>
      <c r="NEE32" s="647" t="s">
        <v>10430</v>
      </c>
      <c r="NEF32" s="647" t="s">
        <v>10431</v>
      </c>
      <c r="NEG32" s="647" t="s">
        <v>10432</v>
      </c>
      <c r="NEH32" s="647" t="s">
        <v>10433</v>
      </c>
      <c r="NEI32" s="647" t="s">
        <v>10434</v>
      </c>
      <c r="NEJ32" s="647" t="s">
        <v>10435</v>
      </c>
      <c r="NEK32" s="647" t="s">
        <v>10436</v>
      </c>
      <c r="NEL32" s="647" t="s">
        <v>10437</v>
      </c>
      <c r="NEM32" s="647" t="s">
        <v>10438</v>
      </c>
      <c r="NEN32" s="647" t="s">
        <v>10439</v>
      </c>
      <c r="NEO32" s="647" t="s">
        <v>10440</v>
      </c>
      <c r="NEP32" s="647" t="s">
        <v>10441</v>
      </c>
      <c r="NEQ32" s="647" t="s">
        <v>10442</v>
      </c>
      <c r="NER32" s="647" t="s">
        <v>10443</v>
      </c>
      <c r="NES32" s="647" t="s">
        <v>10444</v>
      </c>
      <c r="NET32" s="647" t="s">
        <v>10445</v>
      </c>
      <c r="NEU32" s="647" t="s">
        <v>10446</v>
      </c>
      <c r="NEV32" s="647" t="s">
        <v>10447</v>
      </c>
      <c r="NEW32" s="647" t="s">
        <v>10448</v>
      </c>
      <c r="NEX32" s="647" t="s">
        <v>10449</v>
      </c>
      <c r="NEY32" s="647" t="s">
        <v>10450</v>
      </c>
      <c r="NEZ32" s="647" t="s">
        <v>10451</v>
      </c>
      <c r="NFA32" s="647" t="s">
        <v>10452</v>
      </c>
      <c r="NFB32" s="647" t="s">
        <v>10453</v>
      </c>
      <c r="NFC32" s="647" t="s">
        <v>10454</v>
      </c>
      <c r="NFD32" s="647" t="s">
        <v>10455</v>
      </c>
      <c r="NFE32" s="647" t="s">
        <v>10456</v>
      </c>
      <c r="NFF32" s="647" t="s">
        <v>10457</v>
      </c>
      <c r="NFG32" s="647" t="s">
        <v>10458</v>
      </c>
      <c r="NFH32" s="647" t="s">
        <v>10459</v>
      </c>
      <c r="NFI32" s="647" t="s">
        <v>10460</v>
      </c>
      <c r="NFJ32" s="647" t="s">
        <v>10461</v>
      </c>
      <c r="NFK32" s="647" t="s">
        <v>10462</v>
      </c>
      <c r="NFL32" s="647" t="s">
        <v>10463</v>
      </c>
      <c r="NFM32" s="647" t="s">
        <v>10464</v>
      </c>
      <c r="NFN32" s="647" t="s">
        <v>10465</v>
      </c>
      <c r="NFO32" s="647" t="s">
        <v>10466</v>
      </c>
      <c r="NFP32" s="647" t="s">
        <v>10467</v>
      </c>
      <c r="NFQ32" s="647" t="s">
        <v>10468</v>
      </c>
      <c r="NFR32" s="647" t="s">
        <v>10469</v>
      </c>
      <c r="NFS32" s="647" t="s">
        <v>10470</v>
      </c>
      <c r="NFT32" s="647" t="s">
        <v>10471</v>
      </c>
      <c r="NFU32" s="647" t="s">
        <v>10472</v>
      </c>
      <c r="NFV32" s="647" t="s">
        <v>10473</v>
      </c>
      <c r="NFW32" s="647" t="s">
        <v>10474</v>
      </c>
      <c r="NFX32" s="647" t="s">
        <v>10475</v>
      </c>
      <c r="NFY32" s="647" t="s">
        <v>10476</v>
      </c>
      <c r="NFZ32" s="647" t="s">
        <v>10477</v>
      </c>
      <c r="NGA32" s="647" t="s">
        <v>10478</v>
      </c>
      <c r="NGB32" s="647" t="s">
        <v>10479</v>
      </c>
      <c r="NGC32" s="647" t="s">
        <v>10480</v>
      </c>
      <c r="NGD32" s="647" t="s">
        <v>10481</v>
      </c>
      <c r="NGE32" s="647" t="s">
        <v>10482</v>
      </c>
      <c r="NGF32" s="647" t="s">
        <v>10483</v>
      </c>
      <c r="NGG32" s="647" t="s">
        <v>10484</v>
      </c>
      <c r="NGH32" s="647" t="s">
        <v>10485</v>
      </c>
      <c r="NGI32" s="647" t="s">
        <v>10486</v>
      </c>
      <c r="NGJ32" s="647" t="s">
        <v>10487</v>
      </c>
      <c r="NGK32" s="647" t="s">
        <v>10488</v>
      </c>
      <c r="NGL32" s="647" t="s">
        <v>10489</v>
      </c>
      <c r="NGM32" s="647" t="s">
        <v>10490</v>
      </c>
      <c r="NGN32" s="647" t="s">
        <v>10491</v>
      </c>
      <c r="NGO32" s="647" t="s">
        <v>10492</v>
      </c>
      <c r="NGP32" s="647" t="s">
        <v>10493</v>
      </c>
      <c r="NGQ32" s="647" t="s">
        <v>10494</v>
      </c>
      <c r="NGR32" s="647" t="s">
        <v>10495</v>
      </c>
      <c r="NGS32" s="647" t="s">
        <v>10496</v>
      </c>
      <c r="NGT32" s="647" t="s">
        <v>10497</v>
      </c>
      <c r="NGU32" s="647" t="s">
        <v>10498</v>
      </c>
      <c r="NGV32" s="647" t="s">
        <v>10499</v>
      </c>
      <c r="NGW32" s="647" t="s">
        <v>10500</v>
      </c>
      <c r="NGX32" s="647" t="s">
        <v>10501</v>
      </c>
      <c r="NGY32" s="647" t="s">
        <v>10502</v>
      </c>
      <c r="NGZ32" s="647" t="s">
        <v>10503</v>
      </c>
      <c r="NHA32" s="647" t="s">
        <v>10504</v>
      </c>
      <c r="NHB32" s="647" t="s">
        <v>10505</v>
      </c>
      <c r="NHC32" s="647" t="s">
        <v>10506</v>
      </c>
      <c r="NHD32" s="647" t="s">
        <v>10507</v>
      </c>
      <c r="NHE32" s="647" t="s">
        <v>10508</v>
      </c>
      <c r="NHF32" s="647" t="s">
        <v>10509</v>
      </c>
      <c r="NHG32" s="647" t="s">
        <v>10510</v>
      </c>
      <c r="NHH32" s="647" t="s">
        <v>10511</v>
      </c>
      <c r="NHI32" s="647" t="s">
        <v>10512</v>
      </c>
      <c r="NHJ32" s="647" t="s">
        <v>10513</v>
      </c>
      <c r="NHK32" s="647" t="s">
        <v>10514</v>
      </c>
      <c r="NHL32" s="647" t="s">
        <v>10515</v>
      </c>
      <c r="NHM32" s="647" t="s">
        <v>10516</v>
      </c>
      <c r="NHN32" s="647" t="s">
        <v>10517</v>
      </c>
      <c r="NHO32" s="647" t="s">
        <v>10518</v>
      </c>
      <c r="NHP32" s="647" t="s">
        <v>10519</v>
      </c>
      <c r="NHQ32" s="647" t="s">
        <v>10520</v>
      </c>
      <c r="NHR32" s="647" t="s">
        <v>10521</v>
      </c>
      <c r="NHS32" s="647" t="s">
        <v>10522</v>
      </c>
      <c r="NHT32" s="647" t="s">
        <v>10523</v>
      </c>
      <c r="NHU32" s="647" t="s">
        <v>10524</v>
      </c>
      <c r="NHV32" s="647" t="s">
        <v>10525</v>
      </c>
      <c r="NHW32" s="647" t="s">
        <v>10526</v>
      </c>
      <c r="NHX32" s="647" t="s">
        <v>10527</v>
      </c>
      <c r="NHY32" s="647" t="s">
        <v>10528</v>
      </c>
      <c r="NHZ32" s="647" t="s">
        <v>10529</v>
      </c>
      <c r="NIA32" s="647" t="s">
        <v>10530</v>
      </c>
      <c r="NIB32" s="647" t="s">
        <v>10531</v>
      </c>
      <c r="NIC32" s="647" t="s">
        <v>10532</v>
      </c>
      <c r="NID32" s="647" t="s">
        <v>10533</v>
      </c>
      <c r="NIE32" s="647" t="s">
        <v>10534</v>
      </c>
      <c r="NIF32" s="647" t="s">
        <v>10535</v>
      </c>
      <c r="NIG32" s="647" t="s">
        <v>10536</v>
      </c>
      <c r="NIH32" s="647" t="s">
        <v>10537</v>
      </c>
      <c r="NII32" s="647" t="s">
        <v>10538</v>
      </c>
      <c r="NIJ32" s="647" t="s">
        <v>10539</v>
      </c>
      <c r="NIK32" s="647" t="s">
        <v>10540</v>
      </c>
      <c r="NIL32" s="647" t="s">
        <v>10541</v>
      </c>
      <c r="NIM32" s="647" t="s">
        <v>10542</v>
      </c>
      <c r="NIN32" s="647" t="s">
        <v>10543</v>
      </c>
      <c r="NIO32" s="647" t="s">
        <v>10544</v>
      </c>
      <c r="NIP32" s="647" t="s">
        <v>10545</v>
      </c>
      <c r="NIQ32" s="647" t="s">
        <v>10546</v>
      </c>
      <c r="NIR32" s="647" t="s">
        <v>10547</v>
      </c>
      <c r="NIS32" s="647" t="s">
        <v>10548</v>
      </c>
      <c r="NIT32" s="647" t="s">
        <v>10549</v>
      </c>
      <c r="NIU32" s="647" t="s">
        <v>10550</v>
      </c>
      <c r="NIV32" s="647" t="s">
        <v>10551</v>
      </c>
      <c r="NIW32" s="647" t="s">
        <v>10552</v>
      </c>
      <c r="NIX32" s="647" t="s">
        <v>10553</v>
      </c>
      <c r="NIY32" s="647" t="s">
        <v>10554</v>
      </c>
      <c r="NIZ32" s="647" t="s">
        <v>10555</v>
      </c>
      <c r="NJA32" s="647" t="s">
        <v>10556</v>
      </c>
      <c r="NJB32" s="647" t="s">
        <v>10557</v>
      </c>
      <c r="NJC32" s="647" t="s">
        <v>10558</v>
      </c>
      <c r="NJD32" s="647" t="s">
        <v>10559</v>
      </c>
      <c r="NJE32" s="647" t="s">
        <v>10560</v>
      </c>
      <c r="NJF32" s="647" t="s">
        <v>10561</v>
      </c>
      <c r="NJG32" s="647" t="s">
        <v>10562</v>
      </c>
      <c r="NJH32" s="647" t="s">
        <v>10563</v>
      </c>
      <c r="NJI32" s="647" t="s">
        <v>10564</v>
      </c>
      <c r="NJJ32" s="647" t="s">
        <v>10565</v>
      </c>
      <c r="NJK32" s="647" t="s">
        <v>10566</v>
      </c>
      <c r="NJL32" s="647" t="s">
        <v>10567</v>
      </c>
      <c r="NJM32" s="647" t="s">
        <v>10568</v>
      </c>
      <c r="NJN32" s="647" t="s">
        <v>10569</v>
      </c>
      <c r="NJO32" s="647" t="s">
        <v>10570</v>
      </c>
      <c r="NJP32" s="647" t="s">
        <v>10571</v>
      </c>
      <c r="NJQ32" s="647" t="s">
        <v>10572</v>
      </c>
      <c r="NJR32" s="647" t="s">
        <v>10573</v>
      </c>
      <c r="NJS32" s="647" t="s">
        <v>10574</v>
      </c>
      <c r="NJT32" s="647" t="s">
        <v>10575</v>
      </c>
      <c r="NJU32" s="647" t="s">
        <v>10576</v>
      </c>
      <c r="NJV32" s="647" t="s">
        <v>10577</v>
      </c>
      <c r="NJW32" s="647" t="s">
        <v>10578</v>
      </c>
      <c r="NJX32" s="647" t="s">
        <v>10579</v>
      </c>
      <c r="NJY32" s="647" t="s">
        <v>10580</v>
      </c>
      <c r="NJZ32" s="647" t="s">
        <v>10581</v>
      </c>
      <c r="NKA32" s="647" t="s">
        <v>10582</v>
      </c>
      <c r="NKB32" s="647" t="s">
        <v>10583</v>
      </c>
      <c r="NKC32" s="647" t="s">
        <v>10584</v>
      </c>
      <c r="NKD32" s="647" t="s">
        <v>10585</v>
      </c>
      <c r="NKE32" s="647" t="s">
        <v>10586</v>
      </c>
      <c r="NKF32" s="647" t="s">
        <v>10587</v>
      </c>
      <c r="NKG32" s="647" t="s">
        <v>10588</v>
      </c>
      <c r="NKH32" s="647" t="s">
        <v>10589</v>
      </c>
      <c r="NKI32" s="647" t="s">
        <v>10590</v>
      </c>
      <c r="NKJ32" s="647" t="s">
        <v>10591</v>
      </c>
      <c r="NKK32" s="647" t="s">
        <v>10592</v>
      </c>
      <c r="NKL32" s="647" t="s">
        <v>10593</v>
      </c>
      <c r="NKM32" s="647" t="s">
        <v>10594</v>
      </c>
      <c r="NKN32" s="647" t="s">
        <v>10595</v>
      </c>
      <c r="NKO32" s="647" t="s">
        <v>10596</v>
      </c>
      <c r="NKP32" s="647" t="s">
        <v>10597</v>
      </c>
      <c r="NKQ32" s="647" t="s">
        <v>10598</v>
      </c>
      <c r="NKR32" s="647" t="s">
        <v>10599</v>
      </c>
      <c r="NKS32" s="647" t="s">
        <v>10600</v>
      </c>
      <c r="NKT32" s="647" t="s">
        <v>10601</v>
      </c>
      <c r="NKU32" s="647" t="s">
        <v>10602</v>
      </c>
      <c r="NKV32" s="647" t="s">
        <v>10603</v>
      </c>
      <c r="NKW32" s="647" t="s">
        <v>10604</v>
      </c>
      <c r="NKX32" s="647" t="s">
        <v>10605</v>
      </c>
      <c r="NKY32" s="647" t="s">
        <v>10606</v>
      </c>
      <c r="NKZ32" s="647" t="s">
        <v>10607</v>
      </c>
      <c r="NLA32" s="647" t="s">
        <v>10608</v>
      </c>
      <c r="NLB32" s="647" t="s">
        <v>10609</v>
      </c>
      <c r="NLC32" s="647" t="s">
        <v>10610</v>
      </c>
      <c r="NLD32" s="647" t="s">
        <v>10611</v>
      </c>
      <c r="NLE32" s="647" t="s">
        <v>10612</v>
      </c>
      <c r="NLF32" s="647" t="s">
        <v>10613</v>
      </c>
      <c r="NLG32" s="647" t="s">
        <v>10614</v>
      </c>
      <c r="NLH32" s="647" t="s">
        <v>10615</v>
      </c>
      <c r="NLI32" s="647" t="s">
        <v>10616</v>
      </c>
      <c r="NLJ32" s="647" t="s">
        <v>10617</v>
      </c>
      <c r="NLK32" s="647" t="s">
        <v>10618</v>
      </c>
      <c r="NLL32" s="647" t="s">
        <v>10619</v>
      </c>
      <c r="NLM32" s="647" t="s">
        <v>10620</v>
      </c>
      <c r="NLN32" s="647" t="s">
        <v>10621</v>
      </c>
      <c r="NLO32" s="647" t="s">
        <v>10622</v>
      </c>
      <c r="NLP32" s="647" t="s">
        <v>10623</v>
      </c>
      <c r="NLQ32" s="647" t="s">
        <v>10624</v>
      </c>
      <c r="NLR32" s="647" t="s">
        <v>10625</v>
      </c>
      <c r="NLS32" s="647" t="s">
        <v>10626</v>
      </c>
      <c r="NLT32" s="647" t="s">
        <v>10627</v>
      </c>
      <c r="NLU32" s="647" t="s">
        <v>10628</v>
      </c>
      <c r="NLV32" s="647" t="s">
        <v>10629</v>
      </c>
      <c r="NLW32" s="647" t="s">
        <v>10630</v>
      </c>
      <c r="NLX32" s="647" t="s">
        <v>10631</v>
      </c>
      <c r="NLY32" s="647" t="s">
        <v>10632</v>
      </c>
      <c r="NLZ32" s="647" t="s">
        <v>10633</v>
      </c>
      <c r="NMA32" s="647" t="s">
        <v>10634</v>
      </c>
      <c r="NMB32" s="647" t="s">
        <v>10635</v>
      </c>
      <c r="NMC32" s="647" t="s">
        <v>10636</v>
      </c>
      <c r="NMD32" s="647" t="s">
        <v>10637</v>
      </c>
      <c r="NME32" s="647" t="s">
        <v>10638</v>
      </c>
      <c r="NMF32" s="647" t="s">
        <v>10639</v>
      </c>
      <c r="NMG32" s="647" t="s">
        <v>10640</v>
      </c>
      <c r="NMH32" s="647" t="s">
        <v>10641</v>
      </c>
      <c r="NMI32" s="647" t="s">
        <v>10642</v>
      </c>
      <c r="NMJ32" s="647" t="s">
        <v>10643</v>
      </c>
      <c r="NMK32" s="647" t="s">
        <v>10644</v>
      </c>
      <c r="NML32" s="647" t="s">
        <v>10645</v>
      </c>
      <c r="NMM32" s="647" t="s">
        <v>10646</v>
      </c>
      <c r="NMN32" s="647" t="s">
        <v>10647</v>
      </c>
      <c r="NMO32" s="647" t="s">
        <v>10648</v>
      </c>
      <c r="NMP32" s="647" t="s">
        <v>10649</v>
      </c>
      <c r="NMQ32" s="647" t="s">
        <v>10650</v>
      </c>
      <c r="NMR32" s="647" t="s">
        <v>10651</v>
      </c>
      <c r="NMS32" s="647" t="s">
        <v>10652</v>
      </c>
      <c r="NMT32" s="647" t="s">
        <v>10653</v>
      </c>
      <c r="NMU32" s="647" t="s">
        <v>10654</v>
      </c>
      <c r="NMV32" s="647" t="s">
        <v>10655</v>
      </c>
      <c r="NMW32" s="647" t="s">
        <v>10656</v>
      </c>
      <c r="NMX32" s="647" t="s">
        <v>10657</v>
      </c>
      <c r="NMY32" s="647" t="s">
        <v>10658</v>
      </c>
      <c r="NMZ32" s="647" t="s">
        <v>10659</v>
      </c>
      <c r="NNA32" s="647" t="s">
        <v>10660</v>
      </c>
      <c r="NNB32" s="647" t="s">
        <v>10661</v>
      </c>
      <c r="NNC32" s="647" t="s">
        <v>10662</v>
      </c>
      <c r="NND32" s="647" t="s">
        <v>10663</v>
      </c>
      <c r="NNE32" s="647" t="s">
        <v>10664</v>
      </c>
      <c r="NNF32" s="647" t="s">
        <v>10665</v>
      </c>
      <c r="NNG32" s="647" t="s">
        <v>10666</v>
      </c>
      <c r="NNH32" s="647" t="s">
        <v>10667</v>
      </c>
      <c r="NNI32" s="647" t="s">
        <v>10668</v>
      </c>
      <c r="NNJ32" s="647" t="s">
        <v>10669</v>
      </c>
      <c r="NNK32" s="647" t="s">
        <v>10670</v>
      </c>
      <c r="NNL32" s="647" t="s">
        <v>10671</v>
      </c>
      <c r="NNM32" s="647" t="s">
        <v>10672</v>
      </c>
      <c r="NNN32" s="647" t="s">
        <v>10673</v>
      </c>
      <c r="NNO32" s="647" t="s">
        <v>10674</v>
      </c>
      <c r="NNP32" s="647" t="s">
        <v>10675</v>
      </c>
      <c r="NNQ32" s="647" t="s">
        <v>10676</v>
      </c>
      <c r="NNR32" s="647" t="s">
        <v>10677</v>
      </c>
      <c r="NNS32" s="647" t="s">
        <v>10678</v>
      </c>
      <c r="NNT32" s="647" t="s">
        <v>10679</v>
      </c>
      <c r="NNU32" s="647" t="s">
        <v>10680</v>
      </c>
      <c r="NNV32" s="647" t="s">
        <v>10681</v>
      </c>
      <c r="NNW32" s="647" t="s">
        <v>10682</v>
      </c>
      <c r="NNX32" s="647" t="s">
        <v>10683</v>
      </c>
      <c r="NNY32" s="647" t="s">
        <v>10684</v>
      </c>
      <c r="NNZ32" s="647" t="s">
        <v>10685</v>
      </c>
      <c r="NOA32" s="647" t="s">
        <v>10686</v>
      </c>
      <c r="NOB32" s="647" t="s">
        <v>10687</v>
      </c>
      <c r="NOC32" s="647" t="s">
        <v>10688</v>
      </c>
      <c r="NOD32" s="647" t="s">
        <v>10689</v>
      </c>
      <c r="NOE32" s="647" t="s">
        <v>10690</v>
      </c>
      <c r="NOF32" s="647" t="s">
        <v>10691</v>
      </c>
      <c r="NOG32" s="647" t="s">
        <v>10692</v>
      </c>
      <c r="NOH32" s="647" t="s">
        <v>10693</v>
      </c>
      <c r="NOI32" s="647" t="s">
        <v>10694</v>
      </c>
      <c r="NOJ32" s="647" t="s">
        <v>10695</v>
      </c>
      <c r="NOK32" s="647" t="s">
        <v>10696</v>
      </c>
      <c r="NOL32" s="647" t="s">
        <v>10697</v>
      </c>
      <c r="NOM32" s="647" t="s">
        <v>10698</v>
      </c>
      <c r="NON32" s="647" t="s">
        <v>10699</v>
      </c>
      <c r="NOO32" s="647" t="s">
        <v>10700</v>
      </c>
      <c r="NOP32" s="647" t="s">
        <v>10701</v>
      </c>
      <c r="NOQ32" s="647" t="s">
        <v>10702</v>
      </c>
      <c r="NOR32" s="647" t="s">
        <v>10703</v>
      </c>
      <c r="NOS32" s="647" t="s">
        <v>10704</v>
      </c>
      <c r="NOT32" s="647" t="s">
        <v>10705</v>
      </c>
      <c r="NOU32" s="647" t="s">
        <v>10706</v>
      </c>
      <c r="NOV32" s="647" t="s">
        <v>10707</v>
      </c>
      <c r="NOW32" s="647" t="s">
        <v>10708</v>
      </c>
      <c r="NOX32" s="647" t="s">
        <v>10709</v>
      </c>
      <c r="NOY32" s="647" t="s">
        <v>10710</v>
      </c>
      <c r="NOZ32" s="647" t="s">
        <v>10711</v>
      </c>
      <c r="NPA32" s="647" t="s">
        <v>10712</v>
      </c>
      <c r="NPB32" s="647" t="s">
        <v>10713</v>
      </c>
      <c r="NPC32" s="647" t="s">
        <v>10714</v>
      </c>
      <c r="NPD32" s="647" t="s">
        <v>10715</v>
      </c>
      <c r="NPE32" s="647" t="s">
        <v>10716</v>
      </c>
      <c r="NPF32" s="647" t="s">
        <v>10717</v>
      </c>
      <c r="NPG32" s="647" t="s">
        <v>10718</v>
      </c>
      <c r="NPH32" s="647" t="s">
        <v>10719</v>
      </c>
      <c r="NPI32" s="647" t="s">
        <v>10720</v>
      </c>
      <c r="NPJ32" s="647" t="s">
        <v>10721</v>
      </c>
      <c r="NPK32" s="647" t="s">
        <v>10722</v>
      </c>
      <c r="NPL32" s="647" t="s">
        <v>10723</v>
      </c>
      <c r="NPM32" s="647" t="s">
        <v>10724</v>
      </c>
      <c r="NPN32" s="647" t="s">
        <v>10725</v>
      </c>
      <c r="NPO32" s="647" t="s">
        <v>10726</v>
      </c>
      <c r="NPP32" s="647" t="s">
        <v>10727</v>
      </c>
      <c r="NPQ32" s="647" t="s">
        <v>10728</v>
      </c>
      <c r="NPR32" s="647" t="s">
        <v>10729</v>
      </c>
      <c r="NPS32" s="647" t="s">
        <v>10730</v>
      </c>
      <c r="NPT32" s="647" t="s">
        <v>10731</v>
      </c>
      <c r="NPU32" s="647" t="s">
        <v>10732</v>
      </c>
      <c r="NPV32" s="647" t="s">
        <v>10733</v>
      </c>
      <c r="NPW32" s="647" t="s">
        <v>10734</v>
      </c>
      <c r="NPX32" s="647" t="s">
        <v>10735</v>
      </c>
      <c r="NPY32" s="647" t="s">
        <v>10736</v>
      </c>
      <c r="NPZ32" s="647" t="s">
        <v>10737</v>
      </c>
      <c r="NQA32" s="647" t="s">
        <v>10738</v>
      </c>
      <c r="NQB32" s="647" t="s">
        <v>10739</v>
      </c>
      <c r="NQC32" s="647" t="s">
        <v>10740</v>
      </c>
      <c r="NQD32" s="647" t="s">
        <v>10741</v>
      </c>
      <c r="NQE32" s="647" t="s">
        <v>10742</v>
      </c>
      <c r="NQF32" s="647" t="s">
        <v>10743</v>
      </c>
      <c r="NQG32" s="647" t="s">
        <v>10744</v>
      </c>
      <c r="NQH32" s="647" t="s">
        <v>10745</v>
      </c>
      <c r="NQI32" s="647" t="s">
        <v>10746</v>
      </c>
      <c r="NQJ32" s="647" t="s">
        <v>10747</v>
      </c>
      <c r="NQK32" s="647" t="s">
        <v>10748</v>
      </c>
      <c r="NQL32" s="647" t="s">
        <v>10749</v>
      </c>
      <c r="NQM32" s="647" t="s">
        <v>10750</v>
      </c>
      <c r="NQN32" s="647" t="s">
        <v>10751</v>
      </c>
      <c r="NQO32" s="647" t="s">
        <v>10752</v>
      </c>
      <c r="NQP32" s="647" t="s">
        <v>10753</v>
      </c>
      <c r="NQQ32" s="647" t="s">
        <v>10754</v>
      </c>
      <c r="NQR32" s="647" t="s">
        <v>10755</v>
      </c>
      <c r="NQS32" s="647" t="s">
        <v>10756</v>
      </c>
      <c r="NQT32" s="647" t="s">
        <v>10757</v>
      </c>
      <c r="NQU32" s="647" t="s">
        <v>10758</v>
      </c>
      <c r="NQV32" s="647" t="s">
        <v>10759</v>
      </c>
      <c r="NQW32" s="647" t="s">
        <v>10760</v>
      </c>
      <c r="NQX32" s="647" t="s">
        <v>10761</v>
      </c>
      <c r="NQY32" s="647" t="s">
        <v>10762</v>
      </c>
      <c r="NQZ32" s="647" t="s">
        <v>10763</v>
      </c>
      <c r="NRA32" s="647" t="s">
        <v>10764</v>
      </c>
      <c r="NRB32" s="647" t="s">
        <v>10765</v>
      </c>
      <c r="NRC32" s="647" t="s">
        <v>10766</v>
      </c>
      <c r="NRD32" s="647" t="s">
        <v>10767</v>
      </c>
      <c r="NRE32" s="647" t="s">
        <v>10768</v>
      </c>
      <c r="NRF32" s="647" t="s">
        <v>10769</v>
      </c>
      <c r="NRG32" s="647" t="s">
        <v>10770</v>
      </c>
      <c r="NRH32" s="647" t="s">
        <v>10771</v>
      </c>
      <c r="NRI32" s="647" t="s">
        <v>10772</v>
      </c>
      <c r="NRJ32" s="647" t="s">
        <v>10773</v>
      </c>
      <c r="NRK32" s="647" t="s">
        <v>10774</v>
      </c>
      <c r="NRL32" s="647" t="s">
        <v>10775</v>
      </c>
      <c r="NRM32" s="647" t="s">
        <v>10776</v>
      </c>
      <c r="NRN32" s="647" t="s">
        <v>10777</v>
      </c>
      <c r="NRO32" s="647" t="s">
        <v>10778</v>
      </c>
      <c r="NRP32" s="647" t="s">
        <v>10779</v>
      </c>
      <c r="NRQ32" s="647" t="s">
        <v>10780</v>
      </c>
      <c r="NRR32" s="647" t="s">
        <v>10781</v>
      </c>
      <c r="NRS32" s="647" t="s">
        <v>10782</v>
      </c>
      <c r="NRT32" s="647" t="s">
        <v>10783</v>
      </c>
      <c r="NRU32" s="647" t="s">
        <v>10784</v>
      </c>
      <c r="NRV32" s="647" t="s">
        <v>10785</v>
      </c>
      <c r="NRW32" s="647" t="s">
        <v>10786</v>
      </c>
      <c r="NRX32" s="647" t="s">
        <v>10787</v>
      </c>
      <c r="NRY32" s="647" t="s">
        <v>10788</v>
      </c>
      <c r="NRZ32" s="647" t="s">
        <v>10789</v>
      </c>
      <c r="NSA32" s="647" t="s">
        <v>10790</v>
      </c>
      <c r="NSB32" s="647" t="s">
        <v>10791</v>
      </c>
      <c r="NSC32" s="647" t="s">
        <v>10792</v>
      </c>
      <c r="NSD32" s="647" t="s">
        <v>10793</v>
      </c>
      <c r="NSE32" s="647" t="s">
        <v>10794</v>
      </c>
      <c r="NSF32" s="647" t="s">
        <v>10795</v>
      </c>
      <c r="NSG32" s="647" t="s">
        <v>10796</v>
      </c>
      <c r="NSH32" s="647" t="s">
        <v>10797</v>
      </c>
      <c r="NSI32" s="647" t="s">
        <v>10798</v>
      </c>
      <c r="NSJ32" s="647" t="s">
        <v>10799</v>
      </c>
      <c r="NSK32" s="647" t="s">
        <v>10800</v>
      </c>
      <c r="NSL32" s="647" t="s">
        <v>10801</v>
      </c>
      <c r="NSM32" s="647" t="s">
        <v>10802</v>
      </c>
      <c r="NSN32" s="647" t="s">
        <v>10803</v>
      </c>
      <c r="NSO32" s="647" t="s">
        <v>10804</v>
      </c>
      <c r="NSP32" s="647" t="s">
        <v>10805</v>
      </c>
      <c r="NSQ32" s="647" t="s">
        <v>10806</v>
      </c>
      <c r="NSR32" s="647" t="s">
        <v>10807</v>
      </c>
      <c r="NSS32" s="647" t="s">
        <v>10808</v>
      </c>
      <c r="NST32" s="647" t="s">
        <v>10809</v>
      </c>
      <c r="NSU32" s="647" t="s">
        <v>10810</v>
      </c>
      <c r="NSV32" s="647" t="s">
        <v>10811</v>
      </c>
      <c r="NSW32" s="647" t="s">
        <v>10812</v>
      </c>
      <c r="NSX32" s="647" t="s">
        <v>10813</v>
      </c>
      <c r="NSY32" s="647" t="s">
        <v>10814</v>
      </c>
      <c r="NSZ32" s="647" t="s">
        <v>10815</v>
      </c>
      <c r="NTA32" s="647" t="s">
        <v>10816</v>
      </c>
      <c r="NTB32" s="647" t="s">
        <v>10817</v>
      </c>
      <c r="NTC32" s="647" t="s">
        <v>10818</v>
      </c>
      <c r="NTD32" s="647" t="s">
        <v>10819</v>
      </c>
      <c r="NTE32" s="647" t="s">
        <v>10820</v>
      </c>
      <c r="NTF32" s="647" t="s">
        <v>10821</v>
      </c>
      <c r="NTG32" s="647" t="s">
        <v>10822</v>
      </c>
      <c r="NTH32" s="647" t="s">
        <v>10823</v>
      </c>
      <c r="NTI32" s="647" t="s">
        <v>10824</v>
      </c>
      <c r="NTJ32" s="647" t="s">
        <v>10825</v>
      </c>
      <c r="NTK32" s="647" t="s">
        <v>10826</v>
      </c>
      <c r="NTL32" s="647" t="s">
        <v>10827</v>
      </c>
      <c r="NTM32" s="647" t="s">
        <v>10828</v>
      </c>
      <c r="NTN32" s="647" t="s">
        <v>10829</v>
      </c>
      <c r="NTO32" s="647" t="s">
        <v>10830</v>
      </c>
      <c r="NTP32" s="647" t="s">
        <v>10831</v>
      </c>
      <c r="NTQ32" s="647" t="s">
        <v>10832</v>
      </c>
      <c r="NTR32" s="647" t="s">
        <v>10833</v>
      </c>
      <c r="NTS32" s="647" t="s">
        <v>10834</v>
      </c>
      <c r="NTT32" s="647" t="s">
        <v>10835</v>
      </c>
      <c r="NTU32" s="647" t="s">
        <v>10836</v>
      </c>
      <c r="NTV32" s="647" t="s">
        <v>10837</v>
      </c>
      <c r="NTW32" s="647" t="s">
        <v>10838</v>
      </c>
      <c r="NTX32" s="647" t="s">
        <v>10839</v>
      </c>
      <c r="NTY32" s="647" t="s">
        <v>10840</v>
      </c>
      <c r="NTZ32" s="647" t="s">
        <v>10841</v>
      </c>
      <c r="NUA32" s="647" t="s">
        <v>10842</v>
      </c>
      <c r="NUB32" s="647" t="s">
        <v>10843</v>
      </c>
      <c r="NUC32" s="647" t="s">
        <v>10844</v>
      </c>
      <c r="NUD32" s="647" t="s">
        <v>10845</v>
      </c>
      <c r="NUE32" s="647" t="s">
        <v>10846</v>
      </c>
      <c r="NUF32" s="647" t="s">
        <v>10847</v>
      </c>
      <c r="NUG32" s="647" t="s">
        <v>10848</v>
      </c>
      <c r="NUH32" s="647" t="s">
        <v>10849</v>
      </c>
      <c r="NUI32" s="647" t="s">
        <v>10850</v>
      </c>
      <c r="NUJ32" s="647" t="s">
        <v>10851</v>
      </c>
      <c r="NUK32" s="647" t="s">
        <v>10852</v>
      </c>
      <c r="NUL32" s="647" t="s">
        <v>10853</v>
      </c>
      <c r="NUM32" s="647" t="s">
        <v>10854</v>
      </c>
      <c r="NUN32" s="647" t="s">
        <v>10855</v>
      </c>
      <c r="NUO32" s="647" t="s">
        <v>10856</v>
      </c>
      <c r="NUP32" s="647" t="s">
        <v>10857</v>
      </c>
      <c r="NUQ32" s="647" t="s">
        <v>10858</v>
      </c>
      <c r="NUR32" s="647" t="s">
        <v>10859</v>
      </c>
      <c r="NUS32" s="647" t="s">
        <v>10860</v>
      </c>
      <c r="NUT32" s="647" t="s">
        <v>10861</v>
      </c>
      <c r="NUU32" s="647" t="s">
        <v>10862</v>
      </c>
      <c r="NUV32" s="647" t="s">
        <v>10863</v>
      </c>
      <c r="NUW32" s="647" t="s">
        <v>10864</v>
      </c>
      <c r="NUX32" s="647" t="s">
        <v>10865</v>
      </c>
      <c r="NUY32" s="647" t="s">
        <v>10866</v>
      </c>
      <c r="NUZ32" s="647" t="s">
        <v>10867</v>
      </c>
      <c r="NVA32" s="647" t="s">
        <v>10868</v>
      </c>
      <c r="NVB32" s="647" t="s">
        <v>10869</v>
      </c>
      <c r="NVC32" s="647" t="s">
        <v>10870</v>
      </c>
      <c r="NVD32" s="647" t="s">
        <v>10871</v>
      </c>
      <c r="NVE32" s="647" t="s">
        <v>10872</v>
      </c>
      <c r="NVF32" s="647" t="s">
        <v>10873</v>
      </c>
      <c r="NVG32" s="647" t="s">
        <v>10874</v>
      </c>
      <c r="NVH32" s="647" t="s">
        <v>10875</v>
      </c>
      <c r="NVI32" s="647" t="s">
        <v>10876</v>
      </c>
      <c r="NVJ32" s="647" t="s">
        <v>10877</v>
      </c>
      <c r="NVK32" s="647" t="s">
        <v>10878</v>
      </c>
      <c r="NVL32" s="647" t="s">
        <v>10879</v>
      </c>
      <c r="NVM32" s="647" t="s">
        <v>10880</v>
      </c>
      <c r="NVN32" s="647" t="s">
        <v>10881</v>
      </c>
      <c r="NVO32" s="647" t="s">
        <v>10882</v>
      </c>
      <c r="NVP32" s="647" t="s">
        <v>10883</v>
      </c>
      <c r="NVQ32" s="647" t="s">
        <v>10884</v>
      </c>
      <c r="NVR32" s="647" t="s">
        <v>10885</v>
      </c>
      <c r="NVS32" s="647" t="s">
        <v>10886</v>
      </c>
      <c r="NVT32" s="647" t="s">
        <v>10887</v>
      </c>
      <c r="NVU32" s="647" t="s">
        <v>10888</v>
      </c>
      <c r="NVV32" s="647" t="s">
        <v>10889</v>
      </c>
      <c r="NVW32" s="647" t="s">
        <v>10890</v>
      </c>
      <c r="NVX32" s="647" t="s">
        <v>10891</v>
      </c>
      <c r="NVY32" s="647" t="s">
        <v>10892</v>
      </c>
      <c r="NVZ32" s="647" t="s">
        <v>10893</v>
      </c>
      <c r="NWA32" s="647" t="s">
        <v>10894</v>
      </c>
      <c r="NWB32" s="647" t="s">
        <v>10895</v>
      </c>
      <c r="NWC32" s="647" t="s">
        <v>10896</v>
      </c>
      <c r="NWD32" s="647" t="s">
        <v>10897</v>
      </c>
      <c r="NWE32" s="647" t="s">
        <v>10898</v>
      </c>
      <c r="NWF32" s="647" t="s">
        <v>10899</v>
      </c>
      <c r="NWG32" s="647" t="s">
        <v>10900</v>
      </c>
      <c r="NWH32" s="647" t="s">
        <v>10901</v>
      </c>
      <c r="NWI32" s="647" t="s">
        <v>10902</v>
      </c>
      <c r="NWJ32" s="647" t="s">
        <v>10903</v>
      </c>
      <c r="NWK32" s="647" t="s">
        <v>10904</v>
      </c>
      <c r="NWL32" s="647" t="s">
        <v>10905</v>
      </c>
      <c r="NWM32" s="647" t="s">
        <v>10906</v>
      </c>
      <c r="NWN32" s="647" t="s">
        <v>10907</v>
      </c>
      <c r="NWO32" s="647" t="s">
        <v>10908</v>
      </c>
      <c r="NWP32" s="647" t="s">
        <v>10909</v>
      </c>
      <c r="NWQ32" s="647" t="s">
        <v>10910</v>
      </c>
      <c r="NWR32" s="647" t="s">
        <v>10911</v>
      </c>
      <c r="NWS32" s="647" t="s">
        <v>10912</v>
      </c>
      <c r="NWT32" s="647" t="s">
        <v>10913</v>
      </c>
      <c r="NWU32" s="647" t="s">
        <v>10914</v>
      </c>
      <c r="NWV32" s="647" t="s">
        <v>10915</v>
      </c>
      <c r="NWW32" s="647" t="s">
        <v>10916</v>
      </c>
      <c r="NWX32" s="647" t="s">
        <v>10917</v>
      </c>
      <c r="NWY32" s="647" t="s">
        <v>10918</v>
      </c>
      <c r="NWZ32" s="647" t="s">
        <v>10919</v>
      </c>
      <c r="NXA32" s="647" t="s">
        <v>10920</v>
      </c>
      <c r="NXB32" s="647" t="s">
        <v>10921</v>
      </c>
      <c r="NXC32" s="647" t="s">
        <v>10922</v>
      </c>
      <c r="NXD32" s="647" t="s">
        <v>10923</v>
      </c>
      <c r="NXE32" s="647" t="s">
        <v>10924</v>
      </c>
      <c r="NXF32" s="647" t="s">
        <v>10925</v>
      </c>
      <c r="NXG32" s="647" t="s">
        <v>10926</v>
      </c>
      <c r="NXH32" s="647" t="s">
        <v>10927</v>
      </c>
      <c r="NXI32" s="647" t="s">
        <v>10928</v>
      </c>
      <c r="NXJ32" s="647" t="s">
        <v>10929</v>
      </c>
      <c r="NXK32" s="647" t="s">
        <v>10930</v>
      </c>
      <c r="NXL32" s="647" t="s">
        <v>10931</v>
      </c>
      <c r="NXM32" s="647" t="s">
        <v>10932</v>
      </c>
      <c r="NXN32" s="647" t="s">
        <v>10933</v>
      </c>
      <c r="NXO32" s="647" t="s">
        <v>10934</v>
      </c>
      <c r="NXP32" s="647" t="s">
        <v>10935</v>
      </c>
      <c r="NXQ32" s="647" t="s">
        <v>10936</v>
      </c>
      <c r="NXR32" s="647" t="s">
        <v>10937</v>
      </c>
      <c r="NXS32" s="647" t="s">
        <v>10938</v>
      </c>
      <c r="NXT32" s="647" t="s">
        <v>10939</v>
      </c>
      <c r="NXU32" s="647" t="s">
        <v>10940</v>
      </c>
      <c r="NXV32" s="647" t="s">
        <v>10941</v>
      </c>
      <c r="NXW32" s="647" t="s">
        <v>10942</v>
      </c>
      <c r="NXX32" s="647" t="s">
        <v>10943</v>
      </c>
      <c r="NXY32" s="647" t="s">
        <v>10944</v>
      </c>
      <c r="NXZ32" s="647" t="s">
        <v>10945</v>
      </c>
      <c r="NYA32" s="647" t="s">
        <v>10946</v>
      </c>
      <c r="NYB32" s="647" t="s">
        <v>10947</v>
      </c>
      <c r="NYC32" s="647" t="s">
        <v>10948</v>
      </c>
      <c r="NYD32" s="647" t="s">
        <v>10949</v>
      </c>
      <c r="NYE32" s="647" t="s">
        <v>10950</v>
      </c>
      <c r="NYF32" s="647" t="s">
        <v>10951</v>
      </c>
      <c r="NYG32" s="647" t="s">
        <v>10952</v>
      </c>
      <c r="NYH32" s="647" t="s">
        <v>10953</v>
      </c>
      <c r="NYI32" s="647" t="s">
        <v>10954</v>
      </c>
      <c r="NYJ32" s="647" t="s">
        <v>10955</v>
      </c>
      <c r="NYK32" s="647" t="s">
        <v>10956</v>
      </c>
      <c r="NYL32" s="647" t="s">
        <v>10957</v>
      </c>
      <c r="NYM32" s="647" t="s">
        <v>10958</v>
      </c>
      <c r="NYN32" s="647" t="s">
        <v>10959</v>
      </c>
      <c r="NYO32" s="647" t="s">
        <v>10960</v>
      </c>
      <c r="NYP32" s="647" t="s">
        <v>10961</v>
      </c>
      <c r="NYQ32" s="647" t="s">
        <v>10962</v>
      </c>
      <c r="NYR32" s="647" t="s">
        <v>10963</v>
      </c>
      <c r="NYS32" s="647" t="s">
        <v>10964</v>
      </c>
      <c r="NYT32" s="647" t="s">
        <v>10965</v>
      </c>
      <c r="NYU32" s="647" t="s">
        <v>10966</v>
      </c>
      <c r="NYV32" s="647" t="s">
        <v>10967</v>
      </c>
      <c r="NYW32" s="647" t="s">
        <v>10968</v>
      </c>
      <c r="NYX32" s="647" t="s">
        <v>10969</v>
      </c>
      <c r="NYY32" s="647" t="s">
        <v>10970</v>
      </c>
      <c r="NYZ32" s="647" t="s">
        <v>10971</v>
      </c>
      <c r="NZA32" s="647" t="s">
        <v>10972</v>
      </c>
      <c r="NZB32" s="647" t="s">
        <v>10973</v>
      </c>
      <c r="NZC32" s="647" t="s">
        <v>10974</v>
      </c>
      <c r="NZD32" s="647" t="s">
        <v>10975</v>
      </c>
      <c r="NZE32" s="647" t="s">
        <v>10976</v>
      </c>
      <c r="NZF32" s="647" t="s">
        <v>10977</v>
      </c>
      <c r="NZG32" s="647" t="s">
        <v>10978</v>
      </c>
      <c r="NZH32" s="647" t="s">
        <v>10979</v>
      </c>
      <c r="NZI32" s="647" t="s">
        <v>10980</v>
      </c>
      <c r="NZJ32" s="647" t="s">
        <v>10981</v>
      </c>
      <c r="NZK32" s="647" t="s">
        <v>10982</v>
      </c>
      <c r="NZL32" s="647" t="s">
        <v>10983</v>
      </c>
      <c r="NZM32" s="647" t="s">
        <v>10984</v>
      </c>
      <c r="NZN32" s="647" t="s">
        <v>10985</v>
      </c>
      <c r="NZO32" s="647" t="s">
        <v>10986</v>
      </c>
      <c r="NZP32" s="647" t="s">
        <v>10987</v>
      </c>
      <c r="NZQ32" s="647" t="s">
        <v>10988</v>
      </c>
      <c r="NZR32" s="647" t="s">
        <v>10989</v>
      </c>
      <c r="NZS32" s="647" t="s">
        <v>10990</v>
      </c>
      <c r="NZT32" s="647" t="s">
        <v>10991</v>
      </c>
      <c r="NZU32" s="647" t="s">
        <v>10992</v>
      </c>
      <c r="NZV32" s="647" t="s">
        <v>10993</v>
      </c>
      <c r="NZW32" s="647" t="s">
        <v>10994</v>
      </c>
      <c r="NZX32" s="647" t="s">
        <v>10995</v>
      </c>
      <c r="NZY32" s="647" t="s">
        <v>10996</v>
      </c>
      <c r="NZZ32" s="647" t="s">
        <v>10997</v>
      </c>
      <c r="OAA32" s="647" t="s">
        <v>10998</v>
      </c>
      <c r="OAB32" s="647" t="s">
        <v>10999</v>
      </c>
      <c r="OAC32" s="647" t="s">
        <v>11000</v>
      </c>
      <c r="OAD32" s="647" t="s">
        <v>11001</v>
      </c>
      <c r="OAE32" s="647" t="s">
        <v>11002</v>
      </c>
      <c r="OAF32" s="647" t="s">
        <v>11003</v>
      </c>
      <c r="OAG32" s="647" t="s">
        <v>11004</v>
      </c>
      <c r="OAH32" s="647" t="s">
        <v>11005</v>
      </c>
      <c r="OAI32" s="647" t="s">
        <v>11006</v>
      </c>
      <c r="OAJ32" s="647" t="s">
        <v>11007</v>
      </c>
      <c r="OAK32" s="647" t="s">
        <v>11008</v>
      </c>
      <c r="OAL32" s="647" t="s">
        <v>11009</v>
      </c>
      <c r="OAM32" s="647" t="s">
        <v>11010</v>
      </c>
      <c r="OAN32" s="647" t="s">
        <v>11011</v>
      </c>
      <c r="OAO32" s="647" t="s">
        <v>11012</v>
      </c>
      <c r="OAP32" s="647" t="s">
        <v>11013</v>
      </c>
      <c r="OAQ32" s="647" t="s">
        <v>11014</v>
      </c>
      <c r="OAR32" s="647" t="s">
        <v>11015</v>
      </c>
      <c r="OAS32" s="647" t="s">
        <v>11016</v>
      </c>
      <c r="OAT32" s="647" t="s">
        <v>11017</v>
      </c>
      <c r="OAU32" s="647" t="s">
        <v>11018</v>
      </c>
      <c r="OAV32" s="647" t="s">
        <v>11019</v>
      </c>
      <c r="OAW32" s="647" t="s">
        <v>11020</v>
      </c>
      <c r="OAX32" s="647" t="s">
        <v>11021</v>
      </c>
      <c r="OAY32" s="647" t="s">
        <v>11022</v>
      </c>
      <c r="OAZ32" s="647" t="s">
        <v>11023</v>
      </c>
      <c r="OBA32" s="647" t="s">
        <v>11024</v>
      </c>
      <c r="OBB32" s="647" t="s">
        <v>11025</v>
      </c>
      <c r="OBC32" s="647" t="s">
        <v>11026</v>
      </c>
      <c r="OBD32" s="647" t="s">
        <v>11027</v>
      </c>
      <c r="OBE32" s="647" t="s">
        <v>11028</v>
      </c>
      <c r="OBF32" s="647" t="s">
        <v>11029</v>
      </c>
      <c r="OBG32" s="647" t="s">
        <v>11030</v>
      </c>
      <c r="OBH32" s="647" t="s">
        <v>11031</v>
      </c>
      <c r="OBI32" s="647" t="s">
        <v>11032</v>
      </c>
      <c r="OBJ32" s="647" t="s">
        <v>11033</v>
      </c>
      <c r="OBK32" s="647" t="s">
        <v>11034</v>
      </c>
      <c r="OBL32" s="647" t="s">
        <v>11035</v>
      </c>
      <c r="OBM32" s="647" t="s">
        <v>11036</v>
      </c>
      <c r="OBN32" s="647" t="s">
        <v>11037</v>
      </c>
      <c r="OBO32" s="647" t="s">
        <v>11038</v>
      </c>
      <c r="OBP32" s="647" t="s">
        <v>11039</v>
      </c>
      <c r="OBQ32" s="647" t="s">
        <v>11040</v>
      </c>
      <c r="OBR32" s="647" t="s">
        <v>11041</v>
      </c>
      <c r="OBS32" s="647" t="s">
        <v>11042</v>
      </c>
      <c r="OBT32" s="647" t="s">
        <v>11043</v>
      </c>
      <c r="OBU32" s="647" t="s">
        <v>11044</v>
      </c>
      <c r="OBV32" s="647" t="s">
        <v>11045</v>
      </c>
      <c r="OBW32" s="647" t="s">
        <v>11046</v>
      </c>
      <c r="OBX32" s="647" t="s">
        <v>11047</v>
      </c>
      <c r="OBY32" s="647" t="s">
        <v>11048</v>
      </c>
      <c r="OBZ32" s="647" t="s">
        <v>11049</v>
      </c>
      <c r="OCA32" s="647" t="s">
        <v>11050</v>
      </c>
      <c r="OCB32" s="647" t="s">
        <v>11051</v>
      </c>
      <c r="OCC32" s="647" t="s">
        <v>11052</v>
      </c>
      <c r="OCD32" s="647" t="s">
        <v>11053</v>
      </c>
      <c r="OCE32" s="647" t="s">
        <v>11054</v>
      </c>
      <c r="OCF32" s="647" t="s">
        <v>11055</v>
      </c>
      <c r="OCG32" s="647" t="s">
        <v>11056</v>
      </c>
      <c r="OCH32" s="647" t="s">
        <v>11057</v>
      </c>
      <c r="OCI32" s="647" t="s">
        <v>11058</v>
      </c>
      <c r="OCJ32" s="647" t="s">
        <v>11059</v>
      </c>
      <c r="OCK32" s="647" t="s">
        <v>11060</v>
      </c>
      <c r="OCL32" s="647" t="s">
        <v>11061</v>
      </c>
      <c r="OCM32" s="647" t="s">
        <v>11062</v>
      </c>
      <c r="OCN32" s="647" t="s">
        <v>11063</v>
      </c>
      <c r="OCO32" s="647" t="s">
        <v>11064</v>
      </c>
      <c r="OCP32" s="647" t="s">
        <v>11065</v>
      </c>
      <c r="OCQ32" s="647" t="s">
        <v>11066</v>
      </c>
      <c r="OCR32" s="647" t="s">
        <v>11067</v>
      </c>
      <c r="OCS32" s="647" t="s">
        <v>11068</v>
      </c>
      <c r="OCT32" s="647" t="s">
        <v>11069</v>
      </c>
      <c r="OCU32" s="647" t="s">
        <v>11070</v>
      </c>
      <c r="OCV32" s="647" t="s">
        <v>11071</v>
      </c>
      <c r="OCW32" s="647" t="s">
        <v>11072</v>
      </c>
      <c r="OCX32" s="647" t="s">
        <v>11073</v>
      </c>
      <c r="OCY32" s="647" t="s">
        <v>11074</v>
      </c>
      <c r="OCZ32" s="647" t="s">
        <v>11075</v>
      </c>
      <c r="ODA32" s="647" t="s">
        <v>11076</v>
      </c>
      <c r="ODB32" s="647" t="s">
        <v>11077</v>
      </c>
      <c r="ODC32" s="647" t="s">
        <v>11078</v>
      </c>
      <c r="ODD32" s="647" t="s">
        <v>11079</v>
      </c>
      <c r="ODE32" s="647" t="s">
        <v>11080</v>
      </c>
      <c r="ODF32" s="647" t="s">
        <v>11081</v>
      </c>
      <c r="ODG32" s="647" t="s">
        <v>11082</v>
      </c>
      <c r="ODH32" s="647" t="s">
        <v>11083</v>
      </c>
      <c r="ODI32" s="647" t="s">
        <v>11084</v>
      </c>
      <c r="ODJ32" s="647" t="s">
        <v>11085</v>
      </c>
      <c r="ODK32" s="647" t="s">
        <v>11086</v>
      </c>
      <c r="ODL32" s="647" t="s">
        <v>11087</v>
      </c>
      <c r="ODM32" s="647" t="s">
        <v>11088</v>
      </c>
      <c r="ODN32" s="647" t="s">
        <v>11089</v>
      </c>
      <c r="ODO32" s="647" t="s">
        <v>11090</v>
      </c>
      <c r="ODP32" s="647" t="s">
        <v>11091</v>
      </c>
      <c r="ODQ32" s="647" t="s">
        <v>11092</v>
      </c>
      <c r="ODR32" s="647" t="s">
        <v>11093</v>
      </c>
      <c r="ODS32" s="647" t="s">
        <v>11094</v>
      </c>
      <c r="ODT32" s="647" t="s">
        <v>11095</v>
      </c>
      <c r="ODU32" s="647" t="s">
        <v>11096</v>
      </c>
      <c r="ODV32" s="647" t="s">
        <v>11097</v>
      </c>
      <c r="ODW32" s="647" t="s">
        <v>11098</v>
      </c>
      <c r="ODX32" s="647" t="s">
        <v>11099</v>
      </c>
      <c r="ODY32" s="647" t="s">
        <v>11100</v>
      </c>
      <c r="ODZ32" s="647" t="s">
        <v>11101</v>
      </c>
      <c r="OEA32" s="647" t="s">
        <v>11102</v>
      </c>
      <c r="OEB32" s="647" t="s">
        <v>11103</v>
      </c>
      <c r="OEC32" s="647" t="s">
        <v>11104</v>
      </c>
      <c r="OED32" s="647" t="s">
        <v>11105</v>
      </c>
      <c r="OEE32" s="647" t="s">
        <v>11106</v>
      </c>
      <c r="OEF32" s="647" t="s">
        <v>11107</v>
      </c>
      <c r="OEG32" s="647" t="s">
        <v>11108</v>
      </c>
      <c r="OEH32" s="647" t="s">
        <v>11109</v>
      </c>
      <c r="OEI32" s="647" t="s">
        <v>11110</v>
      </c>
      <c r="OEJ32" s="647" t="s">
        <v>11111</v>
      </c>
      <c r="OEK32" s="647" t="s">
        <v>11112</v>
      </c>
      <c r="OEL32" s="647" t="s">
        <v>11113</v>
      </c>
      <c r="OEM32" s="647" t="s">
        <v>11114</v>
      </c>
      <c r="OEN32" s="647" t="s">
        <v>11115</v>
      </c>
      <c r="OEO32" s="647" t="s">
        <v>11116</v>
      </c>
      <c r="OEP32" s="647" t="s">
        <v>11117</v>
      </c>
      <c r="OEQ32" s="647" t="s">
        <v>11118</v>
      </c>
      <c r="OER32" s="647" t="s">
        <v>11119</v>
      </c>
      <c r="OES32" s="647" t="s">
        <v>11120</v>
      </c>
      <c r="OET32" s="647" t="s">
        <v>11121</v>
      </c>
      <c r="OEU32" s="647" t="s">
        <v>11122</v>
      </c>
      <c r="OEV32" s="647" t="s">
        <v>11123</v>
      </c>
      <c r="OEW32" s="647" t="s">
        <v>11124</v>
      </c>
      <c r="OEX32" s="647" t="s">
        <v>11125</v>
      </c>
      <c r="OEY32" s="647" t="s">
        <v>11126</v>
      </c>
      <c r="OEZ32" s="647" t="s">
        <v>11127</v>
      </c>
      <c r="OFA32" s="647" t="s">
        <v>11128</v>
      </c>
      <c r="OFB32" s="647" t="s">
        <v>11129</v>
      </c>
      <c r="OFC32" s="647" t="s">
        <v>11130</v>
      </c>
      <c r="OFD32" s="647" t="s">
        <v>11131</v>
      </c>
      <c r="OFE32" s="647" t="s">
        <v>11132</v>
      </c>
      <c r="OFF32" s="647" t="s">
        <v>11133</v>
      </c>
      <c r="OFG32" s="647" t="s">
        <v>11134</v>
      </c>
      <c r="OFH32" s="647" t="s">
        <v>11135</v>
      </c>
      <c r="OFI32" s="647" t="s">
        <v>11136</v>
      </c>
      <c r="OFJ32" s="647" t="s">
        <v>11137</v>
      </c>
      <c r="OFK32" s="647" t="s">
        <v>11138</v>
      </c>
      <c r="OFL32" s="647" t="s">
        <v>11139</v>
      </c>
      <c r="OFM32" s="647" t="s">
        <v>11140</v>
      </c>
      <c r="OFN32" s="647" t="s">
        <v>11141</v>
      </c>
      <c r="OFO32" s="647" t="s">
        <v>11142</v>
      </c>
      <c r="OFP32" s="647" t="s">
        <v>11143</v>
      </c>
      <c r="OFQ32" s="647" t="s">
        <v>11144</v>
      </c>
      <c r="OFR32" s="647" t="s">
        <v>11145</v>
      </c>
      <c r="OFS32" s="647" t="s">
        <v>11146</v>
      </c>
      <c r="OFT32" s="647" t="s">
        <v>11147</v>
      </c>
      <c r="OFU32" s="647" t="s">
        <v>11148</v>
      </c>
      <c r="OFV32" s="647" t="s">
        <v>11149</v>
      </c>
      <c r="OFW32" s="647" t="s">
        <v>11150</v>
      </c>
      <c r="OFX32" s="647" t="s">
        <v>11151</v>
      </c>
      <c r="OFY32" s="647" t="s">
        <v>11152</v>
      </c>
      <c r="OFZ32" s="647" t="s">
        <v>11153</v>
      </c>
      <c r="OGA32" s="647" t="s">
        <v>11154</v>
      </c>
      <c r="OGB32" s="647" t="s">
        <v>11155</v>
      </c>
      <c r="OGC32" s="647" t="s">
        <v>11156</v>
      </c>
      <c r="OGD32" s="647" t="s">
        <v>11157</v>
      </c>
      <c r="OGE32" s="647" t="s">
        <v>11158</v>
      </c>
      <c r="OGF32" s="647" t="s">
        <v>11159</v>
      </c>
      <c r="OGG32" s="647" t="s">
        <v>11160</v>
      </c>
      <c r="OGH32" s="647" t="s">
        <v>11161</v>
      </c>
      <c r="OGI32" s="647" t="s">
        <v>11162</v>
      </c>
      <c r="OGJ32" s="647" t="s">
        <v>11163</v>
      </c>
      <c r="OGK32" s="647" t="s">
        <v>11164</v>
      </c>
      <c r="OGL32" s="647" t="s">
        <v>11165</v>
      </c>
      <c r="OGM32" s="647" t="s">
        <v>11166</v>
      </c>
      <c r="OGN32" s="647" t="s">
        <v>11167</v>
      </c>
      <c r="OGO32" s="647" t="s">
        <v>11168</v>
      </c>
      <c r="OGP32" s="647" t="s">
        <v>11169</v>
      </c>
      <c r="OGQ32" s="647" t="s">
        <v>11170</v>
      </c>
      <c r="OGR32" s="647" t="s">
        <v>11171</v>
      </c>
      <c r="OGS32" s="647" t="s">
        <v>11172</v>
      </c>
      <c r="OGT32" s="647" t="s">
        <v>11173</v>
      </c>
      <c r="OGU32" s="647" t="s">
        <v>11174</v>
      </c>
      <c r="OGV32" s="647" t="s">
        <v>11175</v>
      </c>
      <c r="OGW32" s="647" t="s">
        <v>11176</v>
      </c>
      <c r="OGX32" s="647" t="s">
        <v>11177</v>
      </c>
      <c r="OGY32" s="647" t="s">
        <v>11178</v>
      </c>
      <c r="OGZ32" s="647" t="s">
        <v>11179</v>
      </c>
      <c r="OHA32" s="647" t="s">
        <v>11180</v>
      </c>
      <c r="OHB32" s="647" t="s">
        <v>11181</v>
      </c>
      <c r="OHC32" s="647" t="s">
        <v>11182</v>
      </c>
      <c r="OHD32" s="647" t="s">
        <v>11183</v>
      </c>
      <c r="OHE32" s="647" t="s">
        <v>11184</v>
      </c>
      <c r="OHF32" s="647" t="s">
        <v>11185</v>
      </c>
      <c r="OHG32" s="647" t="s">
        <v>11186</v>
      </c>
      <c r="OHH32" s="647" t="s">
        <v>11187</v>
      </c>
      <c r="OHI32" s="647" t="s">
        <v>11188</v>
      </c>
      <c r="OHJ32" s="647" t="s">
        <v>11189</v>
      </c>
      <c r="OHK32" s="647" t="s">
        <v>11190</v>
      </c>
      <c r="OHL32" s="647" t="s">
        <v>11191</v>
      </c>
      <c r="OHM32" s="647" t="s">
        <v>11192</v>
      </c>
      <c r="OHN32" s="647" t="s">
        <v>11193</v>
      </c>
      <c r="OHO32" s="647" t="s">
        <v>11194</v>
      </c>
      <c r="OHP32" s="647" t="s">
        <v>11195</v>
      </c>
      <c r="OHQ32" s="647" t="s">
        <v>11196</v>
      </c>
      <c r="OHR32" s="647" t="s">
        <v>11197</v>
      </c>
      <c r="OHS32" s="647" t="s">
        <v>11198</v>
      </c>
      <c r="OHT32" s="647" t="s">
        <v>11199</v>
      </c>
      <c r="OHU32" s="647" t="s">
        <v>11200</v>
      </c>
      <c r="OHV32" s="647" t="s">
        <v>11201</v>
      </c>
      <c r="OHW32" s="647" t="s">
        <v>11202</v>
      </c>
      <c r="OHX32" s="647" t="s">
        <v>11203</v>
      </c>
      <c r="OHY32" s="647" t="s">
        <v>11204</v>
      </c>
      <c r="OHZ32" s="647" t="s">
        <v>11205</v>
      </c>
      <c r="OIA32" s="647" t="s">
        <v>11206</v>
      </c>
      <c r="OIB32" s="647" t="s">
        <v>11207</v>
      </c>
      <c r="OIC32" s="647" t="s">
        <v>11208</v>
      </c>
      <c r="OID32" s="647" t="s">
        <v>11209</v>
      </c>
      <c r="OIE32" s="647" t="s">
        <v>11210</v>
      </c>
      <c r="OIF32" s="647" t="s">
        <v>11211</v>
      </c>
      <c r="OIG32" s="647" t="s">
        <v>11212</v>
      </c>
      <c r="OIH32" s="647" t="s">
        <v>11213</v>
      </c>
      <c r="OII32" s="647" t="s">
        <v>11214</v>
      </c>
      <c r="OIJ32" s="647" t="s">
        <v>11215</v>
      </c>
      <c r="OIK32" s="647" t="s">
        <v>11216</v>
      </c>
      <c r="OIL32" s="647" t="s">
        <v>11217</v>
      </c>
      <c r="OIM32" s="647" t="s">
        <v>11218</v>
      </c>
      <c r="OIN32" s="647" t="s">
        <v>11219</v>
      </c>
      <c r="OIO32" s="647" t="s">
        <v>11220</v>
      </c>
      <c r="OIP32" s="647" t="s">
        <v>11221</v>
      </c>
      <c r="OIQ32" s="647" t="s">
        <v>11222</v>
      </c>
      <c r="OIR32" s="647" t="s">
        <v>11223</v>
      </c>
      <c r="OIS32" s="647" t="s">
        <v>11224</v>
      </c>
      <c r="OIT32" s="647" t="s">
        <v>11225</v>
      </c>
      <c r="OIU32" s="647" t="s">
        <v>11226</v>
      </c>
      <c r="OIV32" s="647" t="s">
        <v>11227</v>
      </c>
      <c r="OIW32" s="647" t="s">
        <v>11228</v>
      </c>
      <c r="OIX32" s="647" t="s">
        <v>11229</v>
      </c>
      <c r="OIY32" s="647" t="s">
        <v>11230</v>
      </c>
      <c r="OIZ32" s="647" t="s">
        <v>11231</v>
      </c>
      <c r="OJA32" s="647" t="s">
        <v>11232</v>
      </c>
      <c r="OJB32" s="647" t="s">
        <v>11233</v>
      </c>
      <c r="OJC32" s="647" t="s">
        <v>11234</v>
      </c>
      <c r="OJD32" s="647" t="s">
        <v>11235</v>
      </c>
      <c r="OJE32" s="647" t="s">
        <v>11236</v>
      </c>
      <c r="OJF32" s="647" t="s">
        <v>11237</v>
      </c>
      <c r="OJG32" s="647" t="s">
        <v>11238</v>
      </c>
      <c r="OJH32" s="647" t="s">
        <v>11239</v>
      </c>
      <c r="OJI32" s="647" t="s">
        <v>11240</v>
      </c>
      <c r="OJJ32" s="647" t="s">
        <v>11241</v>
      </c>
      <c r="OJK32" s="647" t="s">
        <v>11242</v>
      </c>
      <c r="OJL32" s="647" t="s">
        <v>11243</v>
      </c>
      <c r="OJM32" s="647" t="s">
        <v>11244</v>
      </c>
      <c r="OJN32" s="647" t="s">
        <v>11245</v>
      </c>
      <c r="OJO32" s="647" t="s">
        <v>11246</v>
      </c>
      <c r="OJP32" s="647" t="s">
        <v>11247</v>
      </c>
      <c r="OJQ32" s="647" t="s">
        <v>11248</v>
      </c>
      <c r="OJR32" s="647" t="s">
        <v>11249</v>
      </c>
      <c r="OJS32" s="647" t="s">
        <v>11250</v>
      </c>
      <c r="OJT32" s="647" t="s">
        <v>11251</v>
      </c>
      <c r="OJU32" s="647" t="s">
        <v>11252</v>
      </c>
      <c r="OJV32" s="647" t="s">
        <v>11253</v>
      </c>
      <c r="OJW32" s="647" t="s">
        <v>11254</v>
      </c>
      <c r="OJX32" s="647" t="s">
        <v>11255</v>
      </c>
      <c r="OJY32" s="647" t="s">
        <v>11256</v>
      </c>
      <c r="OJZ32" s="647" t="s">
        <v>11257</v>
      </c>
      <c r="OKA32" s="647" t="s">
        <v>11258</v>
      </c>
      <c r="OKB32" s="647" t="s">
        <v>11259</v>
      </c>
      <c r="OKC32" s="647" t="s">
        <v>11260</v>
      </c>
      <c r="OKD32" s="647" t="s">
        <v>11261</v>
      </c>
      <c r="OKE32" s="647" t="s">
        <v>11262</v>
      </c>
      <c r="OKF32" s="647" t="s">
        <v>11263</v>
      </c>
      <c r="OKG32" s="647" t="s">
        <v>11264</v>
      </c>
      <c r="OKH32" s="647" t="s">
        <v>11265</v>
      </c>
      <c r="OKI32" s="647" t="s">
        <v>11266</v>
      </c>
      <c r="OKJ32" s="647" t="s">
        <v>11267</v>
      </c>
      <c r="OKK32" s="647" t="s">
        <v>11268</v>
      </c>
      <c r="OKL32" s="647" t="s">
        <v>11269</v>
      </c>
      <c r="OKM32" s="647" t="s">
        <v>11270</v>
      </c>
      <c r="OKN32" s="647" t="s">
        <v>11271</v>
      </c>
      <c r="OKO32" s="647" t="s">
        <v>11272</v>
      </c>
      <c r="OKP32" s="647" t="s">
        <v>11273</v>
      </c>
      <c r="OKQ32" s="647" t="s">
        <v>11274</v>
      </c>
      <c r="OKR32" s="647" t="s">
        <v>11275</v>
      </c>
      <c r="OKS32" s="647" t="s">
        <v>11276</v>
      </c>
      <c r="OKT32" s="647" t="s">
        <v>11277</v>
      </c>
      <c r="OKU32" s="647" t="s">
        <v>11278</v>
      </c>
      <c r="OKV32" s="647" t="s">
        <v>11279</v>
      </c>
      <c r="OKW32" s="647" t="s">
        <v>11280</v>
      </c>
      <c r="OKX32" s="647" t="s">
        <v>11281</v>
      </c>
      <c r="OKY32" s="647" t="s">
        <v>11282</v>
      </c>
      <c r="OKZ32" s="647" t="s">
        <v>11283</v>
      </c>
      <c r="OLA32" s="647" t="s">
        <v>11284</v>
      </c>
      <c r="OLB32" s="647" t="s">
        <v>11285</v>
      </c>
      <c r="OLC32" s="647" t="s">
        <v>11286</v>
      </c>
      <c r="OLD32" s="647" t="s">
        <v>11287</v>
      </c>
      <c r="OLE32" s="647" t="s">
        <v>11288</v>
      </c>
      <c r="OLF32" s="647" t="s">
        <v>11289</v>
      </c>
      <c r="OLG32" s="647" t="s">
        <v>11290</v>
      </c>
      <c r="OLH32" s="647" t="s">
        <v>11291</v>
      </c>
      <c r="OLI32" s="647" t="s">
        <v>11292</v>
      </c>
      <c r="OLJ32" s="647" t="s">
        <v>11293</v>
      </c>
      <c r="OLK32" s="647" t="s">
        <v>11294</v>
      </c>
      <c r="OLL32" s="647" t="s">
        <v>11295</v>
      </c>
      <c r="OLM32" s="647" t="s">
        <v>11296</v>
      </c>
      <c r="OLN32" s="647" t="s">
        <v>11297</v>
      </c>
      <c r="OLO32" s="647" t="s">
        <v>11298</v>
      </c>
      <c r="OLP32" s="647" t="s">
        <v>11299</v>
      </c>
      <c r="OLQ32" s="647" t="s">
        <v>11300</v>
      </c>
      <c r="OLR32" s="647" t="s">
        <v>11301</v>
      </c>
      <c r="OLS32" s="647" t="s">
        <v>11302</v>
      </c>
      <c r="OLT32" s="647" t="s">
        <v>11303</v>
      </c>
      <c r="OLU32" s="647" t="s">
        <v>11304</v>
      </c>
      <c r="OLV32" s="647" t="s">
        <v>11305</v>
      </c>
      <c r="OLW32" s="647" t="s">
        <v>11306</v>
      </c>
      <c r="OLX32" s="647" t="s">
        <v>11307</v>
      </c>
      <c r="OLY32" s="647" t="s">
        <v>11308</v>
      </c>
      <c r="OLZ32" s="647" t="s">
        <v>11309</v>
      </c>
      <c r="OMA32" s="647" t="s">
        <v>11310</v>
      </c>
      <c r="OMB32" s="647" t="s">
        <v>11311</v>
      </c>
      <c r="OMC32" s="647" t="s">
        <v>11312</v>
      </c>
      <c r="OMD32" s="647" t="s">
        <v>11313</v>
      </c>
      <c r="OME32" s="647" t="s">
        <v>11314</v>
      </c>
      <c r="OMF32" s="647" t="s">
        <v>11315</v>
      </c>
      <c r="OMG32" s="647" t="s">
        <v>11316</v>
      </c>
      <c r="OMH32" s="647" t="s">
        <v>11317</v>
      </c>
      <c r="OMI32" s="647" t="s">
        <v>11318</v>
      </c>
      <c r="OMJ32" s="647" t="s">
        <v>11319</v>
      </c>
      <c r="OMK32" s="647" t="s">
        <v>11320</v>
      </c>
      <c r="OML32" s="647" t="s">
        <v>11321</v>
      </c>
      <c r="OMM32" s="647" t="s">
        <v>11322</v>
      </c>
      <c r="OMN32" s="647" t="s">
        <v>11323</v>
      </c>
      <c r="OMO32" s="647" t="s">
        <v>11324</v>
      </c>
      <c r="OMP32" s="647" t="s">
        <v>11325</v>
      </c>
      <c r="OMQ32" s="647" t="s">
        <v>11326</v>
      </c>
      <c r="OMR32" s="647" t="s">
        <v>11327</v>
      </c>
      <c r="OMS32" s="647" t="s">
        <v>11328</v>
      </c>
      <c r="OMT32" s="647" t="s">
        <v>11329</v>
      </c>
      <c r="OMU32" s="647" t="s">
        <v>11330</v>
      </c>
      <c r="OMV32" s="647" t="s">
        <v>11331</v>
      </c>
      <c r="OMW32" s="647" t="s">
        <v>11332</v>
      </c>
      <c r="OMX32" s="647" t="s">
        <v>11333</v>
      </c>
      <c r="OMY32" s="647" t="s">
        <v>11334</v>
      </c>
      <c r="OMZ32" s="647" t="s">
        <v>11335</v>
      </c>
      <c r="ONA32" s="647" t="s">
        <v>11336</v>
      </c>
      <c r="ONB32" s="647" t="s">
        <v>11337</v>
      </c>
      <c r="ONC32" s="647" t="s">
        <v>11338</v>
      </c>
      <c r="OND32" s="647" t="s">
        <v>11339</v>
      </c>
      <c r="ONE32" s="647" t="s">
        <v>11340</v>
      </c>
      <c r="ONF32" s="647" t="s">
        <v>11341</v>
      </c>
      <c r="ONG32" s="647" t="s">
        <v>11342</v>
      </c>
      <c r="ONH32" s="647" t="s">
        <v>11343</v>
      </c>
      <c r="ONI32" s="647" t="s">
        <v>11344</v>
      </c>
      <c r="ONJ32" s="647" t="s">
        <v>11345</v>
      </c>
      <c r="ONK32" s="647" t="s">
        <v>11346</v>
      </c>
      <c r="ONL32" s="647" t="s">
        <v>11347</v>
      </c>
      <c r="ONM32" s="647" t="s">
        <v>11348</v>
      </c>
      <c r="ONN32" s="647" t="s">
        <v>11349</v>
      </c>
      <c r="ONO32" s="647" t="s">
        <v>11350</v>
      </c>
      <c r="ONP32" s="647" t="s">
        <v>11351</v>
      </c>
      <c r="ONQ32" s="647" t="s">
        <v>11352</v>
      </c>
      <c r="ONR32" s="647" t="s">
        <v>11353</v>
      </c>
      <c r="ONS32" s="647" t="s">
        <v>11354</v>
      </c>
      <c r="ONT32" s="647" t="s">
        <v>11355</v>
      </c>
      <c r="ONU32" s="647" t="s">
        <v>11356</v>
      </c>
      <c r="ONV32" s="647" t="s">
        <v>11357</v>
      </c>
      <c r="ONW32" s="647" t="s">
        <v>11358</v>
      </c>
      <c r="ONX32" s="647" t="s">
        <v>11359</v>
      </c>
      <c r="ONY32" s="647" t="s">
        <v>11360</v>
      </c>
      <c r="ONZ32" s="647" t="s">
        <v>11361</v>
      </c>
      <c r="OOA32" s="647" t="s">
        <v>11362</v>
      </c>
      <c r="OOB32" s="647" t="s">
        <v>11363</v>
      </c>
      <c r="OOC32" s="647" t="s">
        <v>11364</v>
      </c>
      <c r="OOD32" s="647" t="s">
        <v>11365</v>
      </c>
      <c r="OOE32" s="647" t="s">
        <v>11366</v>
      </c>
      <c r="OOF32" s="647" t="s">
        <v>11367</v>
      </c>
      <c r="OOG32" s="647" t="s">
        <v>11368</v>
      </c>
      <c r="OOH32" s="647" t="s">
        <v>11369</v>
      </c>
      <c r="OOI32" s="647" t="s">
        <v>11370</v>
      </c>
      <c r="OOJ32" s="647" t="s">
        <v>11371</v>
      </c>
      <c r="OOK32" s="647" t="s">
        <v>11372</v>
      </c>
      <c r="OOL32" s="647" t="s">
        <v>11373</v>
      </c>
      <c r="OOM32" s="647" t="s">
        <v>11374</v>
      </c>
      <c r="OON32" s="647" t="s">
        <v>11375</v>
      </c>
      <c r="OOO32" s="647" t="s">
        <v>11376</v>
      </c>
      <c r="OOP32" s="647" t="s">
        <v>11377</v>
      </c>
      <c r="OOQ32" s="647" t="s">
        <v>11378</v>
      </c>
      <c r="OOR32" s="647" t="s">
        <v>11379</v>
      </c>
      <c r="OOS32" s="647" t="s">
        <v>11380</v>
      </c>
      <c r="OOT32" s="647" t="s">
        <v>11381</v>
      </c>
      <c r="OOU32" s="647" t="s">
        <v>11382</v>
      </c>
      <c r="OOV32" s="647" t="s">
        <v>11383</v>
      </c>
      <c r="OOW32" s="647" t="s">
        <v>11384</v>
      </c>
      <c r="OOX32" s="647" t="s">
        <v>11385</v>
      </c>
      <c r="OOY32" s="647" t="s">
        <v>11386</v>
      </c>
      <c r="OOZ32" s="647" t="s">
        <v>11387</v>
      </c>
      <c r="OPA32" s="647" t="s">
        <v>11388</v>
      </c>
      <c r="OPB32" s="647" t="s">
        <v>11389</v>
      </c>
      <c r="OPC32" s="647" t="s">
        <v>11390</v>
      </c>
      <c r="OPD32" s="647" t="s">
        <v>11391</v>
      </c>
      <c r="OPE32" s="647" t="s">
        <v>11392</v>
      </c>
      <c r="OPF32" s="647" t="s">
        <v>11393</v>
      </c>
      <c r="OPG32" s="647" t="s">
        <v>11394</v>
      </c>
      <c r="OPH32" s="647" t="s">
        <v>11395</v>
      </c>
      <c r="OPI32" s="647" t="s">
        <v>11396</v>
      </c>
      <c r="OPJ32" s="647" t="s">
        <v>11397</v>
      </c>
      <c r="OPK32" s="647" t="s">
        <v>11398</v>
      </c>
      <c r="OPL32" s="647" t="s">
        <v>11399</v>
      </c>
      <c r="OPM32" s="647" t="s">
        <v>11400</v>
      </c>
      <c r="OPN32" s="647" t="s">
        <v>11401</v>
      </c>
      <c r="OPO32" s="647" t="s">
        <v>11402</v>
      </c>
      <c r="OPP32" s="647" t="s">
        <v>11403</v>
      </c>
      <c r="OPQ32" s="647" t="s">
        <v>11404</v>
      </c>
      <c r="OPR32" s="647" t="s">
        <v>11405</v>
      </c>
      <c r="OPS32" s="647" t="s">
        <v>11406</v>
      </c>
      <c r="OPT32" s="647" t="s">
        <v>11407</v>
      </c>
      <c r="OPU32" s="647" t="s">
        <v>11408</v>
      </c>
      <c r="OPV32" s="647" t="s">
        <v>11409</v>
      </c>
      <c r="OPW32" s="647" t="s">
        <v>11410</v>
      </c>
      <c r="OPX32" s="647" t="s">
        <v>11411</v>
      </c>
      <c r="OPY32" s="647" t="s">
        <v>11412</v>
      </c>
      <c r="OPZ32" s="647" t="s">
        <v>11413</v>
      </c>
      <c r="OQA32" s="647" t="s">
        <v>11414</v>
      </c>
      <c r="OQB32" s="647" t="s">
        <v>11415</v>
      </c>
      <c r="OQC32" s="647" t="s">
        <v>11416</v>
      </c>
      <c r="OQD32" s="647" t="s">
        <v>11417</v>
      </c>
      <c r="OQE32" s="647" t="s">
        <v>11418</v>
      </c>
      <c r="OQF32" s="647" t="s">
        <v>11419</v>
      </c>
      <c r="OQG32" s="647" t="s">
        <v>11420</v>
      </c>
      <c r="OQH32" s="647" t="s">
        <v>11421</v>
      </c>
      <c r="OQI32" s="647" t="s">
        <v>11422</v>
      </c>
      <c r="OQJ32" s="647" t="s">
        <v>11423</v>
      </c>
      <c r="OQK32" s="647" t="s">
        <v>11424</v>
      </c>
      <c r="OQL32" s="647" t="s">
        <v>11425</v>
      </c>
      <c r="OQM32" s="647" t="s">
        <v>11426</v>
      </c>
      <c r="OQN32" s="647" t="s">
        <v>11427</v>
      </c>
      <c r="OQO32" s="647" t="s">
        <v>11428</v>
      </c>
      <c r="OQP32" s="647" t="s">
        <v>11429</v>
      </c>
      <c r="OQQ32" s="647" t="s">
        <v>11430</v>
      </c>
      <c r="OQR32" s="647" t="s">
        <v>11431</v>
      </c>
      <c r="OQS32" s="647" t="s">
        <v>11432</v>
      </c>
      <c r="OQT32" s="647" t="s">
        <v>11433</v>
      </c>
      <c r="OQU32" s="647" t="s">
        <v>11434</v>
      </c>
      <c r="OQV32" s="647" t="s">
        <v>11435</v>
      </c>
      <c r="OQW32" s="647" t="s">
        <v>11436</v>
      </c>
      <c r="OQX32" s="647" t="s">
        <v>11437</v>
      </c>
      <c r="OQY32" s="647" t="s">
        <v>11438</v>
      </c>
      <c r="OQZ32" s="647" t="s">
        <v>11439</v>
      </c>
      <c r="ORA32" s="647" t="s">
        <v>11440</v>
      </c>
      <c r="ORB32" s="647" t="s">
        <v>11441</v>
      </c>
      <c r="ORC32" s="647" t="s">
        <v>11442</v>
      </c>
      <c r="ORD32" s="647" t="s">
        <v>11443</v>
      </c>
      <c r="ORE32" s="647" t="s">
        <v>11444</v>
      </c>
      <c r="ORF32" s="647" t="s">
        <v>11445</v>
      </c>
      <c r="ORG32" s="647" t="s">
        <v>11446</v>
      </c>
      <c r="ORH32" s="647" t="s">
        <v>11447</v>
      </c>
      <c r="ORI32" s="647" t="s">
        <v>11448</v>
      </c>
      <c r="ORJ32" s="647" t="s">
        <v>11449</v>
      </c>
      <c r="ORK32" s="647" t="s">
        <v>11450</v>
      </c>
      <c r="ORL32" s="647" t="s">
        <v>11451</v>
      </c>
      <c r="ORM32" s="647" t="s">
        <v>11452</v>
      </c>
      <c r="ORN32" s="647" t="s">
        <v>11453</v>
      </c>
      <c r="ORO32" s="647" t="s">
        <v>11454</v>
      </c>
      <c r="ORP32" s="647" t="s">
        <v>11455</v>
      </c>
      <c r="ORQ32" s="647" t="s">
        <v>11456</v>
      </c>
      <c r="ORR32" s="647" t="s">
        <v>11457</v>
      </c>
      <c r="ORS32" s="647" t="s">
        <v>11458</v>
      </c>
      <c r="ORT32" s="647" t="s">
        <v>11459</v>
      </c>
      <c r="ORU32" s="647" t="s">
        <v>11460</v>
      </c>
      <c r="ORV32" s="647" t="s">
        <v>11461</v>
      </c>
      <c r="ORW32" s="647" t="s">
        <v>11462</v>
      </c>
      <c r="ORX32" s="647" t="s">
        <v>11463</v>
      </c>
      <c r="ORY32" s="647" t="s">
        <v>11464</v>
      </c>
      <c r="ORZ32" s="647" t="s">
        <v>11465</v>
      </c>
      <c r="OSA32" s="647" t="s">
        <v>11466</v>
      </c>
      <c r="OSB32" s="647" t="s">
        <v>11467</v>
      </c>
      <c r="OSC32" s="647" t="s">
        <v>11468</v>
      </c>
      <c r="OSD32" s="647" t="s">
        <v>11469</v>
      </c>
      <c r="OSE32" s="647" t="s">
        <v>11470</v>
      </c>
      <c r="OSF32" s="647" t="s">
        <v>11471</v>
      </c>
      <c r="OSG32" s="647" t="s">
        <v>11472</v>
      </c>
      <c r="OSH32" s="647" t="s">
        <v>11473</v>
      </c>
      <c r="OSI32" s="647" t="s">
        <v>11474</v>
      </c>
      <c r="OSJ32" s="647" t="s">
        <v>11475</v>
      </c>
      <c r="OSK32" s="647" t="s">
        <v>11476</v>
      </c>
      <c r="OSL32" s="647" t="s">
        <v>11477</v>
      </c>
      <c r="OSM32" s="647" t="s">
        <v>11478</v>
      </c>
      <c r="OSN32" s="647" t="s">
        <v>11479</v>
      </c>
      <c r="OSO32" s="647" t="s">
        <v>11480</v>
      </c>
      <c r="OSP32" s="647" t="s">
        <v>11481</v>
      </c>
      <c r="OSQ32" s="647" t="s">
        <v>11482</v>
      </c>
      <c r="OSR32" s="647" t="s">
        <v>11483</v>
      </c>
      <c r="OSS32" s="647" t="s">
        <v>11484</v>
      </c>
      <c r="OST32" s="647" t="s">
        <v>11485</v>
      </c>
      <c r="OSU32" s="647" t="s">
        <v>11486</v>
      </c>
      <c r="OSV32" s="647" t="s">
        <v>11487</v>
      </c>
      <c r="OSW32" s="647" t="s">
        <v>11488</v>
      </c>
      <c r="OSX32" s="647" t="s">
        <v>11489</v>
      </c>
      <c r="OSY32" s="647" t="s">
        <v>11490</v>
      </c>
      <c r="OSZ32" s="647" t="s">
        <v>11491</v>
      </c>
      <c r="OTA32" s="647" t="s">
        <v>11492</v>
      </c>
      <c r="OTB32" s="647" t="s">
        <v>11493</v>
      </c>
      <c r="OTC32" s="647" t="s">
        <v>11494</v>
      </c>
      <c r="OTD32" s="647" t="s">
        <v>11495</v>
      </c>
      <c r="OTE32" s="647" t="s">
        <v>11496</v>
      </c>
      <c r="OTF32" s="647" t="s">
        <v>11497</v>
      </c>
      <c r="OTG32" s="647" t="s">
        <v>11498</v>
      </c>
      <c r="OTH32" s="647" t="s">
        <v>11499</v>
      </c>
      <c r="OTI32" s="647" t="s">
        <v>11500</v>
      </c>
      <c r="OTJ32" s="647" t="s">
        <v>11501</v>
      </c>
      <c r="OTK32" s="647" t="s">
        <v>11502</v>
      </c>
      <c r="OTL32" s="647" t="s">
        <v>11503</v>
      </c>
      <c r="OTM32" s="647" t="s">
        <v>11504</v>
      </c>
      <c r="OTN32" s="647" t="s">
        <v>11505</v>
      </c>
      <c r="OTO32" s="647" t="s">
        <v>11506</v>
      </c>
      <c r="OTP32" s="647" t="s">
        <v>11507</v>
      </c>
      <c r="OTQ32" s="647" t="s">
        <v>11508</v>
      </c>
      <c r="OTR32" s="647" t="s">
        <v>11509</v>
      </c>
      <c r="OTS32" s="647" t="s">
        <v>11510</v>
      </c>
      <c r="OTT32" s="647" t="s">
        <v>11511</v>
      </c>
      <c r="OTU32" s="647" t="s">
        <v>11512</v>
      </c>
      <c r="OTV32" s="647" t="s">
        <v>11513</v>
      </c>
      <c r="OTW32" s="647" t="s">
        <v>11514</v>
      </c>
      <c r="OTX32" s="647" t="s">
        <v>11515</v>
      </c>
      <c r="OTY32" s="647" t="s">
        <v>11516</v>
      </c>
      <c r="OTZ32" s="647" t="s">
        <v>11517</v>
      </c>
      <c r="OUA32" s="647" t="s">
        <v>11518</v>
      </c>
      <c r="OUB32" s="647" t="s">
        <v>11519</v>
      </c>
      <c r="OUC32" s="647" t="s">
        <v>11520</v>
      </c>
      <c r="OUD32" s="647" t="s">
        <v>11521</v>
      </c>
      <c r="OUE32" s="647" t="s">
        <v>11522</v>
      </c>
      <c r="OUF32" s="647" t="s">
        <v>11523</v>
      </c>
      <c r="OUG32" s="647" t="s">
        <v>11524</v>
      </c>
      <c r="OUH32" s="647" t="s">
        <v>11525</v>
      </c>
      <c r="OUI32" s="647" t="s">
        <v>11526</v>
      </c>
      <c r="OUJ32" s="647" t="s">
        <v>11527</v>
      </c>
      <c r="OUK32" s="647" t="s">
        <v>11528</v>
      </c>
      <c r="OUL32" s="647" t="s">
        <v>11529</v>
      </c>
      <c r="OUM32" s="647" t="s">
        <v>11530</v>
      </c>
      <c r="OUN32" s="647" t="s">
        <v>11531</v>
      </c>
      <c r="OUO32" s="647" t="s">
        <v>11532</v>
      </c>
      <c r="OUP32" s="647" t="s">
        <v>11533</v>
      </c>
      <c r="OUQ32" s="647" t="s">
        <v>11534</v>
      </c>
      <c r="OUR32" s="647" t="s">
        <v>11535</v>
      </c>
      <c r="OUS32" s="647" t="s">
        <v>11536</v>
      </c>
      <c r="OUT32" s="647" t="s">
        <v>11537</v>
      </c>
      <c r="OUU32" s="647" t="s">
        <v>11538</v>
      </c>
      <c r="OUV32" s="647" t="s">
        <v>11539</v>
      </c>
      <c r="OUW32" s="647" t="s">
        <v>11540</v>
      </c>
      <c r="OUX32" s="647" t="s">
        <v>11541</v>
      </c>
      <c r="OUY32" s="647" t="s">
        <v>11542</v>
      </c>
      <c r="OUZ32" s="647" t="s">
        <v>11543</v>
      </c>
      <c r="OVA32" s="647" t="s">
        <v>11544</v>
      </c>
      <c r="OVB32" s="647" t="s">
        <v>11545</v>
      </c>
      <c r="OVC32" s="647" t="s">
        <v>11546</v>
      </c>
      <c r="OVD32" s="647" t="s">
        <v>11547</v>
      </c>
      <c r="OVE32" s="647" t="s">
        <v>11548</v>
      </c>
      <c r="OVF32" s="647" t="s">
        <v>11549</v>
      </c>
      <c r="OVG32" s="647" t="s">
        <v>11550</v>
      </c>
      <c r="OVH32" s="647" t="s">
        <v>11551</v>
      </c>
      <c r="OVI32" s="647" t="s">
        <v>11552</v>
      </c>
      <c r="OVJ32" s="647" t="s">
        <v>11553</v>
      </c>
      <c r="OVK32" s="647" t="s">
        <v>11554</v>
      </c>
      <c r="OVL32" s="647" t="s">
        <v>11555</v>
      </c>
      <c r="OVM32" s="647" t="s">
        <v>11556</v>
      </c>
      <c r="OVN32" s="647" t="s">
        <v>11557</v>
      </c>
      <c r="OVO32" s="647" t="s">
        <v>11558</v>
      </c>
      <c r="OVP32" s="647" t="s">
        <v>11559</v>
      </c>
      <c r="OVQ32" s="647" t="s">
        <v>11560</v>
      </c>
      <c r="OVR32" s="647" t="s">
        <v>11561</v>
      </c>
      <c r="OVS32" s="647" t="s">
        <v>11562</v>
      </c>
      <c r="OVT32" s="647" t="s">
        <v>11563</v>
      </c>
      <c r="OVU32" s="647" t="s">
        <v>11564</v>
      </c>
      <c r="OVV32" s="647" t="s">
        <v>11565</v>
      </c>
      <c r="OVW32" s="647" t="s">
        <v>11566</v>
      </c>
      <c r="OVX32" s="647" t="s">
        <v>11567</v>
      </c>
      <c r="OVY32" s="647" t="s">
        <v>11568</v>
      </c>
      <c r="OVZ32" s="647" t="s">
        <v>11569</v>
      </c>
      <c r="OWA32" s="647" t="s">
        <v>11570</v>
      </c>
      <c r="OWB32" s="647" t="s">
        <v>11571</v>
      </c>
      <c r="OWC32" s="647" t="s">
        <v>11572</v>
      </c>
      <c r="OWD32" s="647" t="s">
        <v>11573</v>
      </c>
      <c r="OWE32" s="647" t="s">
        <v>11574</v>
      </c>
      <c r="OWF32" s="647" t="s">
        <v>11575</v>
      </c>
      <c r="OWG32" s="647" t="s">
        <v>11576</v>
      </c>
      <c r="OWH32" s="647" t="s">
        <v>11577</v>
      </c>
      <c r="OWI32" s="647" t="s">
        <v>11578</v>
      </c>
      <c r="OWJ32" s="647" t="s">
        <v>11579</v>
      </c>
      <c r="OWK32" s="647" t="s">
        <v>11580</v>
      </c>
      <c r="OWL32" s="647" t="s">
        <v>11581</v>
      </c>
      <c r="OWM32" s="647" t="s">
        <v>11582</v>
      </c>
      <c r="OWN32" s="647" t="s">
        <v>11583</v>
      </c>
      <c r="OWO32" s="647" t="s">
        <v>11584</v>
      </c>
      <c r="OWP32" s="647" t="s">
        <v>11585</v>
      </c>
      <c r="OWQ32" s="647" t="s">
        <v>11586</v>
      </c>
      <c r="OWR32" s="647" t="s">
        <v>11587</v>
      </c>
      <c r="OWS32" s="647" t="s">
        <v>11588</v>
      </c>
      <c r="OWT32" s="647" t="s">
        <v>11589</v>
      </c>
      <c r="OWU32" s="647" t="s">
        <v>11590</v>
      </c>
      <c r="OWV32" s="647" t="s">
        <v>11591</v>
      </c>
      <c r="OWW32" s="647" t="s">
        <v>11592</v>
      </c>
      <c r="OWX32" s="647" t="s">
        <v>11593</v>
      </c>
      <c r="OWY32" s="647" t="s">
        <v>11594</v>
      </c>
      <c r="OWZ32" s="647" t="s">
        <v>11595</v>
      </c>
      <c r="OXA32" s="647" t="s">
        <v>11596</v>
      </c>
      <c r="OXB32" s="647" t="s">
        <v>11597</v>
      </c>
      <c r="OXC32" s="647" t="s">
        <v>11598</v>
      </c>
      <c r="OXD32" s="647" t="s">
        <v>11599</v>
      </c>
      <c r="OXE32" s="647" t="s">
        <v>11600</v>
      </c>
      <c r="OXF32" s="647" t="s">
        <v>11601</v>
      </c>
      <c r="OXG32" s="647" t="s">
        <v>11602</v>
      </c>
      <c r="OXH32" s="647" t="s">
        <v>11603</v>
      </c>
      <c r="OXI32" s="647" t="s">
        <v>11604</v>
      </c>
      <c r="OXJ32" s="647" t="s">
        <v>11605</v>
      </c>
      <c r="OXK32" s="647" t="s">
        <v>11606</v>
      </c>
      <c r="OXL32" s="647" t="s">
        <v>11607</v>
      </c>
      <c r="OXM32" s="647" t="s">
        <v>11608</v>
      </c>
      <c r="OXN32" s="647" t="s">
        <v>11609</v>
      </c>
      <c r="OXO32" s="647" t="s">
        <v>11610</v>
      </c>
      <c r="OXP32" s="647" t="s">
        <v>11611</v>
      </c>
      <c r="OXQ32" s="647" t="s">
        <v>11612</v>
      </c>
      <c r="OXR32" s="647" t="s">
        <v>11613</v>
      </c>
      <c r="OXS32" s="647" t="s">
        <v>11614</v>
      </c>
      <c r="OXT32" s="647" t="s">
        <v>11615</v>
      </c>
      <c r="OXU32" s="647" t="s">
        <v>11616</v>
      </c>
      <c r="OXV32" s="647" t="s">
        <v>11617</v>
      </c>
      <c r="OXW32" s="647" t="s">
        <v>11618</v>
      </c>
      <c r="OXX32" s="647" t="s">
        <v>11619</v>
      </c>
      <c r="OXY32" s="647" t="s">
        <v>11620</v>
      </c>
      <c r="OXZ32" s="647" t="s">
        <v>11621</v>
      </c>
      <c r="OYA32" s="647" t="s">
        <v>11622</v>
      </c>
      <c r="OYB32" s="647" t="s">
        <v>11623</v>
      </c>
      <c r="OYC32" s="647" t="s">
        <v>11624</v>
      </c>
      <c r="OYD32" s="647" t="s">
        <v>11625</v>
      </c>
      <c r="OYE32" s="647" t="s">
        <v>11626</v>
      </c>
      <c r="OYF32" s="647" t="s">
        <v>11627</v>
      </c>
      <c r="OYG32" s="647" t="s">
        <v>11628</v>
      </c>
      <c r="OYH32" s="647" t="s">
        <v>11629</v>
      </c>
      <c r="OYI32" s="647" t="s">
        <v>11630</v>
      </c>
      <c r="OYJ32" s="647" t="s">
        <v>11631</v>
      </c>
      <c r="OYK32" s="647" t="s">
        <v>11632</v>
      </c>
      <c r="OYL32" s="647" t="s">
        <v>11633</v>
      </c>
      <c r="OYM32" s="647" t="s">
        <v>11634</v>
      </c>
      <c r="OYN32" s="647" t="s">
        <v>11635</v>
      </c>
      <c r="OYO32" s="647" t="s">
        <v>11636</v>
      </c>
      <c r="OYP32" s="647" t="s">
        <v>11637</v>
      </c>
      <c r="OYQ32" s="647" t="s">
        <v>11638</v>
      </c>
      <c r="OYR32" s="647" t="s">
        <v>11639</v>
      </c>
      <c r="OYS32" s="647" t="s">
        <v>11640</v>
      </c>
      <c r="OYT32" s="647" t="s">
        <v>11641</v>
      </c>
      <c r="OYU32" s="647" t="s">
        <v>11642</v>
      </c>
      <c r="OYV32" s="647" t="s">
        <v>11643</v>
      </c>
      <c r="OYW32" s="647" t="s">
        <v>11644</v>
      </c>
      <c r="OYX32" s="647" t="s">
        <v>11645</v>
      </c>
      <c r="OYY32" s="647" t="s">
        <v>11646</v>
      </c>
      <c r="OYZ32" s="647" t="s">
        <v>11647</v>
      </c>
      <c r="OZA32" s="647" t="s">
        <v>11648</v>
      </c>
      <c r="OZB32" s="647" t="s">
        <v>11649</v>
      </c>
      <c r="OZC32" s="647" t="s">
        <v>11650</v>
      </c>
      <c r="OZD32" s="647" t="s">
        <v>11651</v>
      </c>
      <c r="OZE32" s="647" t="s">
        <v>11652</v>
      </c>
      <c r="OZF32" s="647" t="s">
        <v>11653</v>
      </c>
      <c r="OZG32" s="647" t="s">
        <v>11654</v>
      </c>
      <c r="OZH32" s="647" t="s">
        <v>11655</v>
      </c>
      <c r="OZI32" s="647" t="s">
        <v>11656</v>
      </c>
      <c r="OZJ32" s="647" t="s">
        <v>11657</v>
      </c>
      <c r="OZK32" s="647" t="s">
        <v>11658</v>
      </c>
      <c r="OZL32" s="647" t="s">
        <v>11659</v>
      </c>
      <c r="OZM32" s="647" t="s">
        <v>11660</v>
      </c>
      <c r="OZN32" s="647" t="s">
        <v>11661</v>
      </c>
      <c r="OZO32" s="647" t="s">
        <v>11662</v>
      </c>
      <c r="OZP32" s="647" t="s">
        <v>11663</v>
      </c>
      <c r="OZQ32" s="647" t="s">
        <v>11664</v>
      </c>
      <c r="OZR32" s="647" t="s">
        <v>11665</v>
      </c>
      <c r="OZS32" s="647" t="s">
        <v>11666</v>
      </c>
      <c r="OZT32" s="647" t="s">
        <v>11667</v>
      </c>
      <c r="OZU32" s="647" t="s">
        <v>11668</v>
      </c>
      <c r="OZV32" s="647" t="s">
        <v>11669</v>
      </c>
      <c r="OZW32" s="647" t="s">
        <v>11670</v>
      </c>
      <c r="OZX32" s="647" t="s">
        <v>11671</v>
      </c>
      <c r="OZY32" s="647" t="s">
        <v>11672</v>
      </c>
      <c r="OZZ32" s="647" t="s">
        <v>11673</v>
      </c>
      <c r="PAA32" s="647" t="s">
        <v>11674</v>
      </c>
      <c r="PAB32" s="647" t="s">
        <v>11675</v>
      </c>
      <c r="PAC32" s="647" t="s">
        <v>11676</v>
      </c>
      <c r="PAD32" s="647" t="s">
        <v>11677</v>
      </c>
      <c r="PAE32" s="647" t="s">
        <v>11678</v>
      </c>
      <c r="PAF32" s="647" t="s">
        <v>11679</v>
      </c>
      <c r="PAG32" s="647" t="s">
        <v>11680</v>
      </c>
      <c r="PAH32" s="647" t="s">
        <v>11681</v>
      </c>
      <c r="PAI32" s="647" t="s">
        <v>11682</v>
      </c>
      <c r="PAJ32" s="647" t="s">
        <v>11683</v>
      </c>
      <c r="PAK32" s="647" t="s">
        <v>11684</v>
      </c>
      <c r="PAL32" s="647" t="s">
        <v>11685</v>
      </c>
      <c r="PAM32" s="647" t="s">
        <v>11686</v>
      </c>
      <c r="PAN32" s="647" t="s">
        <v>11687</v>
      </c>
      <c r="PAO32" s="647" t="s">
        <v>11688</v>
      </c>
      <c r="PAP32" s="647" t="s">
        <v>11689</v>
      </c>
      <c r="PAQ32" s="647" t="s">
        <v>11690</v>
      </c>
      <c r="PAR32" s="647" t="s">
        <v>11691</v>
      </c>
      <c r="PAS32" s="647" t="s">
        <v>11692</v>
      </c>
      <c r="PAT32" s="647" t="s">
        <v>11693</v>
      </c>
      <c r="PAU32" s="647" t="s">
        <v>11694</v>
      </c>
      <c r="PAV32" s="647" t="s">
        <v>11695</v>
      </c>
      <c r="PAW32" s="647" t="s">
        <v>11696</v>
      </c>
      <c r="PAX32" s="647" t="s">
        <v>11697</v>
      </c>
      <c r="PAY32" s="647" t="s">
        <v>11698</v>
      </c>
      <c r="PAZ32" s="647" t="s">
        <v>11699</v>
      </c>
      <c r="PBA32" s="647" t="s">
        <v>11700</v>
      </c>
      <c r="PBB32" s="647" t="s">
        <v>11701</v>
      </c>
      <c r="PBC32" s="647" t="s">
        <v>11702</v>
      </c>
      <c r="PBD32" s="647" t="s">
        <v>11703</v>
      </c>
      <c r="PBE32" s="647" t="s">
        <v>11704</v>
      </c>
      <c r="PBF32" s="647" t="s">
        <v>11705</v>
      </c>
      <c r="PBG32" s="647" t="s">
        <v>11706</v>
      </c>
      <c r="PBH32" s="647" t="s">
        <v>11707</v>
      </c>
      <c r="PBI32" s="647" t="s">
        <v>11708</v>
      </c>
      <c r="PBJ32" s="647" t="s">
        <v>11709</v>
      </c>
      <c r="PBK32" s="647" t="s">
        <v>11710</v>
      </c>
      <c r="PBL32" s="647" t="s">
        <v>11711</v>
      </c>
      <c r="PBM32" s="647" t="s">
        <v>11712</v>
      </c>
      <c r="PBN32" s="647" t="s">
        <v>11713</v>
      </c>
      <c r="PBO32" s="647" t="s">
        <v>11714</v>
      </c>
      <c r="PBP32" s="647" t="s">
        <v>11715</v>
      </c>
      <c r="PBQ32" s="647" t="s">
        <v>11716</v>
      </c>
      <c r="PBR32" s="647" t="s">
        <v>11717</v>
      </c>
      <c r="PBS32" s="647" t="s">
        <v>11718</v>
      </c>
      <c r="PBT32" s="647" t="s">
        <v>11719</v>
      </c>
      <c r="PBU32" s="647" t="s">
        <v>11720</v>
      </c>
      <c r="PBV32" s="647" t="s">
        <v>11721</v>
      </c>
      <c r="PBW32" s="647" t="s">
        <v>11722</v>
      </c>
      <c r="PBX32" s="647" t="s">
        <v>11723</v>
      </c>
      <c r="PBY32" s="647" t="s">
        <v>11724</v>
      </c>
      <c r="PBZ32" s="647" t="s">
        <v>11725</v>
      </c>
      <c r="PCA32" s="647" t="s">
        <v>11726</v>
      </c>
      <c r="PCB32" s="647" t="s">
        <v>11727</v>
      </c>
      <c r="PCC32" s="647" t="s">
        <v>11728</v>
      </c>
      <c r="PCD32" s="647" t="s">
        <v>11729</v>
      </c>
      <c r="PCE32" s="647" t="s">
        <v>11730</v>
      </c>
      <c r="PCF32" s="647" t="s">
        <v>11731</v>
      </c>
      <c r="PCG32" s="647" t="s">
        <v>11732</v>
      </c>
      <c r="PCH32" s="647" t="s">
        <v>11733</v>
      </c>
      <c r="PCI32" s="647" t="s">
        <v>11734</v>
      </c>
      <c r="PCJ32" s="647" t="s">
        <v>11735</v>
      </c>
      <c r="PCK32" s="647" t="s">
        <v>11736</v>
      </c>
      <c r="PCL32" s="647" t="s">
        <v>11737</v>
      </c>
      <c r="PCM32" s="647" t="s">
        <v>11738</v>
      </c>
      <c r="PCN32" s="647" t="s">
        <v>11739</v>
      </c>
      <c r="PCO32" s="647" t="s">
        <v>11740</v>
      </c>
      <c r="PCP32" s="647" t="s">
        <v>11741</v>
      </c>
      <c r="PCQ32" s="647" t="s">
        <v>11742</v>
      </c>
      <c r="PCR32" s="647" t="s">
        <v>11743</v>
      </c>
      <c r="PCS32" s="647" t="s">
        <v>11744</v>
      </c>
      <c r="PCT32" s="647" t="s">
        <v>11745</v>
      </c>
      <c r="PCU32" s="647" t="s">
        <v>11746</v>
      </c>
      <c r="PCV32" s="647" t="s">
        <v>11747</v>
      </c>
      <c r="PCW32" s="647" t="s">
        <v>11748</v>
      </c>
      <c r="PCX32" s="647" t="s">
        <v>11749</v>
      </c>
      <c r="PCY32" s="647" t="s">
        <v>11750</v>
      </c>
      <c r="PCZ32" s="647" t="s">
        <v>11751</v>
      </c>
      <c r="PDA32" s="647" t="s">
        <v>11752</v>
      </c>
      <c r="PDB32" s="647" t="s">
        <v>11753</v>
      </c>
      <c r="PDC32" s="647" t="s">
        <v>11754</v>
      </c>
      <c r="PDD32" s="647" t="s">
        <v>11755</v>
      </c>
      <c r="PDE32" s="647" t="s">
        <v>11756</v>
      </c>
      <c r="PDF32" s="647" t="s">
        <v>11757</v>
      </c>
      <c r="PDG32" s="647" t="s">
        <v>11758</v>
      </c>
      <c r="PDH32" s="647" t="s">
        <v>11759</v>
      </c>
      <c r="PDI32" s="647" t="s">
        <v>11760</v>
      </c>
      <c r="PDJ32" s="647" t="s">
        <v>11761</v>
      </c>
      <c r="PDK32" s="647" t="s">
        <v>11762</v>
      </c>
      <c r="PDL32" s="647" t="s">
        <v>11763</v>
      </c>
      <c r="PDM32" s="647" t="s">
        <v>11764</v>
      </c>
      <c r="PDN32" s="647" t="s">
        <v>11765</v>
      </c>
      <c r="PDO32" s="647" t="s">
        <v>11766</v>
      </c>
      <c r="PDP32" s="647" t="s">
        <v>11767</v>
      </c>
      <c r="PDQ32" s="647" t="s">
        <v>11768</v>
      </c>
      <c r="PDR32" s="647" t="s">
        <v>11769</v>
      </c>
      <c r="PDS32" s="647" t="s">
        <v>11770</v>
      </c>
      <c r="PDT32" s="647" t="s">
        <v>11771</v>
      </c>
      <c r="PDU32" s="647" t="s">
        <v>11772</v>
      </c>
      <c r="PDV32" s="647" t="s">
        <v>11773</v>
      </c>
      <c r="PDW32" s="647" t="s">
        <v>11774</v>
      </c>
      <c r="PDX32" s="647" t="s">
        <v>11775</v>
      </c>
      <c r="PDY32" s="647" t="s">
        <v>11776</v>
      </c>
      <c r="PDZ32" s="647" t="s">
        <v>11777</v>
      </c>
      <c r="PEA32" s="647" t="s">
        <v>11778</v>
      </c>
      <c r="PEB32" s="647" t="s">
        <v>11779</v>
      </c>
      <c r="PEC32" s="647" t="s">
        <v>11780</v>
      </c>
      <c r="PED32" s="647" t="s">
        <v>11781</v>
      </c>
      <c r="PEE32" s="647" t="s">
        <v>11782</v>
      </c>
      <c r="PEF32" s="647" t="s">
        <v>11783</v>
      </c>
      <c r="PEG32" s="647" t="s">
        <v>11784</v>
      </c>
      <c r="PEH32" s="647" t="s">
        <v>11785</v>
      </c>
      <c r="PEI32" s="647" t="s">
        <v>11786</v>
      </c>
      <c r="PEJ32" s="647" t="s">
        <v>11787</v>
      </c>
      <c r="PEK32" s="647" t="s">
        <v>11788</v>
      </c>
      <c r="PEL32" s="647" t="s">
        <v>11789</v>
      </c>
      <c r="PEM32" s="647" t="s">
        <v>11790</v>
      </c>
      <c r="PEN32" s="647" t="s">
        <v>11791</v>
      </c>
      <c r="PEO32" s="647" t="s">
        <v>11792</v>
      </c>
      <c r="PEP32" s="647" t="s">
        <v>11793</v>
      </c>
      <c r="PEQ32" s="647" t="s">
        <v>11794</v>
      </c>
      <c r="PER32" s="647" t="s">
        <v>11795</v>
      </c>
      <c r="PES32" s="647" t="s">
        <v>11796</v>
      </c>
      <c r="PET32" s="647" t="s">
        <v>11797</v>
      </c>
      <c r="PEU32" s="647" t="s">
        <v>11798</v>
      </c>
      <c r="PEV32" s="647" t="s">
        <v>11799</v>
      </c>
      <c r="PEW32" s="647" t="s">
        <v>11800</v>
      </c>
      <c r="PEX32" s="647" t="s">
        <v>11801</v>
      </c>
      <c r="PEY32" s="647" t="s">
        <v>11802</v>
      </c>
      <c r="PEZ32" s="647" t="s">
        <v>11803</v>
      </c>
      <c r="PFA32" s="647" t="s">
        <v>11804</v>
      </c>
      <c r="PFB32" s="647" t="s">
        <v>11805</v>
      </c>
      <c r="PFC32" s="647" t="s">
        <v>11806</v>
      </c>
      <c r="PFD32" s="647" t="s">
        <v>11807</v>
      </c>
      <c r="PFE32" s="647" t="s">
        <v>11808</v>
      </c>
      <c r="PFF32" s="647" t="s">
        <v>11809</v>
      </c>
      <c r="PFG32" s="647" t="s">
        <v>11810</v>
      </c>
      <c r="PFH32" s="647" t="s">
        <v>11811</v>
      </c>
      <c r="PFI32" s="647" t="s">
        <v>11812</v>
      </c>
      <c r="PFJ32" s="647" t="s">
        <v>11813</v>
      </c>
      <c r="PFK32" s="647" t="s">
        <v>11814</v>
      </c>
      <c r="PFL32" s="647" t="s">
        <v>11815</v>
      </c>
      <c r="PFM32" s="647" t="s">
        <v>11816</v>
      </c>
      <c r="PFN32" s="647" t="s">
        <v>11817</v>
      </c>
      <c r="PFO32" s="647" t="s">
        <v>11818</v>
      </c>
      <c r="PFP32" s="647" t="s">
        <v>11819</v>
      </c>
      <c r="PFQ32" s="647" t="s">
        <v>11820</v>
      </c>
      <c r="PFR32" s="647" t="s">
        <v>11821</v>
      </c>
      <c r="PFS32" s="647" t="s">
        <v>11822</v>
      </c>
      <c r="PFT32" s="647" t="s">
        <v>11823</v>
      </c>
      <c r="PFU32" s="647" t="s">
        <v>11824</v>
      </c>
      <c r="PFV32" s="647" t="s">
        <v>11825</v>
      </c>
      <c r="PFW32" s="647" t="s">
        <v>11826</v>
      </c>
      <c r="PFX32" s="647" t="s">
        <v>11827</v>
      </c>
      <c r="PFY32" s="647" t="s">
        <v>11828</v>
      </c>
      <c r="PFZ32" s="647" t="s">
        <v>11829</v>
      </c>
      <c r="PGA32" s="647" t="s">
        <v>11830</v>
      </c>
      <c r="PGB32" s="647" t="s">
        <v>11831</v>
      </c>
      <c r="PGC32" s="647" t="s">
        <v>11832</v>
      </c>
      <c r="PGD32" s="647" t="s">
        <v>11833</v>
      </c>
      <c r="PGE32" s="647" t="s">
        <v>11834</v>
      </c>
      <c r="PGF32" s="647" t="s">
        <v>11835</v>
      </c>
      <c r="PGG32" s="647" t="s">
        <v>11836</v>
      </c>
      <c r="PGH32" s="647" t="s">
        <v>11837</v>
      </c>
      <c r="PGI32" s="647" t="s">
        <v>11838</v>
      </c>
      <c r="PGJ32" s="647" t="s">
        <v>11839</v>
      </c>
      <c r="PGK32" s="647" t="s">
        <v>11840</v>
      </c>
      <c r="PGL32" s="647" t="s">
        <v>11841</v>
      </c>
      <c r="PGM32" s="647" t="s">
        <v>11842</v>
      </c>
      <c r="PGN32" s="647" t="s">
        <v>11843</v>
      </c>
      <c r="PGO32" s="647" t="s">
        <v>11844</v>
      </c>
      <c r="PGP32" s="647" t="s">
        <v>11845</v>
      </c>
      <c r="PGQ32" s="647" t="s">
        <v>11846</v>
      </c>
      <c r="PGR32" s="647" t="s">
        <v>11847</v>
      </c>
      <c r="PGS32" s="647" t="s">
        <v>11848</v>
      </c>
      <c r="PGT32" s="647" t="s">
        <v>11849</v>
      </c>
      <c r="PGU32" s="647" t="s">
        <v>11850</v>
      </c>
      <c r="PGV32" s="647" t="s">
        <v>11851</v>
      </c>
      <c r="PGW32" s="647" t="s">
        <v>11852</v>
      </c>
      <c r="PGX32" s="647" t="s">
        <v>11853</v>
      </c>
      <c r="PGY32" s="647" t="s">
        <v>11854</v>
      </c>
      <c r="PGZ32" s="647" t="s">
        <v>11855</v>
      </c>
      <c r="PHA32" s="647" t="s">
        <v>11856</v>
      </c>
      <c r="PHB32" s="647" t="s">
        <v>11857</v>
      </c>
      <c r="PHC32" s="647" t="s">
        <v>11858</v>
      </c>
      <c r="PHD32" s="647" t="s">
        <v>11859</v>
      </c>
      <c r="PHE32" s="647" t="s">
        <v>11860</v>
      </c>
      <c r="PHF32" s="647" t="s">
        <v>11861</v>
      </c>
      <c r="PHG32" s="647" t="s">
        <v>11862</v>
      </c>
      <c r="PHH32" s="647" t="s">
        <v>11863</v>
      </c>
      <c r="PHI32" s="647" t="s">
        <v>11864</v>
      </c>
      <c r="PHJ32" s="647" t="s">
        <v>11865</v>
      </c>
      <c r="PHK32" s="647" t="s">
        <v>11866</v>
      </c>
      <c r="PHL32" s="647" t="s">
        <v>11867</v>
      </c>
      <c r="PHM32" s="647" t="s">
        <v>11868</v>
      </c>
      <c r="PHN32" s="647" t="s">
        <v>11869</v>
      </c>
      <c r="PHO32" s="647" t="s">
        <v>11870</v>
      </c>
      <c r="PHP32" s="647" t="s">
        <v>11871</v>
      </c>
      <c r="PHQ32" s="647" t="s">
        <v>11872</v>
      </c>
      <c r="PHR32" s="647" t="s">
        <v>11873</v>
      </c>
      <c r="PHS32" s="647" t="s">
        <v>11874</v>
      </c>
      <c r="PHT32" s="647" t="s">
        <v>11875</v>
      </c>
      <c r="PHU32" s="647" t="s">
        <v>11876</v>
      </c>
      <c r="PHV32" s="647" t="s">
        <v>11877</v>
      </c>
      <c r="PHW32" s="647" t="s">
        <v>11878</v>
      </c>
      <c r="PHX32" s="647" t="s">
        <v>11879</v>
      </c>
      <c r="PHY32" s="647" t="s">
        <v>11880</v>
      </c>
      <c r="PHZ32" s="647" t="s">
        <v>11881</v>
      </c>
      <c r="PIA32" s="647" t="s">
        <v>11882</v>
      </c>
      <c r="PIB32" s="647" t="s">
        <v>11883</v>
      </c>
      <c r="PIC32" s="647" t="s">
        <v>11884</v>
      </c>
      <c r="PID32" s="647" t="s">
        <v>11885</v>
      </c>
      <c r="PIE32" s="647" t="s">
        <v>11886</v>
      </c>
      <c r="PIF32" s="647" t="s">
        <v>11887</v>
      </c>
      <c r="PIG32" s="647" t="s">
        <v>11888</v>
      </c>
      <c r="PIH32" s="647" t="s">
        <v>11889</v>
      </c>
      <c r="PII32" s="647" t="s">
        <v>11890</v>
      </c>
      <c r="PIJ32" s="647" t="s">
        <v>11891</v>
      </c>
      <c r="PIK32" s="647" t="s">
        <v>11892</v>
      </c>
      <c r="PIL32" s="647" t="s">
        <v>11893</v>
      </c>
      <c r="PIM32" s="647" t="s">
        <v>11894</v>
      </c>
      <c r="PIN32" s="647" t="s">
        <v>11895</v>
      </c>
      <c r="PIO32" s="647" t="s">
        <v>11896</v>
      </c>
      <c r="PIP32" s="647" t="s">
        <v>11897</v>
      </c>
      <c r="PIQ32" s="647" t="s">
        <v>11898</v>
      </c>
      <c r="PIR32" s="647" t="s">
        <v>11899</v>
      </c>
      <c r="PIS32" s="647" t="s">
        <v>11900</v>
      </c>
      <c r="PIT32" s="647" t="s">
        <v>11901</v>
      </c>
      <c r="PIU32" s="647" t="s">
        <v>11902</v>
      </c>
      <c r="PIV32" s="647" t="s">
        <v>11903</v>
      </c>
      <c r="PIW32" s="647" t="s">
        <v>11904</v>
      </c>
      <c r="PIX32" s="647" t="s">
        <v>11905</v>
      </c>
      <c r="PIY32" s="647" t="s">
        <v>11906</v>
      </c>
      <c r="PIZ32" s="647" t="s">
        <v>11907</v>
      </c>
      <c r="PJA32" s="647" t="s">
        <v>11908</v>
      </c>
      <c r="PJB32" s="647" t="s">
        <v>11909</v>
      </c>
      <c r="PJC32" s="647" t="s">
        <v>11910</v>
      </c>
      <c r="PJD32" s="647" t="s">
        <v>11911</v>
      </c>
      <c r="PJE32" s="647" t="s">
        <v>11912</v>
      </c>
      <c r="PJF32" s="647" t="s">
        <v>11913</v>
      </c>
      <c r="PJG32" s="647" t="s">
        <v>11914</v>
      </c>
      <c r="PJH32" s="647" t="s">
        <v>11915</v>
      </c>
      <c r="PJI32" s="647" t="s">
        <v>11916</v>
      </c>
      <c r="PJJ32" s="647" t="s">
        <v>11917</v>
      </c>
      <c r="PJK32" s="647" t="s">
        <v>11918</v>
      </c>
      <c r="PJL32" s="647" t="s">
        <v>11919</v>
      </c>
      <c r="PJM32" s="647" t="s">
        <v>11920</v>
      </c>
      <c r="PJN32" s="647" t="s">
        <v>11921</v>
      </c>
      <c r="PJO32" s="647" t="s">
        <v>11922</v>
      </c>
      <c r="PJP32" s="647" t="s">
        <v>11923</v>
      </c>
      <c r="PJQ32" s="647" t="s">
        <v>11924</v>
      </c>
      <c r="PJR32" s="647" t="s">
        <v>11925</v>
      </c>
      <c r="PJS32" s="647" t="s">
        <v>11926</v>
      </c>
      <c r="PJT32" s="647" t="s">
        <v>11927</v>
      </c>
      <c r="PJU32" s="647" t="s">
        <v>11928</v>
      </c>
      <c r="PJV32" s="647" t="s">
        <v>11929</v>
      </c>
      <c r="PJW32" s="647" t="s">
        <v>11930</v>
      </c>
      <c r="PJX32" s="647" t="s">
        <v>11931</v>
      </c>
      <c r="PJY32" s="647" t="s">
        <v>11932</v>
      </c>
      <c r="PJZ32" s="647" t="s">
        <v>11933</v>
      </c>
      <c r="PKA32" s="647" t="s">
        <v>11934</v>
      </c>
      <c r="PKB32" s="647" t="s">
        <v>11935</v>
      </c>
      <c r="PKC32" s="647" t="s">
        <v>11936</v>
      </c>
      <c r="PKD32" s="647" t="s">
        <v>11937</v>
      </c>
      <c r="PKE32" s="647" t="s">
        <v>11938</v>
      </c>
      <c r="PKF32" s="647" t="s">
        <v>11939</v>
      </c>
      <c r="PKG32" s="647" t="s">
        <v>11940</v>
      </c>
      <c r="PKH32" s="647" t="s">
        <v>11941</v>
      </c>
      <c r="PKI32" s="647" t="s">
        <v>11942</v>
      </c>
      <c r="PKJ32" s="647" t="s">
        <v>11943</v>
      </c>
      <c r="PKK32" s="647" t="s">
        <v>11944</v>
      </c>
      <c r="PKL32" s="647" t="s">
        <v>11945</v>
      </c>
      <c r="PKM32" s="647" t="s">
        <v>11946</v>
      </c>
      <c r="PKN32" s="647" t="s">
        <v>11947</v>
      </c>
      <c r="PKO32" s="647" t="s">
        <v>11948</v>
      </c>
      <c r="PKP32" s="647" t="s">
        <v>11949</v>
      </c>
      <c r="PKQ32" s="647" t="s">
        <v>11950</v>
      </c>
      <c r="PKR32" s="647" t="s">
        <v>11951</v>
      </c>
      <c r="PKS32" s="647" t="s">
        <v>11952</v>
      </c>
      <c r="PKT32" s="647" t="s">
        <v>11953</v>
      </c>
      <c r="PKU32" s="647" t="s">
        <v>11954</v>
      </c>
      <c r="PKV32" s="647" t="s">
        <v>11955</v>
      </c>
      <c r="PKW32" s="647" t="s">
        <v>11956</v>
      </c>
      <c r="PKX32" s="647" t="s">
        <v>11957</v>
      </c>
      <c r="PKY32" s="647" t="s">
        <v>11958</v>
      </c>
      <c r="PKZ32" s="647" t="s">
        <v>11959</v>
      </c>
      <c r="PLA32" s="647" t="s">
        <v>11960</v>
      </c>
      <c r="PLB32" s="647" t="s">
        <v>11961</v>
      </c>
      <c r="PLC32" s="647" t="s">
        <v>11962</v>
      </c>
      <c r="PLD32" s="647" t="s">
        <v>11963</v>
      </c>
      <c r="PLE32" s="647" t="s">
        <v>11964</v>
      </c>
      <c r="PLF32" s="647" t="s">
        <v>11965</v>
      </c>
      <c r="PLG32" s="647" t="s">
        <v>11966</v>
      </c>
      <c r="PLH32" s="647" t="s">
        <v>11967</v>
      </c>
      <c r="PLI32" s="647" t="s">
        <v>11968</v>
      </c>
      <c r="PLJ32" s="647" t="s">
        <v>11969</v>
      </c>
      <c r="PLK32" s="647" t="s">
        <v>11970</v>
      </c>
      <c r="PLL32" s="647" t="s">
        <v>11971</v>
      </c>
      <c r="PLM32" s="647" t="s">
        <v>11972</v>
      </c>
      <c r="PLN32" s="647" t="s">
        <v>11973</v>
      </c>
      <c r="PLO32" s="647" t="s">
        <v>11974</v>
      </c>
      <c r="PLP32" s="647" t="s">
        <v>11975</v>
      </c>
      <c r="PLQ32" s="647" t="s">
        <v>11976</v>
      </c>
      <c r="PLR32" s="647" t="s">
        <v>11977</v>
      </c>
      <c r="PLS32" s="647" t="s">
        <v>11978</v>
      </c>
      <c r="PLT32" s="647" t="s">
        <v>11979</v>
      </c>
      <c r="PLU32" s="647" t="s">
        <v>11980</v>
      </c>
      <c r="PLV32" s="647" t="s">
        <v>11981</v>
      </c>
      <c r="PLW32" s="647" t="s">
        <v>11982</v>
      </c>
      <c r="PLX32" s="647" t="s">
        <v>11983</v>
      </c>
      <c r="PLY32" s="647" t="s">
        <v>11984</v>
      </c>
      <c r="PLZ32" s="647" t="s">
        <v>11985</v>
      </c>
      <c r="PMA32" s="647" t="s">
        <v>11986</v>
      </c>
      <c r="PMB32" s="647" t="s">
        <v>11987</v>
      </c>
      <c r="PMC32" s="647" t="s">
        <v>11988</v>
      </c>
      <c r="PMD32" s="647" t="s">
        <v>11989</v>
      </c>
      <c r="PME32" s="647" t="s">
        <v>11990</v>
      </c>
      <c r="PMF32" s="647" t="s">
        <v>11991</v>
      </c>
      <c r="PMG32" s="647" t="s">
        <v>11992</v>
      </c>
      <c r="PMH32" s="647" t="s">
        <v>11993</v>
      </c>
      <c r="PMI32" s="647" t="s">
        <v>11994</v>
      </c>
      <c r="PMJ32" s="647" t="s">
        <v>11995</v>
      </c>
      <c r="PMK32" s="647" t="s">
        <v>11996</v>
      </c>
      <c r="PML32" s="647" t="s">
        <v>11997</v>
      </c>
      <c r="PMM32" s="647" t="s">
        <v>11998</v>
      </c>
      <c r="PMN32" s="647" t="s">
        <v>11999</v>
      </c>
      <c r="PMO32" s="647" t="s">
        <v>12000</v>
      </c>
      <c r="PMP32" s="647" t="s">
        <v>12001</v>
      </c>
      <c r="PMQ32" s="647" t="s">
        <v>12002</v>
      </c>
      <c r="PMR32" s="647" t="s">
        <v>12003</v>
      </c>
      <c r="PMS32" s="647" t="s">
        <v>12004</v>
      </c>
      <c r="PMT32" s="647" t="s">
        <v>12005</v>
      </c>
      <c r="PMU32" s="647" t="s">
        <v>12006</v>
      </c>
      <c r="PMV32" s="647" t="s">
        <v>12007</v>
      </c>
      <c r="PMW32" s="647" t="s">
        <v>12008</v>
      </c>
      <c r="PMX32" s="647" t="s">
        <v>12009</v>
      </c>
      <c r="PMY32" s="647" t="s">
        <v>12010</v>
      </c>
      <c r="PMZ32" s="647" t="s">
        <v>12011</v>
      </c>
      <c r="PNA32" s="647" t="s">
        <v>12012</v>
      </c>
      <c r="PNB32" s="647" t="s">
        <v>12013</v>
      </c>
      <c r="PNC32" s="647" t="s">
        <v>12014</v>
      </c>
      <c r="PND32" s="647" t="s">
        <v>12015</v>
      </c>
      <c r="PNE32" s="647" t="s">
        <v>12016</v>
      </c>
      <c r="PNF32" s="647" t="s">
        <v>12017</v>
      </c>
      <c r="PNG32" s="647" t="s">
        <v>12018</v>
      </c>
      <c r="PNH32" s="647" t="s">
        <v>12019</v>
      </c>
      <c r="PNI32" s="647" t="s">
        <v>12020</v>
      </c>
      <c r="PNJ32" s="647" t="s">
        <v>12021</v>
      </c>
      <c r="PNK32" s="647" t="s">
        <v>12022</v>
      </c>
      <c r="PNL32" s="647" t="s">
        <v>12023</v>
      </c>
      <c r="PNM32" s="647" t="s">
        <v>12024</v>
      </c>
      <c r="PNN32" s="647" t="s">
        <v>12025</v>
      </c>
      <c r="PNO32" s="647" t="s">
        <v>12026</v>
      </c>
      <c r="PNP32" s="647" t="s">
        <v>12027</v>
      </c>
      <c r="PNQ32" s="647" t="s">
        <v>12028</v>
      </c>
      <c r="PNR32" s="647" t="s">
        <v>12029</v>
      </c>
      <c r="PNS32" s="647" t="s">
        <v>12030</v>
      </c>
      <c r="PNT32" s="647" t="s">
        <v>12031</v>
      </c>
      <c r="PNU32" s="647" t="s">
        <v>12032</v>
      </c>
      <c r="PNV32" s="647" t="s">
        <v>12033</v>
      </c>
      <c r="PNW32" s="647" t="s">
        <v>12034</v>
      </c>
      <c r="PNX32" s="647" t="s">
        <v>12035</v>
      </c>
      <c r="PNY32" s="647" t="s">
        <v>12036</v>
      </c>
      <c r="PNZ32" s="647" t="s">
        <v>12037</v>
      </c>
      <c r="POA32" s="647" t="s">
        <v>12038</v>
      </c>
      <c r="POB32" s="647" t="s">
        <v>12039</v>
      </c>
      <c r="POC32" s="647" t="s">
        <v>12040</v>
      </c>
      <c r="POD32" s="647" t="s">
        <v>12041</v>
      </c>
      <c r="POE32" s="647" t="s">
        <v>12042</v>
      </c>
      <c r="POF32" s="647" t="s">
        <v>12043</v>
      </c>
      <c r="POG32" s="647" t="s">
        <v>12044</v>
      </c>
      <c r="POH32" s="647" t="s">
        <v>12045</v>
      </c>
      <c r="POI32" s="647" t="s">
        <v>12046</v>
      </c>
      <c r="POJ32" s="647" t="s">
        <v>12047</v>
      </c>
      <c r="POK32" s="647" t="s">
        <v>12048</v>
      </c>
      <c r="POL32" s="647" t="s">
        <v>12049</v>
      </c>
      <c r="POM32" s="647" t="s">
        <v>12050</v>
      </c>
      <c r="PON32" s="647" t="s">
        <v>12051</v>
      </c>
      <c r="POO32" s="647" t="s">
        <v>12052</v>
      </c>
      <c r="POP32" s="647" t="s">
        <v>12053</v>
      </c>
      <c r="POQ32" s="647" t="s">
        <v>12054</v>
      </c>
      <c r="POR32" s="647" t="s">
        <v>12055</v>
      </c>
      <c r="POS32" s="647" t="s">
        <v>12056</v>
      </c>
      <c r="POT32" s="647" t="s">
        <v>12057</v>
      </c>
      <c r="POU32" s="647" t="s">
        <v>12058</v>
      </c>
      <c r="POV32" s="647" t="s">
        <v>12059</v>
      </c>
      <c r="POW32" s="647" t="s">
        <v>12060</v>
      </c>
      <c r="POX32" s="647" t="s">
        <v>12061</v>
      </c>
      <c r="POY32" s="647" t="s">
        <v>12062</v>
      </c>
      <c r="POZ32" s="647" t="s">
        <v>12063</v>
      </c>
      <c r="PPA32" s="647" t="s">
        <v>12064</v>
      </c>
      <c r="PPB32" s="647" t="s">
        <v>12065</v>
      </c>
      <c r="PPC32" s="647" t="s">
        <v>12066</v>
      </c>
      <c r="PPD32" s="647" t="s">
        <v>12067</v>
      </c>
      <c r="PPE32" s="647" t="s">
        <v>12068</v>
      </c>
      <c r="PPF32" s="647" t="s">
        <v>12069</v>
      </c>
      <c r="PPG32" s="647" t="s">
        <v>12070</v>
      </c>
      <c r="PPH32" s="647" t="s">
        <v>12071</v>
      </c>
      <c r="PPI32" s="647" t="s">
        <v>12072</v>
      </c>
      <c r="PPJ32" s="647" t="s">
        <v>12073</v>
      </c>
      <c r="PPK32" s="647" t="s">
        <v>12074</v>
      </c>
      <c r="PPL32" s="647" t="s">
        <v>12075</v>
      </c>
      <c r="PPM32" s="647" t="s">
        <v>12076</v>
      </c>
      <c r="PPN32" s="647" t="s">
        <v>12077</v>
      </c>
      <c r="PPO32" s="647" t="s">
        <v>12078</v>
      </c>
      <c r="PPP32" s="647" t="s">
        <v>12079</v>
      </c>
      <c r="PPQ32" s="647" t="s">
        <v>12080</v>
      </c>
      <c r="PPR32" s="647" t="s">
        <v>12081</v>
      </c>
      <c r="PPS32" s="647" t="s">
        <v>12082</v>
      </c>
      <c r="PPT32" s="647" t="s">
        <v>12083</v>
      </c>
      <c r="PPU32" s="647" t="s">
        <v>12084</v>
      </c>
      <c r="PPV32" s="647" t="s">
        <v>12085</v>
      </c>
      <c r="PPW32" s="647" t="s">
        <v>12086</v>
      </c>
      <c r="PPX32" s="647" t="s">
        <v>12087</v>
      </c>
      <c r="PPY32" s="647" t="s">
        <v>12088</v>
      </c>
      <c r="PPZ32" s="647" t="s">
        <v>12089</v>
      </c>
      <c r="PQA32" s="647" t="s">
        <v>12090</v>
      </c>
      <c r="PQB32" s="647" t="s">
        <v>12091</v>
      </c>
      <c r="PQC32" s="647" t="s">
        <v>12092</v>
      </c>
      <c r="PQD32" s="647" t="s">
        <v>12093</v>
      </c>
      <c r="PQE32" s="647" t="s">
        <v>12094</v>
      </c>
      <c r="PQF32" s="647" t="s">
        <v>12095</v>
      </c>
      <c r="PQG32" s="647" t="s">
        <v>12096</v>
      </c>
      <c r="PQH32" s="647" t="s">
        <v>12097</v>
      </c>
      <c r="PQI32" s="647" t="s">
        <v>12098</v>
      </c>
      <c r="PQJ32" s="647" t="s">
        <v>12099</v>
      </c>
      <c r="PQK32" s="647" t="s">
        <v>12100</v>
      </c>
      <c r="PQL32" s="647" t="s">
        <v>12101</v>
      </c>
      <c r="PQM32" s="647" t="s">
        <v>12102</v>
      </c>
      <c r="PQN32" s="647" t="s">
        <v>12103</v>
      </c>
      <c r="PQO32" s="647" t="s">
        <v>12104</v>
      </c>
      <c r="PQP32" s="647" t="s">
        <v>12105</v>
      </c>
      <c r="PQQ32" s="647" t="s">
        <v>12106</v>
      </c>
      <c r="PQR32" s="647" t="s">
        <v>12107</v>
      </c>
      <c r="PQS32" s="647" t="s">
        <v>12108</v>
      </c>
      <c r="PQT32" s="647" t="s">
        <v>12109</v>
      </c>
      <c r="PQU32" s="647" t="s">
        <v>12110</v>
      </c>
      <c r="PQV32" s="647" t="s">
        <v>12111</v>
      </c>
      <c r="PQW32" s="647" t="s">
        <v>12112</v>
      </c>
      <c r="PQX32" s="647" t="s">
        <v>12113</v>
      </c>
      <c r="PQY32" s="647" t="s">
        <v>12114</v>
      </c>
      <c r="PQZ32" s="647" t="s">
        <v>12115</v>
      </c>
      <c r="PRA32" s="647" t="s">
        <v>12116</v>
      </c>
      <c r="PRB32" s="647" t="s">
        <v>12117</v>
      </c>
      <c r="PRC32" s="647" t="s">
        <v>12118</v>
      </c>
      <c r="PRD32" s="647" t="s">
        <v>12119</v>
      </c>
      <c r="PRE32" s="647" t="s">
        <v>12120</v>
      </c>
      <c r="PRF32" s="647" t="s">
        <v>12121</v>
      </c>
      <c r="PRG32" s="647" t="s">
        <v>12122</v>
      </c>
      <c r="PRH32" s="647" t="s">
        <v>12123</v>
      </c>
      <c r="PRI32" s="647" t="s">
        <v>12124</v>
      </c>
      <c r="PRJ32" s="647" t="s">
        <v>12125</v>
      </c>
      <c r="PRK32" s="647" t="s">
        <v>12126</v>
      </c>
      <c r="PRL32" s="647" t="s">
        <v>12127</v>
      </c>
      <c r="PRM32" s="647" t="s">
        <v>12128</v>
      </c>
      <c r="PRN32" s="647" t="s">
        <v>12129</v>
      </c>
      <c r="PRO32" s="647" t="s">
        <v>12130</v>
      </c>
      <c r="PRP32" s="647" t="s">
        <v>12131</v>
      </c>
      <c r="PRQ32" s="647" t="s">
        <v>12132</v>
      </c>
      <c r="PRR32" s="647" t="s">
        <v>12133</v>
      </c>
      <c r="PRS32" s="647" t="s">
        <v>12134</v>
      </c>
      <c r="PRT32" s="647" t="s">
        <v>12135</v>
      </c>
      <c r="PRU32" s="647" t="s">
        <v>12136</v>
      </c>
      <c r="PRV32" s="647" t="s">
        <v>12137</v>
      </c>
      <c r="PRW32" s="647" t="s">
        <v>12138</v>
      </c>
      <c r="PRX32" s="647" t="s">
        <v>12139</v>
      </c>
      <c r="PRY32" s="647" t="s">
        <v>12140</v>
      </c>
      <c r="PRZ32" s="647" t="s">
        <v>12141</v>
      </c>
      <c r="PSA32" s="647" t="s">
        <v>12142</v>
      </c>
      <c r="PSB32" s="647" t="s">
        <v>12143</v>
      </c>
      <c r="PSC32" s="647" t="s">
        <v>12144</v>
      </c>
      <c r="PSD32" s="647" t="s">
        <v>12145</v>
      </c>
      <c r="PSE32" s="647" t="s">
        <v>12146</v>
      </c>
      <c r="PSF32" s="647" t="s">
        <v>12147</v>
      </c>
      <c r="PSG32" s="647" t="s">
        <v>12148</v>
      </c>
      <c r="PSH32" s="647" t="s">
        <v>12149</v>
      </c>
      <c r="PSI32" s="647" t="s">
        <v>12150</v>
      </c>
      <c r="PSJ32" s="647" t="s">
        <v>12151</v>
      </c>
      <c r="PSK32" s="647" t="s">
        <v>12152</v>
      </c>
      <c r="PSL32" s="647" t="s">
        <v>12153</v>
      </c>
      <c r="PSM32" s="647" t="s">
        <v>12154</v>
      </c>
      <c r="PSN32" s="647" t="s">
        <v>12155</v>
      </c>
      <c r="PSO32" s="647" t="s">
        <v>12156</v>
      </c>
      <c r="PSP32" s="647" t="s">
        <v>12157</v>
      </c>
      <c r="PSQ32" s="647" t="s">
        <v>12158</v>
      </c>
      <c r="PSR32" s="647" t="s">
        <v>12159</v>
      </c>
      <c r="PSS32" s="647" t="s">
        <v>12160</v>
      </c>
      <c r="PST32" s="647" t="s">
        <v>12161</v>
      </c>
      <c r="PSU32" s="647" t="s">
        <v>12162</v>
      </c>
      <c r="PSV32" s="647" t="s">
        <v>12163</v>
      </c>
      <c r="PSW32" s="647" t="s">
        <v>12164</v>
      </c>
      <c r="PSX32" s="647" t="s">
        <v>12165</v>
      </c>
      <c r="PSY32" s="647" t="s">
        <v>12166</v>
      </c>
      <c r="PSZ32" s="647" t="s">
        <v>12167</v>
      </c>
      <c r="PTA32" s="647" t="s">
        <v>12168</v>
      </c>
      <c r="PTB32" s="647" t="s">
        <v>12169</v>
      </c>
      <c r="PTC32" s="647" t="s">
        <v>12170</v>
      </c>
      <c r="PTD32" s="647" t="s">
        <v>12171</v>
      </c>
      <c r="PTE32" s="647" t="s">
        <v>12172</v>
      </c>
      <c r="PTF32" s="647" t="s">
        <v>12173</v>
      </c>
      <c r="PTG32" s="647" t="s">
        <v>12174</v>
      </c>
      <c r="PTH32" s="647" t="s">
        <v>12175</v>
      </c>
      <c r="PTI32" s="647" t="s">
        <v>12176</v>
      </c>
      <c r="PTJ32" s="647" t="s">
        <v>12177</v>
      </c>
      <c r="PTK32" s="647" t="s">
        <v>12178</v>
      </c>
      <c r="PTL32" s="647" t="s">
        <v>12179</v>
      </c>
      <c r="PTM32" s="647" t="s">
        <v>12180</v>
      </c>
      <c r="PTN32" s="647" t="s">
        <v>12181</v>
      </c>
      <c r="PTO32" s="647" t="s">
        <v>12182</v>
      </c>
      <c r="PTP32" s="647" t="s">
        <v>12183</v>
      </c>
      <c r="PTQ32" s="647" t="s">
        <v>12184</v>
      </c>
      <c r="PTR32" s="647" t="s">
        <v>12185</v>
      </c>
      <c r="PTS32" s="647" t="s">
        <v>12186</v>
      </c>
      <c r="PTT32" s="647" t="s">
        <v>12187</v>
      </c>
      <c r="PTU32" s="647" t="s">
        <v>12188</v>
      </c>
      <c r="PTV32" s="647" t="s">
        <v>12189</v>
      </c>
      <c r="PTW32" s="647" t="s">
        <v>12190</v>
      </c>
      <c r="PTX32" s="647" t="s">
        <v>12191</v>
      </c>
      <c r="PTY32" s="647" t="s">
        <v>12192</v>
      </c>
      <c r="PTZ32" s="647" t="s">
        <v>12193</v>
      </c>
      <c r="PUA32" s="647" t="s">
        <v>12194</v>
      </c>
      <c r="PUB32" s="647" t="s">
        <v>12195</v>
      </c>
      <c r="PUC32" s="647" t="s">
        <v>12196</v>
      </c>
      <c r="PUD32" s="647" t="s">
        <v>12197</v>
      </c>
      <c r="PUE32" s="647" t="s">
        <v>12198</v>
      </c>
      <c r="PUF32" s="647" t="s">
        <v>12199</v>
      </c>
      <c r="PUG32" s="647" t="s">
        <v>12200</v>
      </c>
      <c r="PUH32" s="647" t="s">
        <v>12201</v>
      </c>
      <c r="PUI32" s="647" t="s">
        <v>12202</v>
      </c>
      <c r="PUJ32" s="647" t="s">
        <v>12203</v>
      </c>
      <c r="PUK32" s="647" t="s">
        <v>12204</v>
      </c>
      <c r="PUL32" s="647" t="s">
        <v>12205</v>
      </c>
      <c r="PUM32" s="647" t="s">
        <v>12206</v>
      </c>
      <c r="PUN32" s="647" t="s">
        <v>12207</v>
      </c>
      <c r="PUO32" s="647" t="s">
        <v>12208</v>
      </c>
      <c r="PUP32" s="647" t="s">
        <v>12209</v>
      </c>
      <c r="PUQ32" s="647" t="s">
        <v>12210</v>
      </c>
      <c r="PUR32" s="647" t="s">
        <v>12211</v>
      </c>
      <c r="PUS32" s="647" t="s">
        <v>12212</v>
      </c>
      <c r="PUT32" s="647" t="s">
        <v>12213</v>
      </c>
      <c r="PUU32" s="647" t="s">
        <v>12214</v>
      </c>
      <c r="PUV32" s="647" t="s">
        <v>12215</v>
      </c>
      <c r="PUW32" s="647" t="s">
        <v>12216</v>
      </c>
      <c r="PUX32" s="647" t="s">
        <v>12217</v>
      </c>
      <c r="PUY32" s="647" t="s">
        <v>12218</v>
      </c>
      <c r="PUZ32" s="647" t="s">
        <v>12219</v>
      </c>
      <c r="PVA32" s="647" t="s">
        <v>12220</v>
      </c>
      <c r="PVB32" s="647" t="s">
        <v>12221</v>
      </c>
      <c r="PVC32" s="647" t="s">
        <v>12222</v>
      </c>
      <c r="PVD32" s="647" t="s">
        <v>12223</v>
      </c>
      <c r="PVE32" s="647" t="s">
        <v>12224</v>
      </c>
      <c r="PVF32" s="647" t="s">
        <v>12225</v>
      </c>
      <c r="PVG32" s="647" t="s">
        <v>12226</v>
      </c>
      <c r="PVH32" s="647" t="s">
        <v>12227</v>
      </c>
      <c r="PVI32" s="647" t="s">
        <v>12228</v>
      </c>
      <c r="PVJ32" s="647" t="s">
        <v>12229</v>
      </c>
      <c r="PVK32" s="647" t="s">
        <v>12230</v>
      </c>
      <c r="PVL32" s="647" t="s">
        <v>12231</v>
      </c>
      <c r="PVM32" s="647" t="s">
        <v>12232</v>
      </c>
      <c r="PVN32" s="647" t="s">
        <v>12233</v>
      </c>
      <c r="PVO32" s="647" t="s">
        <v>12234</v>
      </c>
      <c r="PVP32" s="647" t="s">
        <v>12235</v>
      </c>
      <c r="PVQ32" s="647" t="s">
        <v>12236</v>
      </c>
      <c r="PVR32" s="647" t="s">
        <v>12237</v>
      </c>
      <c r="PVS32" s="647" t="s">
        <v>12238</v>
      </c>
      <c r="PVT32" s="647" t="s">
        <v>12239</v>
      </c>
      <c r="PVU32" s="647" t="s">
        <v>12240</v>
      </c>
      <c r="PVV32" s="647" t="s">
        <v>12241</v>
      </c>
      <c r="PVW32" s="647" t="s">
        <v>12242</v>
      </c>
      <c r="PVX32" s="647" t="s">
        <v>12243</v>
      </c>
      <c r="PVY32" s="647" t="s">
        <v>12244</v>
      </c>
      <c r="PVZ32" s="647" t="s">
        <v>12245</v>
      </c>
      <c r="PWA32" s="647" t="s">
        <v>12246</v>
      </c>
      <c r="PWB32" s="647" t="s">
        <v>12247</v>
      </c>
      <c r="PWC32" s="647" t="s">
        <v>12248</v>
      </c>
      <c r="PWD32" s="647" t="s">
        <v>12249</v>
      </c>
      <c r="PWE32" s="647" t="s">
        <v>12250</v>
      </c>
      <c r="PWF32" s="647" t="s">
        <v>12251</v>
      </c>
      <c r="PWG32" s="647" t="s">
        <v>12252</v>
      </c>
      <c r="PWH32" s="647" t="s">
        <v>12253</v>
      </c>
      <c r="PWI32" s="647" t="s">
        <v>12254</v>
      </c>
      <c r="PWJ32" s="647" t="s">
        <v>12255</v>
      </c>
      <c r="PWK32" s="647" t="s">
        <v>12256</v>
      </c>
      <c r="PWL32" s="647" t="s">
        <v>12257</v>
      </c>
      <c r="PWM32" s="647" t="s">
        <v>12258</v>
      </c>
      <c r="PWN32" s="647" t="s">
        <v>12259</v>
      </c>
      <c r="PWO32" s="647" t="s">
        <v>12260</v>
      </c>
      <c r="PWP32" s="647" t="s">
        <v>12261</v>
      </c>
      <c r="PWQ32" s="647" t="s">
        <v>12262</v>
      </c>
      <c r="PWR32" s="647" t="s">
        <v>12263</v>
      </c>
      <c r="PWS32" s="647" t="s">
        <v>12264</v>
      </c>
      <c r="PWT32" s="647" t="s">
        <v>12265</v>
      </c>
      <c r="PWU32" s="647" t="s">
        <v>12266</v>
      </c>
      <c r="PWV32" s="647" t="s">
        <v>12267</v>
      </c>
      <c r="PWW32" s="647" t="s">
        <v>12268</v>
      </c>
      <c r="PWX32" s="647" t="s">
        <v>12269</v>
      </c>
      <c r="PWY32" s="647" t="s">
        <v>12270</v>
      </c>
      <c r="PWZ32" s="647" t="s">
        <v>12271</v>
      </c>
      <c r="PXA32" s="647" t="s">
        <v>12272</v>
      </c>
      <c r="PXB32" s="647" t="s">
        <v>12273</v>
      </c>
      <c r="PXC32" s="647" t="s">
        <v>12274</v>
      </c>
      <c r="PXD32" s="647" t="s">
        <v>12275</v>
      </c>
      <c r="PXE32" s="647" t="s">
        <v>12276</v>
      </c>
      <c r="PXF32" s="647" t="s">
        <v>12277</v>
      </c>
      <c r="PXG32" s="647" t="s">
        <v>12278</v>
      </c>
      <c r="PXH32" s="647" t="s">
        <v>12279</v>
      </c>
      <c r="PXI32" s="647" t="s">
        <v>12280</v>
      </c>
      <c r="PXJ32" s="647" t="s">
        <v>12281</v>
      </c>
      <c r="PXK32" s="647" t="s">
        <v>12282</v>
      </c>
      <c r="PXL32" s="647" t="s">
        <v>12283</v>
      </c>
      <c r="PXM32" s="647" t="s">
        <v>12284</v>
      </c>
      <c r="PXN32" s="647" t="s">
        <v>12285</v>
      </c>
      <c r="PXO32" s="647" t="s">
        <v>12286</v>
      </c>
      <c r="PXP32" s="647" t="s">
        <v>12287</v>
      </c>
      <c r="PXQ32" s="647" t="s">
        <v>12288</v>
      </c>
      <c r="PXR32" s="647" t="s">
        <v>12289</v>
      </c>
      <c r="PXS32" s="647" t="s">
        <v>12290</v>
      </c>
      <c r="PXT32" s="647" t="s">
        <v>12291</v>
      </c>
      <c r="PXU32" s="647" t="s">
        <v>12292</v>
      </c>
      <c r="PXV32" s="647" t="s">
        <v>12293</v>
      </c>
      <c r="PXW32" s="647" t="s">
        <v>12294</v>
      </c>
      <c r="PXX32" s="647" t="s">
        <v>12295</v>
      </c>
      <c r="PXY32" s="647" t="s">
        <v>12296</v>
      </c>
      <c r="PXZ32" s="647" t="s">
        <v>12297</v>
      </c>
      <c r="PYA32" s="647" t="s">
        <v>12298</v>
      </c>
      <c r="PYB32" s="647" t="s">
        <v>12299</v>
      </c>
      <c r="PYC32" s="647" t="s">
        <v>12300</v>
      </c>
      <c r="PYD32" s="647" t="s">
        <v>12301</v>
      </c>
      <c r="PYE32" s="647" t="s">
        <v>12302</v>
      </c>
      <c r="PYF32" s="647" t="s">
        <v>12303</v>
      </c>
      <c r="PYG32" s="647" t="s">
        <v>12304</v>
      </c>
      <c r="PYH32" s="647" t="s">
        <v>12305</v>
      </c>
      <c r="PYI32" s="647" t="s">
        <v>12306</v>
      </c>
      <c r="PYJ32" s="647" t="s">
        <v>12307</v>
      </c>
      <c r="PYK32" s="647" t="s">
        <v>12308</v>
      </c>
      <c r="PYL32" s="647" t="s">
        <v>12309</v>
      </c>
      <c r="PYM32" s="647" t="s">
        <v>12310</v>
      </c>
      <c r="PYN32" s="647" t="s">
        <v>12311</v>
      </c>
      <c r="PYO32" s="647" t="s">
        <v>12312</v>
      </c>
      <c r="PYP32" s="647" t="s">
        <v>12313</v>
      </c>
      <c r="PYQ32" s="647" t="s">
        <v>12314</v>
      </c>
      <c r="PYR32" s="647" t="s">
        <v>12315</v>
      </c>
      <c r="PYS32" s="647" t="s">
        <v>12316</v>
      </c>
      <c r="PYT32" s="647" t="s">
        <v>12317</v>
      </c>
      <c r="PYU32" s="647" t="s">
        <v>12318</v>
      </c>
      <c r="PYV32" s="647" t="s">
        <v>12319</v>
      </c>
      <c r="PYW32" s="647" t="s">
        <v>12320</v>
      </c>
      <c r="PYX32" s="647" t="s">
        <v>12321</v>
      </c>
      <c r="PYY32" s="647" t="s">
        <v>12322</v>
      </c>
      <c r="PYZ32" s="647" t="s">
        <v>12323</v>
      </c>
      <c r="PZA32" s="647" t="s">
        <v>12324</v>
      </c>
      <c r="PZB32" s="647" t="s">
        <v>12325</v>
      </c>
      <c r="PZC32" s="647" t="s">
        <v>12326</v>
      </c>
      <c r="PZD32" s="647" t="s">
        <v>12327</v>
      </c>
      <c r="PZE32" s="647" t="s">
        <v>12328</v>
      </c>
      <c r="PZF32" s="647" t="s">
        <v>12329</v>
      </c>
      <c r="PZG32" s="647" t="s">
        <v>12330</v>
      </c>
      <c r="PZH32" s="647" t="s">
        <v>12331</v>
      </c>
      <c r="PZI32" s="647" t="s">
        <v>12332</v>
      </c>
      <c r="PZJ32" s="647" t="s">
        <v>12333</v>
      </c>
      <c r="PZK32" s="647" t="s">
        <v>12334</v>
      </c>
      <c r="PZL32" s="647" t="s">
        <v>12335</v>
      </c>
      <c r="PZM32" s="647" t="s">
        <v>12336</v>
      </c>
      <c r="PZN32" s="647" t="s">
        <v>12337</v>
      </c>
      <c r="PZO32" s="647" t="s">
        <v>12338</v>
      </c>
      <c r="PZP32" s="647" t="s">
        <v>12339</v>
      </c>
      <c r="PZQ32" s="647" t="s">
        <v>12340</v>
      </c>
      <c r="PZR32" s="647" t="s">
        <v>12341</v>
      </c>
      <c r="PZS32" s="647" t="s">
        <v>12342</v>
      </c>
      <c r="PZT32" s="647" t="s">
        <v>12343</v>
      </c>
      <c r="PZU32" s="647" t="s">
        <v>12344</v>
      </c>
      <c r="PZV32" s="647" t="s">
        <v>12345</v>
      </c>
      <c r="PZW32" s="647" t="s">
        <v>12346</v>
      </c>
      <c r="PZX32" s="647" t="s">
        <v>12347</v>
      </c>
      <c r="PZY32" s="647" t="s">
        <v>12348</v>
      </c>
      <c r="PZZ32" s="647" t="s">
        <v>12349</v>
      </c>
      <c r="QAA32" s="647" t="s">
        <v>12350</v>
      </c>
      <c r="QAB32" s="647" t="s">
        <v>12351</v>
      </c>
      <c r="QAC32" s="647" t="s">
        <v>12352</v>
      </c>
      <c r="QAD32" s="647" t="s">
        <v>12353</v>
      </c>
      <c r="QAE32" s="647" t="s">
        <v>12354</v>
      </c>
      <c r="QAF32" s="647" t="s">
        <v>12355</v>
      </c>
      <c r="QAG32" s="647" t="s">
        <v>12356</v>
      </c>
      <c r="QAH32" s="647" t="s">
        <v>12357</v>
      </c>
      <c r="QAI32" s="647" t="s">
        <v>12358</v>
      </c>
      <c r="QAJ32" s="647" t="s">
        <v>12359</v>
      </c>
      <c r="QAK32" s="647" t="s">
        <v>12360</v>
      </c>
      <c r="QAL32" s="647" t="s">
        <v>12361</v>
      </c>
      <c r="QAM32" s="647" t="s">
        <v>12362</v>
      </c>
      <c r="QAN32" s="647" t="s">
        <v>12363</v>
      </c>
      <c r="QAO32" s="647" t="s">
        <v>12364</v>
      </c>
      <c r="QAP32" s="647" t="s">
        <v>12365</v>
      </c>
      <c r="QAQ32" s="647" t="s">
        <v>12366</v>
      </c>
      <c r="QAR32" s="647" t="s">
        <v>12367</v>
      </c>
      <c r="QAS32" s="647" t="s">
        <v>12368</v>
      </c>
      <c r="QAT32" s="647" t="s">
        <v>12369</v>
      </c>
      <c r="QAU32" s="647" t="s">
        <v>12370</v>
      </c>
      <c r="QAV32" s="647" t="s">
        <v>12371</v>
      </c>
      <c r="QAW32" s="647" t="s">
        <v>12372</v>
      </c>
      <c r="QAX32" s="647" t="s">
        <v>12373</v>
      </c>
      <c r="QAY32" s="647" t="s">
        <v>12374</v>
      </c>
      <c r="QAZ32" s="647" t="s">
        <v>12375</v>
      </c>
      <c r="QBA32" s="647" t="s">
        <v>12376</v>
      </c>
      <c r="QBB32" s="647" t="s">
        <v>12377</v>
      </c>
      <c r="QBC32" s="647" t="s">
        <v>12378</v>
      </c>
      <c r="QBD32" s="647" t="s">
        <v>12379</v>
      </c>
      <c r="QBE32" s="647" t="s">
        <v>12380</v>
      </c>
      <c r="QBF32" s="647" t="s">
        <v>12381</v>
      </c>
      <c r="QBG32" s="647" t="s">
        <v>12382</v>
      </c>
      <c r="QBH32" s="647" t="s">
        <v>12383</v>
      </c>
      <c r="QBI32" s="647" t="s">
        <v>12384</v>
      </c>
      <c r="QBJ32" s="647" t="s">
        <v>12385</v>
      </c>
      <c r="QBK32" s="647" t="s">
        <v>12386</v>
      </c>
      <c r="QBL32" s="647" t="s">
        <v>12387</v>
      </c>
      <c r="QBM32" s="647" t="s">
        <v>12388</v>
      </c>
      <c r="QBN32" s="647" t="s">
        <v>12389</v>
      </c>
      <c r="QBO32" s="647" t="s">
        <v>12390</v>
      </c>
      <c r="QBP32" s="647" t="s">
        <v>12391</v>
      </c>
      <c r="QBQ32" s="647" t="s">
        <v>12392</v>
      </c>
      <c r="QBR32" s="647" t="s">
        <v>12393</v>
      </c>
      <c r="QBS32" s="647" t="s">
        <v>12394</v>
      </c>
      <c r="QBT32" s="647" t="s">
        <v>12395</v>
      </c>
      <c r="QBU32" s="647" t="s">
        <v>12396</v>
      </c>
      <c r="QBV32" s="647" t="s">
        <v>12397</v>
      </c>
      <c r="QBW32" s="647" t="s">
        <v>12398</v>
      </c>
      <c r="QBX32" s="647" t="s">
        <v>12399</v>
      </c>
      <c r="QBY32" s="647" t="s">
        <v>12400</v>
      </c>
      <c r="QBZ32" s="647" t="s">
        <v>12401</v>
      </c>
      <c r="QCA32" s="647" t="s">
        <v>12402</v>
      </c>
      <c r="QCB32" s="647" t="s">
        <v>12403</v>
      </c>
      <c r="QCC32" s="647" t="s">
        <v>12404</v>
      </c>
      <c r="QCD32" s="647" t="s">
        <v>12405</v>
      </c>
      <c r="QCE32" s="647" t="s">
        <v>12406</v>
      </c>
      <c r="QCF32" s="647" t="s">
        <v>12407</v>
      </c>
      <c r="QCG32" s="647" t="s">
        <v>12408</v>
      </c>
      <c r="QCH32" s="647" t="s">
        <v>12409</v>
      </c>
      <c r="QCI32" s="647" t="s">
        <v>12410</v>
      </c>
      <c r="QCJ32" s="647" t="s">
        <v>12411</v>
      </c>
      <c r="QCK32" s="647" t="s">
        <v>12412</v>
      </c>
      <c r="QCL32" s="647" t="s">
        <v>12413</v>
      </c>
      <c r="QCM32" s="647" t="s">
        <v>12414</v>
      </c>
      <c r="QCN32" s="647" t="s">
        <v>12415</v>
      </c>
      <c r="QCO32" s="647" t="s">
        <v>12416</v>
      </c>
      <c r="QCP32" s="647" t="s">
        <v>12417</v>
      </c>
      <c r="QCQ32" s="647" t="s">
        <v>12418</v>
      </c>
      <c r="QCR32" s="647" t="s">
        <v>12419</v>
      </c>
      <c r="QCS32" s="647" t="s">
        <v>12420</v>
      </c>
      <c r="QCT32" s="647" t="s">
        <v>12421</v>
      </c>
      <c r="QCU32" s="647" t="s">
        <v>12422</v>
      </c>
      <c r="QCV32" s="647" t="s">
        <v>12423</v>
      </c>
      <c r="QCW32" s="647" t="s">
        <v>12424</v>
      </c>
      <c r="QCX32" s="647" t="s">
        <v>12425</v>
      </c>
      <c r="QCY32" s="647" t="s">
        <v>12426</v>
      </c>
      <c r="QCZ32" s="647" t="s">
        <v>12427</v>
      </c>
      <c r="QDA32" s="647" t="s">
        <v>12428</v>
      </c>
      <c r="QDB32" s="647" t="s">
        <v>12429</v>
      </c>
      <c r="QDC32" s="647" t="s">
        <v>12430</v>
      </c>
      <c r="QDD32" s="647" t="s">
        <v>12431</v>
      </c>
      <c r="QDE32" s="647" t="s">
        <v>12432</v>
      </c>
      <c r="QDF32" s="647" t="s">
        <v>12433</v>
      </c>
      <c r="QDG32" s="647" t="s">
        <v>12434</v>
      </c>
      <c r="QDH32" s="647" t="s">
        <v>12435</v>
      </c>
      <c r="QDI32" s="647" t="s">
        <v>12436</v>
      </c>
      <c r="QDJ32" s="647" t="s">
        <v>12437</v>
      </c>
      <c r="QDK32" s="647" t="s">
        <v>12438</v>
      </c>
      <c r="QDL32" s="647" t="s">
        <v>12439</v>
      </c>
      <c r="QDM32" s="647" t="s">
        <v>12440</v>
      </c>
      <c r="QDN32" s="647" t="s">
        <v>12441</v>
      </c>
      <c r="QDO32" s="647" t="s">
        <v>12442</v>
      </c>
      <c r="QDP32" s="647" t="s">
        <v>12443</v>
      </c>
      <c r="QDQ32" s="647" t="s">
        <v>12444</v>
      </c>
      <c r="QDR32" s="647" t="s">
        <v>12445</v>
      </c>
      <c r="QDS32" s="647" t="s">
        <v>12446</v>
      </c>
      <c r="QDT32" s="647" t="s">
        <v>12447</v>
      </c>
      <c r="QDU32" s="647" t="s">
        <v>12448</v>
      </c>
      <c r="QDV32" s="647" t="s">
        <v>12449</v>
      </c>
      <c r="QDW32" s="647" t="s">
        <v>12450</v>
      </c>
      <c r="QDX32" s="647" t="s">
        <v>12451</v>
      </c>
      <c r="QDY32" s="647" t="s">
        <v>12452</v>
      </c>
      <c r="QDZ32" s="647" t="s">
        <v>12453</v>
      </c>
      <c r="QEA32" s="647" t="s">
        <v>12454</v>
      </c>
      <c r="QEB32" s="647" t="s">
        <v>12455</v>
      </c>
      <c r="QEC32" s="647" t="s">
        <v>12456</v>
      </c>
      <c r="QED32" s="647" t="s">
        <v>12457</v>
      </c>
      <c r="QEE32" s="647" t="s">
        <v>12458</v>
      </c>
      <c r="QEF32" s="647" t="s">
        <v>12459</v>
      </c>
      <c r="QEG32" s="647" t="s">
        <v>12460</v>
      </c>
      <c r="QEH32" s="647" t="s">
        <v>12461</v>
      </c>
      <c r="QEI32" s="647" t="s">
        <v>12462</v>
      </c>
      <c r="QEJ32" s="647" t="s">
        <v>12463</v>
      </c>
      <c r="QEK32" s="647" t="s">
        <v>12464</v>
      </c>
      <c r="QEL32" s="647" t="s">
        <v>12465</v>
      </c>
      <c r="QEM32" s="647" t="s">
        <v>12466</v>
      </c>
      <c r="QEN32" s="647" t="s">
        <v>12467</v>
      </c>
      <c r="QEO32" s="647" t="s">
        <v>12468</v>
      </c>
      <c r="QEP32" s="647" t="s">
        <v>12469</v>
      </c>
      <c r="QEQ32" s="647" t="s">
        <v>12470</v>
      </c>
      <c r="QER32" s="647" t="s">
        <v>12471</v>
      </c>
      <c r="QES32" s="647" t="s">
        <v>12472</v>
      </c>
      <c r="QET32" s="647" t="s">
        <v>12473</v>
      </c>
      <c r="QEU32" s="647" t="s">
        <v>12474</v>
      </c>
      <c r="QEV32" s="647" t="s">
        <v>12475</v>
      </c>
      <c r="QEW32" s="647" t="s">
        <v>12476</v>
      </c>
      <c r="QEX32" s="647" t="s">
        <v>12477</v>
      </c>
      <c r="QEY32" s="647" t="s">
        <v>12478</v>
      </c>
      <c r="QEZ32" s="647" t="s">
        <v>12479</v>
      </c>
      <c r="QFA32" s="647" t="s">
        <v>12480</v>
      </c>
      <c r="QFB32" s="647" t="s">
        <v>12481</v>
      </c>
      <c r="QFC32" s="647" t="s">
        <v>12482</v>
      </c>
      <c r="QFD32" s="647" t="s">
        <v>12483</v>
      </c>
      <c r="QFE32" s="647" t="s">
        <v>12484</v>
      </c>
      <c r="QFF32" s="647" t="s">
        <v>12485</v>
      </c>
      <c r="QFG32" s="647" t="s">
        <v>12486</v>
      </c>
      <c r="QFH32" s="647" t="s">
        <v>12487</v>
      </c>
      <c r="QFI32" s="647" t="s">
        <v>12488</v>
      </c>
      <c r="QFJ32" s="647" t="s">
        <v>12489</v>
      </c>
      <c r="QFK32" s="647" t="s">
        <v>12490</v>
      </c>
      <c r="QFL32" s="647" t="s">
        <v>12491</v>
      </c>
      <c r="QFM32" s="647" t="s">
        <v>12492</v>
      </c>
      <c r="QFN32" s="647" t="s">
        <v>12493</v>
      </c>
      <c r="QFO32" s="647" t="s">
        <v>12494</v>
      </c>
      <c r="QFP32" s="647" t="s">
        <v>12495</v>
      </c>
      <c r="QFQ32" s="647" t="s">
        <v>12496</v>
      </c>
      <c r="QFR32" s="647" t="s">
        <v>12497</v>
      </c>
      <c r="QFS32" s="647" t="s">
        <v>12498</v>
      </c>
      <c r="QFT32" s="647" t="s">
        <v>12499</v>
      </c>
      <c r="QFU32" s="647" t="s">
        <v>12500</v>
      </c>
      <c r="QFV32" s="647" t="s">
        <v>12501</v>
      </c>
      <c r="QFW32" s="647" t="s">
        <v>12502</v>
      </c>
      <c r="QFX32" s="647" t="s">
        <v>12503</v>
      </c>
      <c r="QFY32" s="647" t="s">
        <v>12504</v>
      </c>
      <c r="QFZ32" s="647" t="s">
        <v>12505</v>
      </c>
      <c r="QGA32" s="647" t="s">
        <v>12506</v>
      </c>
      <c r="QGB32" s="647" t="s">
        <v>12507</v>
      </c>
      <c r="QGC32" s="647" t="s">
        <v>12508</v>
      </c>
      <c r="QGD32" s="647" t="s">
        <v>12509</v>
      </c>
      <c r="QGE32" s="647" t="s">
        <v>12510</v>
      </c>
      <c r="QGF32" s="647" t="s">
        <v>12511</v>
      </c>
      <c r="QGG32" s="647" t="s">
        <v>12512</v>
      </c>
      <c r="QGH32" s="647" t="s">
        <v>12513</v>
      </c>
      <c r="QGI32" s="647" t="s">
        <v>12514</v>
      </c>
      <c r="QGJ32" s="647" t="s">
        <v>12515</v>
      </c>
      <c r="QGK32" s="647" t="s">
        <v>12516</v>
      </c>
      <c r="QGL32" s="647" t="s">
        <v>12517</v>
      </c>
      <c r="QGM32" s="647" t="s">
        <v>12518</v>
      </c>
      <c r="QGN32" s="647" t="s">
        <v>12519</v>
      </c>
      <c r="QGO32" s="647" t="s">
        <v>12520</v>
      </c>
      <c r="QGP32" s="647" t="s">
        <v>12521</v>
      </c>
      <c r="QGQ32" s="647" t="s">
        <v>12522</v>
      </c>
      <c r="QGR32" s="647" t="s">
        <v>12523</v>
      </c>
      <c r="QGS32" s="647" t="s">
        <v>12524</v>
      </c>
      <c r="QGT32" s="647" t="s">
        <v>12525</v>
      </c>
      <c r="QGU32" s="647" t="s">
        <v>12526</v>
      </c>
      <c r="QGV32" s="647" t="s">
        <v>12527</v>
      </c>
      <c r="QGW32" s="647" t="s">
        <v>12528</v>
      </c>
      <c r="QGX32" s="647" t="s">
        <v>12529</v>
      </c>
      <c r="QGY32" s="647" t="s">
        <v>12530</v>
      </c>
      <c r="QGZ32" s="647" t="s">
        <v>12531</v>
      </c>
      <c r="QHA32" s="647" t="s">
        <v>12532</v>
      </c>
      <c r="QHB32" s="647" t="s">
        <v>12533</v>
      </c>
      <c r="QHC32" s="647" t="s">
        <v>12534</v>
      </c>
      <c r="QHD32" s="647" t="s">
        <v>12535</v>
      </c>
      <c r="QHE32" s="647" t="s">
        <v>12536</v>
      </c>
      <c r="QHF32" s="647" t="s">
        <v>12537</v>
      </c>
      <c r="QHG32" s="647" t="s">
        <v>12538</v>
      </c>
      <c r="QHH32" s="647" t="s">
        <v>12539</v>
      </c>
      <c r="QHI32" s="647" t="s">
        <v>12540</v>
      </c>
      <c r="QHJ32" s="647" t="s">
        <v>12541</v>
      </c>
      <c r="QHK32" s="647" t="s">
        <v>12542</v>
      </c>
      <c r="QHL32" s="647" t="s">
        <v>12543</v>
      </c>
      <c r="QHM32" s="647" t="s">
        <v>12544</v>
      </c>
      <c r="QHN32" s="647" t="s">
        <v>12545</v>
      </c>
      <c r="QHO32" s="647" t="s">
        <v>12546</v>
      </c>
      <c r="QHP32" s="647" t="s">
        <v>12547</v>
      </c>
      <c r="QHQ32" s="647" t="s">
        <v>12548</v>
      </c>
      <c r="QHR32" s="647" t="s">
        <v>12549</v>
      </c>
      <c r="QHS32" s="647" t="s">
        <v>12550</v>
      </c>
      <c r="QHT32" s="647" t="s">
        <v>12551</v>
      </c>
      <c r="QHU32" s="647" t="s">
        <v>12552</v>
      </c>
      <c r="QHV32" s="647" t="s">
        <v>12553</v>
      </c>
      <c r="QHW32" s="647" t="s">
        <v>12554</v>
      </c>
      <c r="QHX32" s="647" t="s">
        <v>12555</v>
      </c>
      <c r="QHY32" s="647" t="s">
        <v>12556</v>
      </c>
      <c r="QHZ32" s="647" t="s">
        <v>12557</v>
      </c>
      <c r="QIA32" s="647" t="s">
        <v>12558</v>
      </c>
      <c r="QIB32" s="647" t="s">
        <v>12559</v>
      </c>
      <c r="QIC32" s="647" t="s">
        <v>12560</v>
      </c>
      <c r="QID32" s="647" t="s">
        <v>12561</v>
      </c>
      <c r="QIE32" s="647" t="s">
        <v>12562</v>
      </c>
      <c r="QIF32" s="647" t="s">
        <v>12563</v>
      </c>
      <c r="QIG32" s="647" t="s">
        <v>12564</v>
      </c>
      <c r="QIH32" s="647" t="s">
        <v>12565</v>
      </c>
      <c r="QII32" s="647" t="s">
        <v>12566</v>
      </c>
      <c r="QIJ32" s="647" t="s">
        <v>12567</v>
      </c>
      <c r="QIK32" s="647" t="s">
        <v>12568</v>
      </c>
      <c r="QIL32" s="647" t="s">
        <v>12569</v>
      </c>
      <c r="QIM32" s="647" t="s">
        <v>12570</v>
      </c>
      <c r="QIN32" s="647" t="s">
        <v>12571</v>
      </c>
      <c r="QIO32" s="647" t="s">
        <v>12572</v>
      </c>
      <c r="QIP32" s="647" t="s">
        <v>12573</v>
      </c>
      <c r="QIQ32" s="647" t="s">
        <v>12574</v>
      </c>
      <c r="QIR32" s="647" t="s">
        <v>12575</v>
      </c>
      <c r="QIS32" s="647" t="s">
        <v>12576</v>
      </c>
      <c r="QIT32" s="647" t="s">
        <v>12577</v>
      </c>
      <c r="QIU32" s="647" t="s">
        <v>12578</v>
      </c>
      <c r="QIV32" s="647" t="s">
        <v>12579</v>
      </c>
      <c r="QIW32" s="647" t="s">
        <v>12580</v>
      </c>
      <c r="QIX32" s="647" t="s">
        <v>12581</v>
      </c>
      <c r="QIY32" s="647" t="s">
        <v>12582</v>
      </c>
      <c r="QIZ32" s="647" t="s">
        <v>12583</v>
      </c>
      <c r="QJA32" s="647" t="s">
        <v>12584</v>
      </c>
      <c r="QJB32" s="647" t="s">
        <v>12585</v>
      </c>
      <c r="QJC32" s="647" t="s">
        <v>12586</v>
      </c>
      <c r="QJD32" s="647" t="s">
        <v>12587</v>
      </c>
      <c r="QJE32" s="647" t="s">
        <v>12588</v>
      </c>
      <c r="QJF32" s="647" t="s">
        <v>12589</v>
      </c>
      <c r="QJG32" s="647" t="s">
        <v>12590</v>
      </c>
      <c r="QJH32" s="647" t="s">
        <v>12591</v>
      </c>
      <c r="QJI32" s="647" t="s">
        <v>12592</v>
      </c>
      <c r="QJJ32" s="647" t="s">
        <v>12593</v>
      </c>
      <c r="QJK32" s="647" t="s">
        <v>12594</v>
      </c>
      <c r="QJL32" s="647" t="s">
        <v>12595</v>
      </c>
      <c r="QJM32" s="647" t="s">
        <v>12596</v>
      </c>
      <c r="QJN32" s="647" t="s">
        <v>12597</v>
      </c>
      <c r="QJO32" s="647" t="s">
        <v>12598</v>
      </c>
      <c r="QJP32" s="647" t="s">
        <v>12599</v>
      </c>
      <c r="QJQ32" s="647" t="s">
        <v>12600</v>
      </c>
      <c r="QJR32" s="647" t="s">
        <v>12601</v>
      </c>
      <c r="QJS32" s="647" t="s">
        <v>12602</v>
      </c>
      <c r="QJT32" s="647" t="s">
        <v>12603</v>
      </c>
      <c r="QJU32" s="647" t="s">
        <v>12604</v>
      </c>
      <c r="QJV32" s="647" t="s">
        <v>12605</v>
      </c>
      <c r="QJW32" s="647" t="s">
        <v>12606</v>
      </c>
      <c r="QJX32" s="647" t="s">
        <v>12607</v>
      </c>
      <c r="QJY32" s="647" t="s">
        <v>12608</v>
      </c>
      <c r="QJZ32" s="647" t="s">
        <v>12609</v>
      </c>
      <c r="QKA32" s="647" t="s">
        <v>12610</v>
      </c>
      <c r="QKB32" s="647" t="s">
        <v>12611</v>
      </c>
      <c r="QKC32" s="647" t="s">
        <v>12612</v>
      </c>
      <c r="QKD32" s="647" t="s">
        <v>12613</v>
      </c>
      <c r="QKE32" s="647" t="s">
        <v>12614</v>
      </c>
      <c r="QKF32" s="647" t="s">
        <v>12615</v>
      </c>
      <c r="QKG32" s="647" t="s">
        <v>12616</v>
      </c>
      <c r="QKH32" s="647" t="s">
        <v>12617</v>
      </c>
      <c r="QKI32" s="647" t="s">
        <v>12618</v>
      </c>
      <c r="QKJ32" s="647" t="s">
        <v>12619</v>
      </c>
      <c r="QKK32" s="647" t="s">
        <v>12620</v>
      </c>
      <c r="QKL32" s="647" t="s">
        <v>12621</v>
      </c>
      <c r="QKM32" s="647" t="s">
        <v>12622</v>
      </c>
      <c r="QKN32" s="647" t="s">
        <v>12623</v>
      </c>
      <c r="QKO32" s="647" t="s">
        <v>12624</v>
      </c>
      <c r="QKP32" s="647" t="s">
        <v>12625</v>
      </c>
      <c r="QKQ32" s="647" t="s">
        <v>12626</v>
      </c>
      <c r="QKR32" s="647" t="s">
        <v>12627</v>
      </c>
      <c r="QKS32" s="647" t="s">
        <v>12628</v>
      </c>
      <c r="QKT32" s="647" t="s">
        <v>12629</v>
      </c>
      <c r="QKU32" s="647" t="s">
        <v>12630</v>
      </c>
      <c r="QKV32" s="647" t="s">
        <v>12631</v>
      </c>
      <c r="QKW32" s="647" t="s">
        <v>12632</v>
      </c>
      <c r="QKX32" s="647" t="s">
        <v>12633</v>
      </c>
      <c r="QKY32" s="647" t="s">
        <v>12634</v>
      </c>
      <c r="QKZ32" s="647" t="s">
        <v>12635</v>
      </c>
      <c r="QLA32" s="647" t="s">
        <v>12636</v>
      </c>
      <c r="QLB32" s="647" t="s">
        <v>12637</v>
      </c>
      <c r="QLC32" s="647" t="s">
        <v>12638</v>
      </c>
      <c r="QLD32" s="647" t="s">
        <v>12639</v>
      </c>
      <c r="QLE32" s="647" t="s">
        <v>12640</v>
      </c>
      <c r="QLF32" s="647" t="s">
        <v>12641</v>
      </c>
      <c r="QLG32" s="647" t="s">
        <v>12642</v>
      </c>
      <c r="QLH32" s="647" t="s">
        <v>12643</v>
      </c>
      <c r="QLI32" s="647" t="s">
        <v>12644</v>
      </c>
      <c r="QLJ32" s="647" t="s">
        <v>12645</v>
      </c>
      <c r="QLK32" s="647" t="s">
        <v>12646</v>
      </c>
      <c r="QLL32" s="647" t="s">
        <v>12647</v>
      </c>
      <c r="QLM32" s="647" t="s">
        <v>12648</v>
      </c>
      <c r="QLN32" s="647" t="s">
        <v>12649</v>
      </c>
      <c r="QLO32" s="647" t="s">
        <v>12650</v>
      </c>
      <c r="QLP32" s="647" t="s">
        <v>12651</v>
      </c>
      <c r="QLQ32" s="647" t="s">
        <v>12652</v>
      </c>
      <c r="QLR32" s="647" t="s">
        <v>12653</v>
      </c>
      <c r="QLS32" s="647" t="s">
        <v>12654</v>
      </c>
      <c r="QLT32" s="647" t="s">
        <v>12655</v>
      </c>
      <c r="QLU32" s="647" t="s">
        <v>12656</v>
      </c>
      <c r="QLV32" s="647" t="s">
        <v>12657</v>
      </c>
      <c r="QLW32" s="647" t="s">
        <v>12658</v>
      </c>
      <c r="QLX32" s="647" t="s">
        <v>12659</v>
      </c>
      <c r="QLY32" s="647" t="s">
        <v>12660</v>
      </c>
      <c r="QLZ32" s="647" t="s">
        <v>12661</v>
      </c>
      <c r="QMA32" s="647" t="s">
        <v>12662</v>
      </c>
      <c r="QMB32" s="647" t="s">
        <v>12663</v>
      </c>
      <c r="QMC32" s="647" t="s">
        <v>12664</v>
      </c>
      <c r="QMD32" s="647" t="s">
        <v>12665</v>
      </c>
      <c r="QME32" s="647" t="s">
        <v>12666</v>
      </c>
      <c r="QMF32" s="647" t="s">
        <v>12667</v>
      </c>
      <c r="QMG32" s="647" t="s">
        <v>12668</v>
      </c>
      <c r="QMH32" s="647" t="s">
        <v>12669</v>
      </c>
      <c r="QMI32" s="647" t="s">
        <v>12670</v>
      </c>
      <c r="QMJ32" s="647" t="s">
        <v>12671</v>
      </c>
      <c r="QMK32" s="647" t="s">
        <v>12672</v>
      </c>
      <c r="QML32" s="647" t="s">
        <v>12673</v>
      </c>
      <c r="QMM32" s="647" t="s">
        <v>12674</v>
      </c>
      <c r="QMN32" s="647" t="s">
        <v>12675</v>
      </c>
      <c r="QMO32" s="647" t="s">
        <v>12676</v>
      </c>
      <c r="QMP32" s="647" t="s">
        <v>12677</v>
      </c>
      <c r="QMQ32" s="647" t="s">
        <v>12678</v>
      </c>
      <c r="QMR32" s="647" t="s">
        <v>12679</v>
      </c>
      <c r="QMS32" s="647" t="s">
        <v>12680</v>
      </c>
      <c r="QMT32" s="647" t="s">
        <v>12681</v>
      </c>
      <c r="QMU32" s="647" t="s">
        <v>12682</v>
      </c>
      <c r="QMV32" s="647" t="s">
        <v>12683</v>
      </c>
      <c r="QMW32" s="647" t="s">
        <v>12684</v>
      </c>
      <c r="QMX32" s="647" t="s">
        <v>12685</v>
      </c>
      <c r="QMY32" s="647" t="s">
        <v>12686</v>
      </c>
      <c r="QMZ32" s="647" t="s">
        <v>12687</v>
      </c>
      <c r="QNA32" s="647" t="s">
        <v>12688</v>
      </c>
      <c r="QNB32" s="647" t="s">
        <v>12689</v>
      </c>
      <c r="QNC32" s="647" t="s">
        <v>12690</v>
      </c>
      <c r="QND32" s="647" t="s">
        <v>12691</v>
      </c>
      <c r="QNE32" s="647" t="s">
        <v>12692</v>
      </c>
      <c r="QNF32" s="647" t="s">
        <v>12693</v>
      </c>
      <c r="QNG32" s="647" t="s">
        <v>12694</v>
      </c>
      <c r="QNH32" s="647" t="s">
        <v>12695</v>
      </c>
      <c r="QNI32" s="647" t="s">
        <v>12696</v>
      </c>
      <c r="QNJ32" s="647" t="s">
        <v>12697</v>
      </c>
      <c r="QNK32" s="647" t="s">
        <v>12698</v>
      </c>
      <c r="QNL32" s="647" t="s">
        <v>12699</v>
      </c>
      <c r="QNM32" s="647" t="s">
        <v>12700</v>
      </c>
      <c r="QNN32" s="647" t="s">
        <v>12701</v>
      </c>
      <c r="QNO32" s="647" t="s">
        <v>12702</v>
      </c>
      <c r="QNP32" s="647" t="s">
        <v>12703</v>
      </c>
      <c r="QNQ32" s="647" t="s">
        <v>12704</v>
      </c>
      <c r="QNR32" s="647" t="s">
        <v>12705</v>
      </c>
      <c r="QNS32" s="647" t="s">
        <v>12706</v>
      </c>
      <c r="QNT32" s="647" t="s">
        <v>12707</v>
      </c>
      <c r="QNU32" s="647" t="s">
        <v>12708</v>
      </c>
      <c r="QNV32" s="647" t="s">
        <v>12709</v>
      </c>
      <c r="QNW32" s="647" t="s">
        <v>12710</v>
      </c>
      <c r="QNX32" s="647" t="s">
        <v>12711</v>
      </c>
      <c r="QNY32" s="647" t="s">
        <v>12712</v>
      </c>
      <c r="QNZ32" s="647" t="s">
        <v>12713</v>
      </c>
      <c r="QOA32" s="647" t="s">
        <v>12714</v>
      </c>
      <c r="QOB32" s="647" t="s">
        <v>12715</v>
      </c>
      <c r="QOC32" s="647" t="s">
        <v>12716</v>
      </c>
      <c r="QOD32" s="647" t="s">
        <v>12717</v>
      </c>
      <c r="QOE32" s="647" t="s">
        <v>12718</v>
      </c>
      <c r="QOF32" s="647" t="s">
        <v>12719</v>
      </c>
      <c r="QOG32" s="647" t="s">
        <v>12720</v>
      </c>
      <c r="QOH32" s="647" t="s">
        <v>12721</v>
      </c>
      <c r="QOI32" s="647" t="s">
        <v>12722</v>
      </c>
      <c r="QOJ32" s="647" t="s">
        <v>12723</v>
      </c>
      <c r="QOK32" s="647" t="s">
        <v>12724</v>
      </c>
      <c r="QOL32" s="647" t="s">
        <v>12725</v>
      </c>
      <c r="QOM32" s="647" t="s">
        <v>12726</v>
      </c>
      <c r="QON32" s="647" t="s">
        <v>12727</v>
      </c>
      <c r="QOO32" s="647" t="s">
        <v>12728</v>
      </c>
      <c r="QOP32" s="647" t="s">
        <v>12729</v>
      </c>
      <c r="QOQ32" s="647" t="s">
        <v>12730</v>
      </c>
      <c r="QOR32" s="647" t="s">
        <v>12731</v>
      </c>
      <c r="QOS32" s="647" t="s">
        <v>12732</v>
      </c>
      <c r="QOT32" s="647" t="s">
        <v>12733</v>
      </c>
      <c r="QOU32" s="647" t="s">
        <v>12734</v>
      </c>
      <c r="QOV32" s="647" t="s">
        <v>12735</v>
      </c>
      <c r="QOW32" s="647" t="s">
        <v>12736</v>
      </c>
      <c r="QOX32" s="647" t="s">
        <v>12737</v>
      </c>
      <c r="QOY32" s="647" t="s">
        <v>12738</v>
      </c>
      <c r="QOZ32" s="647" t="s">
        <v>12739</v>
      </c>
      <c r="QPA32" s="647" t="s">
        <v>12740</v>
      </c>
      <c r="QPB32" s="647" t="s">
        <v>12741</v>
      </c>
      <c r="QPC32" s="647" t="s">
        <v>12742</v>
      </c>
      <c r="QPD32" s="647" t="s">
        <v>12743</v>
      </c>
      <c r="QPE32" s="647" t="s">
        <v>12744</v>
      </c>
      <c r="QPF32" s="647" t="s">
        <v>12745</v>
      </c>
      <c r="QPG32" s="647" t="s">
        <v>12746</v>
      </c>
      <c r="QPH32" s="647" t="s">
        <v>12747</v>
      </c>
      <c r="QPI32" s="647" t="s">
        <v>12748</v>
      </c>
      <c r="QPJ32" s="647" t="s">
        <v>12749</v>
      </c>
      <c r="QPK32" s="647" t="s">
        <v>12750</v>
      </c>
      <c r="QPL32" s="647" t="s">
        <v>12751</v>
      </c>
      <c r="QPM32" s="647" t="s">
        <v>12752</v>
      </c>
      <c r="QPN32" s="647" t="s">
        <v>12753</v>
      </c>
      <c r="QPO32" s="647" t="s">
        <v>12754</v>
      </c>
      <c r="QPP32" s="647" t="s">
        <v>12755</v>
      </c>
      <c r="QPQ32" s="647" t="s">
        <v>12756</v>
      </c>
      <c r="QPR32" s="647" t="s">
        <v>12757</v>
      </c>
      <c r="QPS32" s="647" t="s">
        <v>12758</v>
      </c>
      <c r="QPT32" s="647" t="s">
        <v>12759</v>
      </c>
      <c r="QPU32" s="647" t="s">
        <v>12760</v>
      </c>
      <c r="QPV32" s="647" t="s">
        <v>12761</v>
      </c>
      <c r="QPW32" s="647" t="s">
        <v>12762</v>
      </c>
      <c r="QPX32" s="647" t="s">
        <v>12763</v>
      </c>
      <c r="QPY32" s="647" t="s">
        <v>12764</v>
      </c>
      <c r="QPZ32" s="647" t="s">
        <v>12765</v>
      </c>
      <c r="QQA32" s="647" t="s">
        <v>12766</v>
      </c>
      <c r="QQB32" s="647" t="s">
        <v>12767</v>
      </c>
      <c r="QQC32" s="647" t="s">
        <v>12768</v>
      </c>
      <c r="QQD32" s="647" t="s">
        <v>12769</v>
      </c>
      <c r="QQE32" s="647" t="s">
        <v>12770</v>
      </c>
      <c r="QQF32" s="647" t="s">
        <v>12771</v>
      </c>
      <c r="QQG32" s="647" t="s">
        <v>12772</v>
      </c>
      <c r="QQH32" s="647" t="s">
        <v>12773</v>
      </c>
      <c r="QQI32" s="647" t="s">
        <v>12774</v>
      </c>
      <c r="QQJ32" s="647" t="s">
        <v>12775</v>
      </c>
      <c r="QQK32" s="647" t="s">
        <v>12776</v>
      </c>
      <c r="QQL32" s="647" t="s">
        <v>12777</v>
      </c>
      <c r="QQM32" s="647" t="s">
        <v>12778</v>
      </c>
      <c r="QQN32" s="647" t="s">
        <v>12779</v>
      </c>
      <c r="QQO32" s="647" t="s">
        <v>12780</v>
      </c>
      <c r="QQP32" s="647" t="s">
        <v>12781</v>
      </c>
      <c r="QQQ32" s="647" t="s">
        <v>12782</v>
      </c>
      <c r="QQR32" s="647" t="s">
        <v>12783</v>
      </c>
      <c r="QQS32" s="647" t="s">
        <v>12784</v>
      </c>
      <c r="QQT32" s="647" t="s">
        <v>12785</v>
      </c>
      <c r="QQU32" s="647" t="s">
        <v>12786</v>
      </c>
      <c r="QQV32" s="647" t="s">
        <v>12787</v>
      </c>
      <c r="QQW32" s="647" t="s">
        <v>12788</v>
      </c>
      <c r="QQX32" s="647" t="s">
        <v>12789</v>
      </c>
      <c r="QQY32" s="647" t="s">
        <v>12790</v>
      </c>
      <c r="QQZ32" s="647" t="s">
        <v>12791</v>
      </c>
      <c r="QRA32" s="647" t="s">
        <v>12792</v>
      </c>
      <c r="QRB32" s="647" t="s">
        <v>12793</v>
      </c>
      <c r="QRC32" s="647" t="s">
        <v>12794</v>
      </c>
      <c r="QRD32" s="647" t="s">
        <v>12795</v>
      </c>
      <c r="QRE32" s="647" t="s">
        <v>12796</v>
      </c>
      <c r="QRF32" s="647" t="s">
        <v>12797</v>
      </c>
      <c r="QRG32" s="647" t="s">
        <v>12798</v>
      </c>
      <c r="QRH32" s="647" t="s">
        <v>12799</v>
      </c>
      <c r="QRI32" s="647" t="s">
        <v>12800</v>
      </c>
      <c r="QRJ32" s="647" t="s">
        <v>12801</v>
      </c>
      <c r="QRK32" s="647" t="s">
        <v>12802</v>
      </c>
      <c r="QRL32" s="647" t="s">
        <v>12803</v>
      </c>
      <c r="QRM32" s="647" t="s">
        <v>12804</v>
      </c>
      <c r="QRN32" s="647" t="s">
        <v>12805</v>
      </c>
      <c r="QRO32" s="647" t="s">
        <v>12806</v>
      </c>
      <c r="QRP32" s="647" t="s">
        <v>12807</v>
      </c>
      <c r="QRQ32" s="647" t="s">
        <v>12808</v>
      </c>
      <c r="QRR32" s="647" t="s">
        <v>12809</v>
      </c>
      <c r="QRS32" s="647" t="s">
        <v>12810</v>
      </c>
      <c r="QRT32" s="647" t="s">
        <v>12811</v>
      </c>
      <c r="QRU32" s="647" t="s">
        <v>12812</v>
      </c>
      <c r="QRV32" s="647" t="s">
        <v>12813</v>
      </c>
      <c r="QRW32" s="647" t="s">
        <v>12814</v>
      </c>
      <c r="QRX32" s="647" t="s">
        <v>12815</v>
      </c>
      <c r="QRY32" s="647" t="s">
        <v>12816</v>
      </c>
      <c r="QRZ32" s="647" t="s">
        <v>12817</v>
      </c>
      <c r="QSA32" s="647" t="s">
        <v>12818</v>
      </c>
      <c r="QSB32" s="647" t="s">
        <v>12819</v>
      </c>
      <c r="QSC32" s="647" t="s">
        <v>12820</v>
      </c>
      <c r="QSD32" s="647" t="s">
        <v>12821</v>
      </c>
      <c r="QSE32" s="647" t="s">
        <v>12822</v>
      </c>
      <c r="QSF32" s="647" t="s">
        <v>12823</v>
      </c>
      <c r="QSG32" s="647" t="s">
        <v>12824</v>
      </c>
      <c r="QSH32" s="647" t="s">
        <v>12825</v>
      </c>
      <c r="QSI32" s="647" t="s">
        <v>12826</v>
      </c>
      <c r="QSJ32" s="647" t="s">
        <v>12827</v>
      </c>
      <c r="QSK32" s="647" t="s">
        <v>12828</v>
      </c>
      <c r="QSL32" s="647" t="s">
        <v>12829</v>
      </c>
      <c r="QSM32" s="647" t="s">
        <v>12830</v>
      </c>
      <c r="QSN32" s="647" t="s">
        <v>12831</v>
      </c>
      <c r="QSO32" s="647" t="s">
        <v>12832</v>
      </c>
      <c r="QSP32" s="647" t="s">
        <v>12833</v>
      </c>
      <c r="QSQ32" s="647" t="s">
        <v>12834</v>
      </c>
      <c r="QSR32" s="647" t="s">
        <v>12835</v>
      </c>
      <c r="QSS32" s="647" t="s">
        <v>12836</v>
      </c>
      <c r="QST32" s="647" t="s">
        <v>12837</v>
      </c>
      <c r="QSU32" s="647" t="s">
        <v>12838</v>
      </c>
      <c r="QSV32" s="647" t="s">
        <v>12839</v>
      </c>
      <c r="QSW32" s="647" t="s">
        <v>12840</v>
      </c>
      <c r="QSX32" s="647" t="s">
        <v>12841</v>
      </c>
      <c r="QSY32" s="647" t="s">
        <v>12842</v>
      </c>
      <c r="QSZ32" s="647" t="s">
        <v>12843</v>
      </c>
      <c r="QTA32" s="647" t="s">
        <v>12844</v>
      </c>
      <c r="QTB32" s="647" t="s">
        <v>12845</v>
      </c>
      <c r="QTC32" s="647" t="s">
        <v>12846</v>
      </c>
      <c r="QTD32" s="647" t="s">
        <v>12847</v>
      </c>
      <c r="QTE32" s="647" t="s">
        <v>12848</v>
      </c>
      <c r="QTF32" s="647" t="s">
        <v>12849</v>
      </c>
      <c r="QTG32" s="647" t="s">
        <v>12850</v>
      </c>
      <c r="QTH32" s="647" t="s">
        <v>12851</v>
      </c>
      <c r="QTI32" s="647" t="s">
        <v>12852</v>
      </c>
      <c r="QTJ32" s="647" t="s">
        <v>12853</v>
      </c>
      <c r="QTK32" s="647" t="s">
        <v>12854</v>
      </c>
      <c r="QTL32" s="647" t="s">
        <v>12855</v>
      </c>
      <c r="QTM32" s="647" t="s">
        <v>12856</v>
      </c>
      <c r="QTN32" s="647" t="s">
        <v>12857</v>
      </c>
      <c r="QTO32" s="647" t="s">
        <v>12858</v>
      </c>
      <c r="QTP32" s="647" t="s">
        <v>12859</v>
      </c>
      <c r="QTQ32" s="647" t="s">
        <v>12860</v>
      </c>
      <c r="QTR32" s="647" t="s">
        <v>12861</v>
      </c>
      <c r="QTS32" s="647" t="s">
        <v>12862</v>
      </c>
      <c r="QTT32" s="647" t="s">
        <v>12863</v>
      </c>
      <c r="QTU32" s="647" t="s">
        <v>12864</v>
      </c>
      <c r="QTV32" s="647" t="s">
        <v>12865</v>
      </c>
      <c r="QTW32" s="647" t="s">
        <v>12866</v>
      </c>
      <c r="QTX32" s="647" t="s">
        <v>12867</v>
      </c>
      <c r="QTY32" s="647" t="s">
        <v>12868</v>
      </c>
      <c r="QTZ32" s="647" t="s">
        <v>12869</v>
      </c>
      <c r="QUA32" s="647" t="s">
        <v>12870</v>
      </c>
      <c r="QUB32" s="647" t="s">
        <v>12871</v>
      </c>
      <c r="QUC32" s="647" t="s">
        <v>12872</v>
      </c>
      <c r="QUD32" s="647" t="s">
        <v>12873</v>
      </c>
      <c r="QUE32" s="647" t="s">
        <v>12874</v>
      </c>
      <c r="QUF32" s="647" t="s">
        <v>12875</v>
      </c>
      <c r="QUG32" s="647" t="s">
        <v>12876</v>
      </c>
      <c r="QUH32" s="647" t="s">
        <v>12877</v>
      </c>
      <c r="QUI32" s="647" t="s">
        <v>12878</v>
      </c>
      <c r="QUJ32" s="647" t="s">
        <v>12879</v>
      </c>
      <c r="QUK32" s="647" t="s">
        <v>12880</v>
      </c>
      <c r="QUL32" s="647" t="s">
        <v>12881</v>
      </c>
      <c r="QUM32" s="647" t="s">
        <v>12882</v>
      </c>
      <c r="QUN32" s="647" t="s">
        <v>12883</v>
      </c>
      <c r="QUO32" s="647" t="s">
        <v>12884</v>
      </c>
      <c r="QUP32" s="647" t="s">
        <v>12885</v>
      </c>
      <c r="QUQ32" s="647" t="s">
        <v>12886</v>
      </c>
      <c r="QUR32" s="647" t="s">
        <v>12887</v>
      </c>
      <c r="QUS32" s="647" t="s">
        <v>12888</v>
      </c>
      <c r="QUT32" s="647" t="s">
        <v>12889</v>
      </c>
      <c r="QUU32" s="647" t="s">
        <v>12890</v>
      </c>
      <c r="QUV32" s="647" t="s">
        <v>12891</v>
      </c>
      <c r="QUW32" s="647" t="s">
        <v>12892</v>
      </c>
      <c r="QUX32" s="647" t="s">
        <v>12893</v>
      </c>
      <c r="QUY32" s="647" t="s">
        <v>12894</v>
      </c>
      <c r="QUZ32" s="647" t="s">
        <v>12895</v>
      </c>
      <c r="QVA32" s="647" t="s">
        <v>12896</v>
      </c>
      <c r="QVB32" s="647" t="s">
        <v>12897</v>
      </c>
      <c r="QVC32" s="647" t="s">
        <v>12898</v>
      </c>
      <c r="QVD32" s="647" t="s">
        <v>12899</v>
      </c>
      <c r="QVE32" s="647" t="s">
        <v>12900</v>
      </c>
      <c r="QVF32" s="647" t="s">
        <v>12901</v>
      </c>
      <c r="QVG32" s="647" t="s">
        <v>12902</v>
      </c>
      <c r="QVH32" s="647" t="s">
        <v>12903</v>
      </c>
      <c r="QVI32" s="647" t="s">
        <v>12904</v>
      </c>
      <c r="QVJ32" s="647" t="s">
        <v>12905</v>
      </c>
      <c r="QVK32" s="647" t="s">
        <v>12906</v>
      </c>
      <c r="QVL32" s="647" t="s">
        <v>12907</v>
      </c>
      <c r="QVM32" s="647" t="s">
        <v>12908</v>
      </c>
      <c r="QVN32" s="647" t="s">
        <v>12909</v>
      </c>
      <c r="QVO32" s="647" t="s">
        <v>12910</v>
      </c>
      <c r="QVP32" s="647" t="s">
        <v>12911</v>
      </c>
      <c r="QVQ32" s="647" t="s">
        <v>12912</v>
      </c>
      <c r="QVR32" s="647" t="s">
        <v>12913</v>
      </c>
      <c r="QVS32" s="647" t="s">
        <v>12914</v>
      </c>
      <c r="QVT32" s="647" t="s">
        <v>12915</v>
      </c>
      <c r="QVU32" s="647" t="s">
        <v>12916</v>
      </c>
      <c r="QVV32" s="647" t="s">
        <v>12917</v>
      </c>
      <c r="QVW32" s="647" t="s">
        <v>12918</v>
      </c>
      <c r="QVX32" s="647" t="s">
        <v>12919</v>
      </c>
      <c r="QVY32" s="647" t="s">
        <v>12920</v>
      </c>
      <c r="QVZ32" s="647" t="s">
        <v>12921</v>
      </c>
      <c r="QWA32" s="647" t="s">
        <v>12922</v>
      </c>
      <c r="QWB32" s="647" t="s">
        <v>12923</v>
      </c>
      <c r="QWC32" s="647" t="s">
        <v>12924</v>
      </c>
      <c r="QWD32" s="647" t="s">
        <v>12925</v>
      </c>
      <c r="QWE32" s="647" t="s">
        <v>12926</v>
      </c>
      <c r="QWF32" s="647" t="s">
        <v>12927</v>
      </c>
      <c r="QWG32" s="647" t="s">
        <v>12928</v>
      </c>
      <c r="QWH32" s="647" t="s">
        <v>12929</v>
      </c>
      <c r="QWI32" s="647" t="s">
        <v>12930</v>
      </c>
      <c r="QWJ32" s="647" t="s">
        <v>12931</v>
      </c>
      <c r="QWK32" s="647" t="s">
        <v>12932</v>
      </c>
      <c r="QWL32" s="647" t="s">
        <v>12933</v>
      </c>
      <c r="QWM32" s="647" t="s">
        <v>12934</v>
      </c>
      <c r="QWN32" s="647" t="s">
        <v>12935</v>
      </c>
      <c r="QWO32" s="647" t="s">
        <v>12936</v>
      </c>
      <c r="QWP32" s="647" t="s">
        <v>12937</v>
      </c>
      <c r="QWQ32" s="647" t="s">
        <v>12938</v>
      </c>
      <c r="QWR32" s="647" t="s">
        <v>12939</v>
      </c>
      <c r="QWS32" s="647" t="s">
        <v>12940</v>
      </c>
      <c r="QWT32" s="647" t="s">
        <v>12941</v>
      </c>
      <c r="QWU32" s="647" t="s">
        <v>12942</v>
      </c>
      <c r="QWV32" s="647" t="s">
        <v>12943</v>
      </c>
      <c r="QWW32" s="647" t="s">
        <v>12944</v>
      </c>
      <c r="QWX32" s="647" t="s">
        <v>12945</v>
      </c>
      <c r="QWY32" s="647" t="s">
        <v>12946</v>
      </c>
      <c r="QWZ32" s="647" t="s">
        <v>12947</v>
      </c>
      <c r="QXA32" s="647" t="s">
        <v>12948</v>
      </c>
      <c r="QXB32" s="647" t="s">
        <v>12949</v>
      </c>
      <c r="QXC32" s="647" t="s">
        <v>12950</v>
      </c>
      <c r="QXD32" s="647" t="s">
        <v>12951</v>
      </c>
      <c r="QXE32" s="647" t="s">
        <v>12952</v>
      </c>
      <c r="QXF32" s="647" t="s">
        <v>12953</v>
      </c>
      <c r="QXG32" s="647" t="s">
        <v>12954</v>
      </c>
      <c r="QXH32" s="647" t="s">
        <v>12955</v>
      </c>
      <c r="QXI32" s="647" t="s">
        <v>12956</v>
      </c>
      <c r="QXJ32" s="647" t="s">
        <v>12957</v>
      </c>
      <c r="QXK32" s="647" t="s">
        <v>12958</v>
      </c>
      <c r="QXL32" s="647" t="s">
        <v>12959</v>
      </c>
      <c r="QXM32" s="647" t="s">
        <v>12960</v>
      </c>
      <c r="QXN32" s="647" t="s">
        <v>12961</v>
      </c>
      <c r="QXO32" s="647" t="s">
        <v>12962</v>
      </c>
      <c r="QXP32" s="647" t="s">
        <v>12963</v>
      </c>
      <c r="QXQ32" s="647" t="s">
        <v>12964</v>
      </c>
      <c r="QXR32" s="647" t="s">
        <v>12965</v>
      </c>
      <c r="QXS32" s="647" t="s">
        <v>12966</v>
      </c>
      <c r="QXT32" s="647" t="s">
        <v>12967</v>
      </c>
      <c r="QXU32" s="647" t="s">
        <v>12968</v>
      </c>
      <c r="QXV32" s="647" t="s">
        <v>12969</v>
      </c>
      <c r="QXW32" s="647" t="s">
        <v>12970</v>
      </c>
      <c r="QXX32" s="647" t="s">
        <v>12971</v>
      </c>
      <c r="QXY32" s="647" t="s">
        <v>12972</v>
      </c>
      <c r="QXZ32" s="647" t="s">
        <v>12973</v>
      </c>
      <c r="QYA32" s="647" t="s">
        <v>12974</v>
      </c>
      <c r="QYB32" s="647" t="s">
        <v>12975</v>
      </c>
      <c r="QYC32" s="647" t="s">
        <v>12976</v>
      </c>
      <c r="QYD32" s="647" t="s">
        <v>12977</v>
      </c>
      <c r="QYE32" s="647" t="s">
        <v>12978</v>
      </c>
      <c r="QYF32" s="647" t="s">
        <v>12979</v>
      </c>
      <c r="QYG32" s="647" t="s">
        <v>12980</v>
      </c>
      <c r="QYH32" s="647" t="s">
        <v>12981</v>
      </c>
      <c r="QYI32" s="647" t="s">
        <v>12982</v>
      </c>
      <c r="QYJ32" s="647" t="s">
        <v>12983</v>
      </c>
      <c r="QYK32" s="647" t="s">
        <v>12984</v>
      </c>
      <c r="QYL32" s="647" t="s">
        <v>12985</v>
      </c>
      <c r="QYM32" s="647" t="s">
        <v>12986</v>
      </c>
      <c r="QYN32" s="647" t="s">
        <v>12987</v>
      </c>
      <c r="QYO32" s="647" t="s">
        <v>12988</v>
      </c>
      <c r="QYP32" s="647" t="s">
        <v>12989</v>
      </c>
      <c r="QYQ32" s="647" t="s">
        <v>12990</v>
      </c>
      <c r="QYR32" s="647" t="s">
        <v>12991</v>
      </c>
      <c r="QYS32" s="647" t="s">
        <v>12992</v>
      </c>
      <c r="QYT32" s="647" t="s">
        <v>12993</v>
      </c>
      <c r="QYU32" s="647" t="s">
        <v>12994</v>
      </c>
      <c r="QYV32" s="647" t="s">
        <v>12995</v>
      </c>
      <c r="QYW32" s="647" t="s">
        <v>12996</v>
      </c>
      <c r="QYX32" s="647" t="s">
        <v>12997</v>
      </c>
      <c r="QYY32" s="647" t="s">
        <v>12998</v>
      </c>
      <c r="QYZ32" s="647" t="s">
        <v>12999</v>
      </c>
      <c r="QZA32" s="647" t="s">
        <v>13000</v>
      </c>
      <c r="QZB32" s="647" t="s">
        <v>13001</v>
      </c>
      <c r="QZC32" s="647" t="s">
        <v>13002</v>
      </c>
      <c r="QZD32" s="647" t="s">
        <v>13003</v>
      </c>
      <c r="QZE32" s="647" t="s">
        <v>13004</v>
      </c>
      <c r="QZF32" s="647" t="s">
        <v>13005</v>
      </c>
      <c r="QZG32" s="647" t="s">
        <v>13006</v>
      </c>
      <c r="QZH32" s="647" t="s">
        <v>13007</v>
      </c>
      <c r="QZI32" s="647" t="s">
        <v>13008</v>
      </c>
      <c r="QZJ32" s="647" t="s">
        <v>13009</v>
      </c>
      <c r="QZK32" s="647" t="s">
        <v>13010</v>
      </c>
      <c r="QZL32" s="647" t="s">
        <v>13011</v>
      </c>
      <c r="QZM32" s="647" t="s">
        <v>13012</v>
      </c>
      <c r="QZN32" s="647" t="s">
        <v>13013</v>
      </c>
      <c r="QZO32" s="647" t="s">
        <v>13014</v>
      </c>
      <c r="QZP32" s="647" t="s">
        <v>13015</v>
      </c>
      <c r="QZQ32" s="647" t="s">
        <v>13016</v>
      </c>
      <c r="QZR32" s="647" t="s">
        <v>13017</v>
      </c>
      <c r="QZS32" s="647" t="s">
        <v>13018</v>
      </c>
      <c r="QZT32" s="647" t="s">
        <v>13019</v>
      </c>
      <c r="QZU32" s="647" t="s">
        <v>13020</v>
      </c>
      <c r="QZV32" s="647" t="s">
        <v>13021</v>
      </c>
      <c r="QZW32" s="647" t="s">
        <v>13022</v>
      </c>
      <c r="QZX32" s="647" t="s">
        <v>13023</v>
      </c>
      <c r="QZY32" s="647" t="s">
        <v>13024</v>
      </c>
      <c r="QZZ32" s="647" t="s">
        <v>13025</v>
      </c>
      <c r="RAA32" s="647" t="s">
        <v>13026</v>
      </c>
      <c r="RAB32" s="647" t="s">
        <v>13027</v>
      </c>
      <c r="RAC32" s="647" t="s">
        <v>13028</v>
      </c>
      <c r="RAD32" s="647" t="s">
        <v>13029</v>
      </c>
      <c r="RAE32" s="647" t="s">
        <v>13030</v>
      </c>
      <c r="RAF32" s="647" t="s">
        <v>13031</v>
      </c>
      <c r="RAG32" s="647" t="s">
        <v>13032</v>
      </c>
      <c r="RAH32" s="647" t="s">
        <v>13033</v>
      </c>
      <c r="RAI32" s="647" t="s">
        <v>13034</v>
      </c>
      <c r="RAJ32" s="647" t="s">
        <v>13035</v>
      </c>
      <c r="RAK32" s="647" t="s">
        <v>13036</v>
      </c>
      <c r="RAL32" s="647" t="s">
        <v>13037</v>
      </c>
      <c r="RAM32" s="647" t="s">
        <v>13038</v>
      </c>
      <c r="RAN32" s="647" t="s">
        <v>13039</v>
      </c>
      <c r="RAO32" s="647" t="s">
        <v>13040</v>
      </c>
      <c r="RAP32" s="647" t="s">
        <v>13041</v>
      </c>
      <c r="RAQ32" s="647" t="s">
        <v>13042</v>
      </c>
      <c r="RAR32" s="647" t="s">
        <v>13043</v>
      </c>
      <c r="RAS32" s="647" t="s">
        <v>13044</v>
      </c>
      <c r="RAT32" s="647" t="s">
        <v>13045</v>
      </c>
      <c r="RAU32" s="647" t="s">
        <v>13046</v>
      </c>
      <c r="RAV32" s="647" t="s">
        <v>13047</v>
      </c>
      <c r="RAW32" s="647" t="s">
        <v>13048</v>
      </c>
      <c r="RAX32" s="647" t="s">
        <v>13049</v>
      </c>
      <c r="RAY32" s="647" t="s">
        <v>13050</v>
      </c>
      <c r="RAZ32" s="647" t="s">
        <v>13051</v>
      </c>
      <c r="RBA32" s="647" t="s">
        <v>13052</v>
      </c>
      <c r="RBB32" s="647" t="s">
        <v>13053</v>
      </c>
      <c r="RBC32" s="647" t="s">
        <v>13054</v>
      </c>
      <c r="RBD32" s="647" t="s">
        <v>13055</v>
      </c>
      <c r="RBE32" s="647" t="s">
        <v>13056</v>
      </c>
      <c r="RBF32" s="647" t="s">
        <v>13057</v>
      </c>
      <c r="RBG32" s="647" t="s">
        <v>13058</v>
      </c>
      <c r="RBH32" s="647" t="s">
        <v>13059</v>
      </c>
      <c r="RBI32" s="647" t="s">
        <v>13060</v>
      </c>
      <c r="RBJ32" s="647" t="s">
        <v>13061</v>
      </c>
      <c r="RBK32" s="647" t="s">
        <v>13062</v>
      </c>
      <c r="RBL32" s="647" t="s">
        <v>13063</v>
      </c>
      <c r="RBM32" s="647" t="s">
        <v>13064</v>
      </c>
      <c r="RBN32" s="647" t="s">
        <v>13065</v>
      </c>
      <c r="RBO32" s="647" t="s">
        <v>13066</v>
      </c>
      <c r="RBP32" s="647" t="s">
        <v>13067</v>
      </c>
      <c r="RBQ32" s="647" t="s">
        <v>13068</v>
      </c>
      <c r="RBR32" s="647" t="s">
        <v>13069</v>
      </c>
      <c r="RBS32" s="647" t="s">
        <v>13070</v>
      </c>
      <c r="RBT32" s="647" t="s">
        <v>13071</v>
      </c>
      <c r="RBU32" s="647" t="s">
        <v>13072</v>
      </c>
      <c r="RBV32" s="647" t="s">
        <v>13073</v>
      </c>
      <c r="RBW32" s="647" t="s">
        <v>13074</v>
      </c>
      <c r="RBX32" s="647" t="s">
        <v>13075</v>
      </c>
      <c r="RBY32" s="647" t="s">
        <v>13076</v>
      </c>
      <c r="RBZ32" s="647" t="s">
        <v>13077</v>
      </c>
      <c r="RCA32" s="647" t="s">
        <v>13078</v>
      </c>
      <c r="RCB32" s="647" t="s">
        <v>13079</v>
      </c>
      <c r="RCC32" s="647" t="s">
        <v>13080</v>
      </c>
      <c r="RCD32" s="647" t="s">
        <v>13081</v>
      </c>
      <c r="RCE32" s="647" t="s">
        <v>13082</v>
      </c>
      <c r="RCF32" s="647" t="s">
        <v>13083</v>
      </c>
      <c r="RCG32" s="647" t="s">
        <v>13084</v>
      </c>
      <c r="RCH32" s="647" t="s">
        <v>13085</v>
      </c>
      <c r="RCI32" s="647" t="s">
        <v>13086</v>
      </c>
      <c r="RCJ32" s="647" t="s">
        <v>13087</v>
      </c>
      <c r="RCK32" s="647" t="s">
        <v>13088</v>
      </c>
      <c r="RCL32" s="647" t="s">
        <v>13089</v>
      </c>
      <c r="RCM32" s="647" t="s">
        <v>13090</v>
      </c>
      <c r="RCN32" s="647" t="s">
        <v>13091</v>
      </c>
      <c r="RCO32" s="647" t="s">
        <v>13092</v>
      </c>
      <c r="RCP32" s="647" t="s">
        <v>13093</v>
      </c>
      <c r="RCQ32" s="647" t="s">
        <v>13094</v>
      </c>
      <c r="RCR32" s="647" t="s">
        <v>13095</v>
      </c>
      <c r="RCS32" s="647" t="s">
        <v>13096</v>
      </c>
      <c r="RCT32" s="647" t="s">
        <v>13097</v>
      </c>
      <c r="RCU32" s="647" t="s">
        <v>13098</v>
      </c>
      <c r="RCV32" s="647" t="s">
        <v>13099</v>
      </c>
      <c r="RCW32" s="647" t="s">
        <v>13100</v>
      </c>
      <c r="RCX32" s="647" t="s">
        <v>13101</v>
      </c>
      <c r="RCY32" s="647" t="s">
        <v>13102</v>
      </c>
      <c r="RCZ32" s="647" t="s">
        <v>13103</v>
      </c>
      <c r="RDA32" s="647" t="s">
        <v>13104</v>
      </c>
      <c r="RDB32" s="647" t="s">
        <v>13105</v>
      </c>
      <c r="RDC32" s="647" t="s">
        <v>13106</v>
      </c>
      <c r="RDD32" s="647" t="s">
        <v>13107</v>
      </c>
      <c r="RDE32" s="647" t="s">
        <v>13108</v>
      </c>
      <c r="RDF32" s="647" t="s">
        <v>13109</v>
      </c>
      <c r="RDG32" s="647" t="s">
        <v>13110</v>
      </c>
      <c r="RDH32" s="647" t="s">
        <v>13111</v>
      </c>
      <c r="RDI32" s="647" t="s">
        <v>13112</v>
      </c>
      <c r="RDJ32" s="647" t="s">
        <v>13113</v>
      </c>
      <c r="RDK32" s="647" t="s">
        <v>13114</v>
      </c>
      <c r="RDL32" s="647" t="s">
        <v>13115</v>
      </c>
      <c r="RDM32" s="647" t="s">
        <v>13116</v>
      </c>
      <c r="RDN32" s="647" t="s">
        <v>13117</v>
      </c>
      <c r="RDO32" s="647" t="s">
        <v>13118</v>
      </c>
      <c r="RDP32" s="647" t="s">
        <v>13119</v>
      </c>
      <c r="RDQ32" s="647" t="s">
        <v>13120</v>
      </c>
      <c r="RDR32" s="647" t="s">
        <v>13121</v>
      </c>
      <c r="RDS32" s="647" t="s">
        <v>13122</v>
      </c>
      <c r="RDT32" s="647" t="s">
        <v>13123</v>
      </c>
      <c r="RDU32" s="647" t="s">
        <v>13124</v>
      </c>
      <c r="RDV32" s="647" t="s">
        <v>13125</v>
      </c>
      <c r="RDW32" s="647" t="s">
        <v>13126</v>
      </c>
      <c r="RDX32" s="647" t="s">
        <v>13127</v>
      </c>
      <c r="RDY32" s="647" t="s">
        <v>13128</v>
      </c>
      <c r="RDZ32" s="647" t="s">
        <v>13129</v>
      </c>
      <c r="REA32" s="647" t="s">
        <v>13130</v>
      </c>
      <c r="REB32" s="647" t="s">
        <v>13131</v>
      </c>
      <c r="REC32" s="647" t="s">
        <v>13132</v>
      </c>
      <c r="RED32" s="647" t="s">
        <v>13133</v>
      </c>
      <c r="REE32" s="647" t="s">
        <v>13134</v>
      </c>
      <c r="REF32" s="647" t="s">
        <v>13135</v>
      </c>
      <c r="REG32" s="647" t="s">
        <v>13136</v>
      </c>
      <c r="REH32" s="647" t="s">
        <v>13137</v>
      </c>
      <c r="REI32" s="647" t="s">
        <v>13138</v>
      </c>
      <c r="REJ32" s="647" t="s">
        <v>13139</v>
      </c>
      <c r="REK32" s="647" t="s">
        <v>13140</v>
      </c>
      <c r="REL32" s="647" t="s">
        <v>13141</v>
      </c>
      <c r="REM32" s="647" t="s">
        <v>13142</v>
      </c>
      <c r="REN32" s="647" t="s">
        <v>13143</v>
      </c>
      <c r="REO32" s="647" t="s">
        <v>13144</v>
      </c>
      <c r="REP32" s="647" t="s">
        <v>13145</v>
      </c>
      <c r="REQ32" s="647" t="s">
        <v>13146</v>
      </c>
      <c r="RER32" s="647" t="s">
        <v>13147</v>
      </c>
      <c r="RES32" s="647" t="s">
        <v>13148</v>
      </c>
      <c r="RET32" s="647" t="s">
        <v>13149</v>
      </c>
      <c r="REU32" s="647" t="s">
        <v>13150</v>
      </c>
      <c r="REV32" s="647" t="s">
        <v>13151</v>
      </c>
      <c r="REW32" s="647" t="s">
        <v>13152</v>
      </c>
      <c r="REX32" s="647" t="s">
        <v>13153</v>
      </c>
      <c r="REY32" s="647" t="s">
        <v>13154</v>
      </c>
      <c r="REZ32" s="647" t="s">
        <v>13155</v>
      </c>
      <c r="RFA32" s="647" t="s">
        <v>13156</v>
      </c>
      <c r="RFB32" s="647" t="s">
        <v>13157</v>
      </c>
      <c r="RFC32" s="647" t="s">
        <v>13158</v>
      </c>
      <c r="RFD32" s="647" t="s">
        <v>13159</v>
      </c>
      <c r="RFE32" s="647" t="s">
        <v>13160</v>
      </c>
      <c r="RFF32" s="647" t="s">
        <v>13161</v>
      </c>
      <c r="RFG32" s="647" t="s">
        <v>13162</v>
      </c>
      <c r="RFH32" s="647" t="s">
        <v>13163</v>
      </c>
      <c r="RFI32" s="647" t="s">
        <v>13164</v>
      </c>
      <c r="RFJ32" s="647" t="s">
        <v>13165</v>
      </c>
      <c r="RFK32" s="647" t="s">
        <v>13166</v>
      </c>
      <c r="RFL32" s="647" t="s">
        <v>13167</v>
      </c>
      <c r="RFM32" s="647" t="s">
        <v>13168</v>
      </c>
      <c r="RFN32" s="647" t="s">
        <v>13169</v>
      </c>
      <c r="RFO32" s="647" t="s">
        <v>13170</v>
      </c>
      <c r="RFP32" s="647" t="s">
        <v>13171</v>
      </c>
      <c r="RFQ32" s="647" t="s">
        <v>13172</v>
      </c>
      <c r="RFR32" s="647" t="s">
        <v>13173</v>
      </c>
      <c r="RFS32" s="647" t="s">
        <v>13174</v>
      </c>
      <c r="RFT32" s="647" t="s">
        <v>13175</v>
      </c>
      <c r="RFU32" s="647" t="s">
        <v>13176</v>
      </c>
      <c r="RFV32" s="647" t="s">
        <v>13177</v>
      </c>
      <c r="RFW32" s="647" t="s">
        <v>13178</v>
      </c>
      <c r="RFX32" s="647" t="s">
        <v>13179</v>
      </c>
      <c r="RFY32" s="647" t="s">
        <v>13180</v>
      </c>
      <c r="RFZ32" s="647" t="s">
        <v>13181</v>
      </c>
      <c r="RGA32" s="647" t="s">
        <v>13182</v>
      </c>
      <c r="RGB32" s="647" t="s">
        <v>13183</v>
      </c>
      <c r="RGC32" s="647" t="s">
        <v>13184</v>
      </c>
      <c r="RGD32" s="647" t="s">
        <v>13185</v>
      </c>
      <c r="RGE32" s="647" t="s">
        <v>13186</v>
      </c>
      <c r="RGF32" s="647" t="s">
        <v>13187</v>
      </c>
      <c r="RGG32" s="647" t="s">
        <v>13188</v>
      </c>
      <c r="RGH32" s="647" t="s">
        <v>13189</v>
      </c>
      <c r="RGI32" s="647" t="s">
        <v>13190</v>
      </c>
      <c r="RGJ32" s="647" t="s">
        <v>13191</v>
      </c>
      <c r="RGK32" s="647" t="s">
        <v>13192</v>
      </c>
      <c r="RGL32" s="647" t="s">
        <v>13193</v>
      </c>
      <c r="RGM32" s="647" t="s">
        <v>13194</v>
      </c>
      <c r="RGN32" s="647" t="s">
        <v>13195</v>
      </c>
      <c r="RGO32" s="647" t="s">
        <v>13196</v>
      </c>
      <c r="RGP32" s="647" t="s">
        <v>13197</v>
      </c>
      <c r="RGQ32" s="647" t="s">
        <v>13198</v>
      </c>
      <c r="RGR32" s="647" t="s">
        <v>13199</v>
      </c>
      <c r="RGS32" s="647" t="s">
        <v>13200</v>
      </c>
      <c r="RGT32" s="647" t="s">
        <v>13201</v>
      </c>
      <c r="RGU32" s="647" t="s">
        <v>13202</v>
      </c>
      <c r="RGV32" s="647" t="s">
        <v>13203</v>
      </c>
      <c r="RGW32" s="647" t="s">
        <v>13204</v>
      </c>
      <c r="RGX32" s="647" t="s">
        <v>13205</v>
      </c>
      <c r="RGY32" s="647" t="s">
        <v>13206</v>
      </c>
      <c r="RGZ32" s="647" t="s">
        <v>13207</v>
      </c>
      <c r="RHA32" s="647" t="s">
        <v>13208</v>
      </c>
      <c r="RHB32" s="647" t="s">
        <v>13209</v>
      </c>
      <c r="RHC32" s="647" t="s">
        <v>13210</v>
      </c>
      <c r="RHD32" s="647" t="s">
        <v>13211</v>
      </c>
      <c r="RHE32" s="647" t="s">
        <v>13212</v>
      </c>
      <c r="RHF32" s="647" t="s">
        <v>13213</v>
      </c>
      <c r="RHG32" s="647" t="s">
        <v>13214</v>
      </c>
      <c r="RHH32" s="647" t="s">
        <v>13215</v>
      </c>
      <c r="RHI32" s="647" t="s">
        <v>13216</v>
      </c>
      <c r="RHJ32" s="647" t="s">
        <v>13217</v>
      </c>
      <c r="RHK32" s="647" t="s">
        <v>13218</v>
      </c>
      <c r="RHL32" s="647" t="s">
        <v>13219</v>
      </c>
      <c r="RHM32" s="647" t="s">
        <v>13220</v>
      </c>
      <c r="RHN32" s="647" t="s">
        <v>13221</v>
      </c>
      <c r="RHO32" s="647" t="s">
        <v>13222</v>
      </c>
      <c r="RHP32" s="647" t="s">
        <v>13223</v>
      </c>
      <c r="RHQ32" s="647" t="s">
        <v>13224</v>
      </c>
      <c r="RHR32" s="647" t="s">
        <v>13225</v>
      </c>
      <c r="RHS32" s="647" t="s">
        <v>13226</v>
      </c>
      <c r="RHT32" s="647" t="s">
        <v>13227</v>
      </c>
      <c r="RHU32" s="647" t="s">
        <v>13228</v>
      </c>
      <c r="RHV32" s="647" t="s">
        <v>13229</v>
      </c>
      <c r="RHW32" s="647" t="s">
        <v>13230</v>
      </c>
      <c r="RHX32" s="647" t="s">
        <v>13231</v>
      </c>
      <c r="RHY32" s="647" t="s">
        <v>13232</v>
      </c>
      <c r="RHZ32" s="647" t="s">
        <v>13233</v>
      </c>
      <c r="RIA32" s="647" t="s">
        <v>13234</v>
      </c>
      <c r="RIB32" s="647" t="s">
        <v>13235</v>
      </c>
      <c r="RIC32" s="647" t="s">
        <v>13236</v>
      </c>
      <c r="RID32" s="647" t="s">
        <v>13237</v>
      </c>
      <c r="RIE32" s="647" t="s">
        <v>13238</v>
      </c>
      <c r="RIF32" s="647" t="s">
        <v>13239</v>
      </c>
      <c r="RIG32" s="647" t="s">
        <v>13240</v>
      </c>
      <c r="RIH32" s="647" t="s">
        <v>13241</v>
      </c>
      <c r="RII32" s="647" t="s">
        <v>13242</v>
      </c>
      <c r="RIJ32" s="647" t="s">
        <v>13243</v>
      </c>
      <c r="RIK32" s="647" t="s">
        <v>13244</v>
      </c>
      <c r="RIL32" s="647" t="s">
        <v>13245</v>
      </c>
      <c r="RIM32" s="647" t="s">
        <v>13246</v>
      </c>
      <c r="RIN32" s="647" t="s">
        <v>13247</v>
      </c>
      <c r="RIO32" s="647" t="s">
        <v>13248</v>
      </c>
      <c r="RIP32" s="647" t="s">
        <v>13249</v>
      </c>
      <c r="RIQ32" s="647" t="s">
        <v>13250</v>
      </c>
      <c r="RIR32" s="647" t="s">
        <v>13251</v>
      </c>
      <c r="RIS32" s="647" t="s">
        <v>13252</v>
      </c>
      <c r="RIT32" s="647" t="s">
        <v>13253</v>
      </c>
      <c r="RIU32" s="647" t="s">
        <v>13254</v>
      </c>
      <c r="RIV32" s="647" t="s">
        <v>13255</v>
      </c>
      <c r="RIW32" s="647" t="s">
        <v>13256</v>
      </c>
      <c r="RIX32" s="647" t="s">
        <v>13257</v>
      </c>
      <c r="RIY32" s="647" t="s">
        <v>13258</v>
      </c>
      <c r="RIZ32" s="647" t="s">
        <v>13259</v>
      </c>
      <c r="RJA32" s="647" t="s">
        <v>13260</v>
      </c>
      <c r="RJB32" s="647" t="s">
        <v>13261</v>
      </c>
      <c r="RJC32" s="647" t="s">
        <v>13262</v>
      </c>
      <c r="RJD32" s="647" t="s">
        <v>13263</v>
      </c>
      <c r="RJE32" s="647" t="s">
        <v>13264</v>
      </c>
      <c r="RJF32" s="647" t="s">
        <v>13265</v>
      </c>
      <c r="RJG32" s="647" t="s">
        <v>13266</v>
      </c>
      <c r="RJH32" s="647" t="s">
        <v>13267</v>
      </c>
      <c r="RJI32" s="647" t="s">
        <v>13268</v>
      </c>
      <c r="RJJ32" s="647" t="s">
        <v>13269</v>
      </c>
      <c r="RJK32" s="647" t="s">
        <v>13270</v>
      </c>
      <c r="RJL32" s="647" t="s">
        <v>13271</v>
      </c>
      <c r="RJM32" s="647" t="s">
        <v>13272</v>
      </c>
      <c r="RJN32" s="647" t="s">
        <v>13273</v>
      </c>
      <c r="RJO32" s="647" t="s">
        <v>13274</v>
      </c>
      <c r="RJP32" s="647" t="s">
        <v>13275</v>
      </c>
      <c r="RJQ32" s="647" t="s">
        <v>13276</v>
      </c>
      <c r="RJR32" s="647" t="s">
        <v>13277</v>
      </c>
      <c r="RJS32" s="647" t="s">
        <v>13278</v>
      </c>
      <c r="RJT32" s="647" t="s">
        <v>13279</v>
      </c>
      <c r="RJU32" s="647" t="s">
        <v>13280</v>
      </c>
      <c r="RJV32" s="647" t="s">
        <v>13281</v>
      </c>
      <c r="RJW32" s="647" t="s">
        <v>13282</v>
      </c>
      <c r="RJX32" s="647" t="s">
        <v>13283</v>
      </c>
      <c r="RJY32" s="647" t="s">
        <v>13284</v>
      </c>
      <c r="RJZ32" s="647" t="s">
        <v>13285</v>
      </c>
      <c r="RKA32" s="647" t="s">
        <v>13286</v>
      </c>
      <c r="RKB32" s="647" t="s">
        <v>13287</v>
      </c>
      <c r="RKC32" s="647" t="s">
        <v>13288</v>
      </c>
      <c r="RKD32" s="647" t="s">
        <v>13289</v>
      </c>
      <c r="RKE32" s="647" t="s">
        <v>13290</v>
      </c>
      <c r="RKF32" s="647" t="s">
        <v>13291</v>
      </c>
      <c r="RKG32" s="647" t="s">
        <v>13292</v>
      </c>
      <c r="RKH32" s="647" t="s">
        <v>13293</v>
      </c>
      <c r="RKI32" s="647" t="s">
        <v>13294</v>
      </c>
      <c r="RKJ32" s="647" t="s">
        <v>13295</v>
      </c>
      <c r="RKK32" s="647" t="s">
        <v>13296</v>
      </c>
      <c r="RKL32" s="647" t="s">
        <v>13297</v>
      </c>
      <c r="RKM32" s="647" t="s">
        <v>13298</v>
      </c>
      <c r="RKN32" s="647" t="s">
        <v>13299</v>
      </c>
      <c r="RKO32" s="647" t="s">
        <v>13300</v>
      </c>
      <c r="RKP32" s="647" t="s">
        <v>13301</v>
      </c>
      <c r="RKQ32" s="647" t="s">
        <v>13302</v>
      </c>
      <c r="RKR32" s="647" t="s">
        <v>13303</v>
      </c>
      <c r="RKS32" s="647" t="s">
        <v>13304</v>
      </c>
      <c r="RKT32" s="647" t="s">
        <v>13305</v>
      </c>
      <c r="RKU32" s="647" t="s">
        <v>13306</v>
      </c>
      <c r="RKV32" s="647" t="s">
        <v>13307</v>
      </c>
      <c r="RKW32" s="647" t="s">
        <v>13308</v>
      </c>
      <c r="RKX32" s="647" t="s">
        <v>13309</v>
      </c>
      <c r="RKY32" s="647" t="s">
        <v>13310</v>
      </c>
      <c r="RKZ32" s="647" t="s">
        <v>13311</v>
      </c>
      <c r="RLA32" s="647" t="s">
        <v>13312</v>
      </c>
      <c r="RLB32" s="647" t="s">
        <v>13313</v>
      </c>
      <c r="RLC32" s="647" t="s">
        <v>13314</v>
      </c>
      <c r="RLD32" s="647" t="s">
        <v>13315</v>
      </c>
      <c r="RLE32" s="647" t="s">
        <v>13316</v>
      </c>
      <c r="RLF32" s="647" t="s">
        <v>13317</v>
      </c>
      <c r="RLG32" s="647" t="s">
        <v>13318</v>
      </c>
      <c r="RLH32" s="647" t="s">
        <v>13319</v>
      </c>
      <c r="RLI32" s="647" t="s">
        <v>13320</v>
      </c>
      <c r="RLJ32" s="647" t="s">
        <v>13321</v>
      </c>
      <c r="RLK32" s="647" t="s">
        <v>13322</v>
      </c>
      <c r="RLL32" s="647" t="s">
        <v>13323</v>
      </c>
      <c r="RLM32" s="647" t="s">
        <v>13324</v>
      </c>
      <c r="RLN32" s="647" t="s">
        <v>13325</v>
      </c>
      <c r="RLO32" s="647" t="s">
        <v>13326</v>
      </c>
      <c r="RLP32" s="647" t="s">
        <v>13327</v>
      </c>
      <c r="RLQ32" s="647" t="s">
        <v>13328</v>
      </c>
      <c r="RLR32" s="647" t="s">
        <v>13329</v>
      </c>
      <c r="RLS32" s="647" t="s">
        <v>13330</v>
      </c>
      <c r="RLT32" s="647" t="s">
        <v>13331</v>
      </c>
      <c r="RLU32" s="647" t="s">
        <v>13332</v>
      </c>
      <c r="RLV32" s="647" t="s">
        <v>13333</v>
      </c>
      <c r="RLW32" s="647" t="s">
        <v>13334</v>
      </c>
      <c r="RLX32" s="647" t="s">
        <v>13335</v>
      </c>
      <c r="RLY32" s="647" t="s">
        <v>13336</v>
      </c>
      <c r="RLZ32" s="647" t="s">
        <v>13337</v>
      </c>
      <c r="RMA32" s="647" t="s">
        <v>13338</v>
      </c>
      <c r="RMB32" s="647" t="s">
        <v>13339</v>
      </c>
      <c r="RMC32" s="647" t="s">
        <v>13340</v>
      </c>
      <c r="RMD32" s="647" t="s">
        <v>13341</v>
      </c>
      <c r="RME32" s="647" t="s">
        <v>13342</v>
      </c>
      <c r="RMF32" s="647" t="s">
        <v>13343</v>
      </c>
      <c r="RMG32" s="647" t="s">
        <v>13344</v>
      </c>
      <c r="RMH32" s="647" t="s">
        <v>13345</v>
      </c>
      <c r="RMI32" s="647" t="s">
        <v>13346</v>
      </c>
      <c r="RMJ32" s="647" t="s">
        <v>13347</v>
      </c>
      <c r="RMK32" s="647" t="s">
        <v>13348</v>
      </c>
      <c r="RML32" s="647" t="s">
        <v>13349</v>
      </c>
      <c r="RMM32" s="647" t="s">
        <v>13350</v>
      </c>
      <c r="RMN32" s="647" t="s">
        <v>13351</v>
      </c>
      <c r="RMO32" s="647" t="s">
        <v>13352</v>
      </c>
      <c r="RMP32" s="647" t="s">
        <v>13353</v>
      </c>
      <c r="RMQ32" s="647" t="s">
        <v>13354</v>
      </c>
      <c r="RMR32" s="647" t="s">
        <v>13355</v>
      </c>
      <c r="RMS32" s="647" t="s">
        <v>13356</v>
      </c>
      <c r="RMT32" s="647" t="s">
        <v>13357</v>
      </c>
      <c r="RMU32" s="647" t="s">
        <v>13358</v>
      </c>
      <c r="RMV32" s="647" t="s">
        <v>13359</v>
      </c>
      <c r="RMW32" s="647" t="s">
        <v>13360</v>
      </c>
      <c r="RMX32" s="647" t="s">
        <v>13361</v>
      </c>
      <c r="RMY32" s="647" t="s">
        <v>13362</v>
      </c>
      <c r="RMZ32" s="647" t="s">
        <v>13363</v>
      </c>
      <c r="RNA32" s="647" t="s">
        <v>13364</v>
      </c>
      <c r="RNB32" s="647" t="s">
        <v>13365</v>
      </c>
      <c r="RNC32" s="647" t="s">
        <v>13366</v>
      </c>
      <c r="RND32" s="647" t="s">
        <v>13367</v>
      </c>
      <c r="RNE32" s="647" t="s">
        <v>13368</v>
      </c>
      <c r="RNF32" s="647" t="s">
        <v>13369</v>
      </c>
      <c r="RNG32" s="647" t="s">
        <v>13370</v>
      </c>
      <c r="RNH32" s="647" t="s">
        <v>13371</v>
      </c>
      <c r="RNI32" s="647" t="s">
        <v>13372</v>
      </c>
      <c r="RNJ32" s="647" t="s">
        <v>13373</v>
      </c>
      <c r="RNK32" s="647" t="s">
        <v>13374</v>
      </c>
      <c r="RNL32" s="647" t="s">
        <v>13375</v>
      </c>
      <c r="RNM32" s="647" t="s">
        <v>13376</v>
      </c>
      <c r="RNN32" s="647" t="s">
        <v>13377</v>
      </c>
      <c r="RNO32" s="647" t="s">
        <v>13378</v>
      </c>
      <c r="RNP32" s="647" t="s">
        <v>13379</v>
      </c>
      <c r="RNQ32" s="647" t="s">
        <v>13380</v>
      </c>
      <c r="RNR32" s="647" t="s">
        <v>13381</v>
      </c>
      <c r="RNS32" s="647" t="s">
        <v>13382</v>
      </c>
      <c r="RNT32" s="647" t="s">
        <v>13383</v>
      </c>
      <c r="RNU32" s="647" t="s">
        <v>13384</v>
      </c>
      <c r="RNV32" s="647" t="s">
        <v>13385</v>
      </c>
      <c r="RNW32" s="647" t="s">
        <v>13386</v>
      </c>
      <c r="RNX32" s="647" t="s">
        <v>13387</v>
      </c>
      <c r="RNY32" s="647" t="s">
        <v>13388</v>
      </c>
      <c r="RNZ32" s="647" t="s">
        <v>13389</v>
      </c>
      <c r="ROA32" s="647" t="s">
        <v>13390</v>
      </c>
      <c r="ROB32" s="647" t="s">
        <v>13391</v>
      </c>
      <c r="ROC32" s="647" t="s">
        <v>13392</v>
      </c>
      <c r="ROD32" s="647" t="s">
        <v>13393</v>
      </c>
      <c r="ROE32" s="647" t="s">
        <v>13394</v>
      </c>
      <c r="ROF32" s="647" t="s">
        <v>13395</v>
      </c>
      <c r="ROG32" s="647" t="s">
        <v>13396</v>
      </c>
      <c r="ROH32" s="647" t="s">
        <v>13397</v>
      </c>
      <c r="ROI32" s="647" t="s">
        <v>13398</v>
      </c>
      <c r="ROJ32" s="647" t="s">
        <v>13399</v>
      </c>
      <c r="ROK32" s="647" t="s">
        <v>13400</v>
      </c>
      <c r="ROL32" s="647" t="s">
        <v>13401</v>
      </c>
      <c r="ROM32" s="647" t="s">
        <v>13402</v>
      </c>
      <c r="RON32" s="647" t="s">
        <v>13403</v>
      </c>
      <c r="ROO32" s="647" t="s">
        <v>13404</v>
      </c>
      <c r="ROP32" s="647" t="s">
        <v>13405</v>
      </c>
      <c r="ROQ32" s="647" t="s">
        <v>13406</v>
      </c>
      <c r="ROR32" s="647" t="s">
        <v>13407</v>
      </c>
      <c r="ROS32" s="647" t="s">
        <v>13408</v>
      </c>
      <c r="ROT32" s="647" t="s">
        <v>13409</v>
      </c>
      <c r="ROU32" s="647" t="s">
        <v>13410</v>
      </c>
      <c r="ROV32" s="647" t="s">
        <v>13411</v>
      </c>
      <c r="ROW32" s="647" t="s">
        <v>13412</v>
      </c>
      <c r="ROX32" s="647" t="s">
        <v>13413</v>
      </c>
      <c r="ROY32" s="647" t="s">
        <v>13414</v>
      </c>
      <c r="ROZ32" s="647" t="s">
        <v>13415</v>
      </c>
      <c r="RPA32" s="647" t="s">
        <v>13416</v>
      </c>
      <c r="RPB32" s="647" t="s">
        <v>13417</v>
      </c>
      <c r="RPC32" s="647" t="s">
        <v>13418</v>
      </c>
      <c r="RPD32" s="647" t="s">
        <v>13419</v>
      </c>
      <c r="RPE32" s="647" t="s">
        <v>13420</v>
      </c>
      <c r="RPF32" s="647" t="s">
        <v>13421</v>
      </c>
      <c r="RPG32" s="647" t="s">
        <v>13422</v>
      </c>
      <c r="RPH32" s="647" t="s">
        <v>13423</v>
      </c>
      <c r="RPI32" s="647" t="s">
        <v>13424</v>
      </c>
      <c r="RPJ32" s="647" t="s">
        <v>13425</v>
      </c>
      <c r="RPK32" s="647" t="s">
        <v>13426</v>
      </c>
      <c r="RPL32" s="647" t="s">
        <v>13427</v>
      </c>
      <c r="RPM32" s="647" t="s">
        <v>13428</v>
      </c>
      <c r="RPN32" s="647" t="s">
        <v>13429</v>
      </c>
      <c r="RPO32" s="647" t="s">
        <v>13430</v>
      </c>
      <c r="RPP32" s="647" t="s">
        <v>13431</v>
      </c>
      <c r="RPQ32" s="647" t="s">
        <v>13432</v>
      </c>
      <c r="RPR32" s="647" t="s">
        <v>13433</v>
      </c>
      <c r="RPS32" s="647" t="s">
        <v>13434</v>
      </c>
      <c r="RPT32" s="647" t="s">
        <v>13435</v>
      </c>
      <c r="RPU32" s="647" t="s">
        <v>13436</v>
      </c>
      <c r="RPV32" s="647" t="s">
        <v>13437</v>
      </c>
      <c r="RPW32" s="647" t="s">
        <v>13438</v>
      </c>
      <c r="RPX32" s="647" t="s">
        <v>13439</v>
      </c>
      <c r="RPY32" s="647" t="s">
        <v>13440</v>
      </c>
      <c r="RPZ32" s="647" t="s">
        <v>13441</v>
      </c>
      <c r="RQA32" s="647" t="s">
        <v>13442</v>
      </c>
      <c r="RQB32" s="647" t="s">
        <v>13443</v>
      </c>
      <c r="RQC32" s="647" t="s">
        <v>13444</v>
      </c>
      <c r="RQD32" s="647" t="s">
        <v>13445</v>
      </c>
      <c r="RQE32" s="647" t="s">
        <v>13446</v>
      </c>
      <c r="RQF32" s="647" t="s">
        <v>13447</v>
      </c>
      <c r="RQG32" s="647" t="s">
        <v>13448</v>
      </c>
      <c r="RQH32" s="647" t="s">
        <v>13449</v>
      </c>
      <c r="RQI32" s="647" t="s">
        <v>13450</v>
      </c>
      <c r="RQJ32" s="647" t="s">
        <v>13451</v>
      </c>
      <c r="RQK32" s="647" t="s">
        <v>13452</v>
      </c>
      <c r="RQL32" s="647" t="s">
        <v>13453</v>
      </c>
      <c r="RQM32" s="647" t="s">
        <v>13454</v>
      </c>
      <c r="RQN32" s="647" t="s">
        <v>13455</v>
      </c>
      <c r="RQO32" s="647" t="s">
        <v>13456</v>
      </c>
      <c r="RQP32" s="647" t="s">
        <v>13457</v>
      </c>
      <c r="RQQ32" s="647" t="s">
        <v>13458</v>
      </c>
      <c r="RQR32" s="647" t="s">
        <v>13459</v>
      </c>
      <c r="RQS32" s="647" t="s">
        <v>13460</v>
      </c>
      <c r="RQT32" s="647" t="s">
        <v>13461</v>
      </c>
      <c r="RQU32" s="647" t="s">
        <v>13462</v>
      </c>
      <c r="RQV32" s="647" t="s">
        <v>13463</v>
      </c>
      <c r="RQW32" s="647" t="s">
        <v>13464</v>
      </c>
      <c r="RQX32" s="647" t="s">
        <v>13465</v>
      </c>
      <c r="RQY32" s="647" t="s">
        <v>13466</v>
      </c>
      <c r="RQZ32" s="647" t="s">
        <v>13467</v>
      </c>
      <c r="RRA32" s="647" t="s">
        <v>13468</v>
      </c>
      <c r="RRB32" s="647" t="s">
        <v>13469</v>
      </c>
      <c r="RRC32" s="647" t="s">
        <v>13470</v>
      </c>
      <c r="RRD32" s="647" t="s">
        <v>13471</v>
      </c>
      <c r="RRE32" s="647" t="s">
        <v>13472</v>
      </c>
      <c r="RRF32" s="647" t="s">
        <v>13473</v>
      </c>
      <c r="RRG32" s="647" t="s">
        <v>13474</v>
      </c>
      <c r="RRH32" s="647" t="s">
        <v>13475</v>
      </c>
      <c r="RRI32" s="647" t="s">
        <v>13476</v>
      </c>
      <c r="RRJ32" s="647" t="s">
        <v>13477</v>
      </c>
      <c r="RRK32" s="647" t="s">
        <v>13478</v>
      </c>
      <c r="RRL32" s="647" t="s">
        <v>13479</v>
      </c>
      <c r="RRM32" s="647" t="s">
        <v>13480</v>
      </c>
      <c r="RRN32" s="647" t="s">
        <v>13481</v>
      </c>
      <c r="RRO32" s="647" t="s">
        <v>13482</v>
      </c>
      <c r="RRP32" s="647" t="s">
        <v>13483</v>
      </c>
      <c r="RRQ32" s="647" t="s">
        <v>13484</v>
      </c>
      <c r="RRR32" s="647" t="s">
        <v>13485</v>
      </c>
      <c r="RRS32" s="647" t="s">
        <v>13486</v>
      </c>
      <c r="RRT32" s="647" t="s">
        <v>13487</v>
      </c>
      <c r="RRU32" s="647" t="s">
        <v>13488</v>
      </c>
      <c r="RRV32" s="647" t="s">
        <v>13489</v>
      </c>
      <c r="RRW32" s="647" t="s">
        <v>13490</v>
      </c>
      <c r="RRX32" s="647" t="s">
        <v>13491</v>
      </c>
      <c r="RRY32" s="647" t="s">
        <v>13492</v>
      </c>
      <c r="RRZ32" s="647" t="s">
        <v>13493</v>
      </c>
      <c r="RSA32" s="647" t="s">
        <v>13494</v>
      </c>
      <c r="RSB32" s="647" t="s">
        <v>13495</v>
      </c>
      <c r="RSC32" s="647" t="s">
        <v>13496</v>
      </c>
      <c r="RSD32" s="647" t="s">
        <v>13497</v>
      </c>
      <c r="RSE32" s="647" t="s">
        <v>13498</v>
      </c>
      <c r="RSF32" s="647" t="s">
        <v>13499</v>
      </c>
      <c r="RSG32" s="647" t="s">
        <v>13500</v>
      </c>
      <c r="RSH32" s="647" t="s">
        <v>13501</v>
      </c>
      <c r="RSI32" s="647" t="s">
        <v>13502</v>
      </c>
      <c r="RSJ32" s="647" t="s">
        <v>13503</v>
      </c>
      <c r="RSK32" s="647" t="s">
        <v>13504</v>
      </c>
      <c r="RSL32" s="647" t="s">
        <v>13505</v>
      </c>
      <c r="RSM32" s="647" t="s">
        <v>13506</v>
      </c>
      <c r="RSN32" s="647" t="s">
        <v>13507</v>
      </c>
      <c r="RSO32" s="647" t="s">
        <v>13508</v>
      </c>
      <c r="RSP32" s="647" t="s">
        <v>13509</v>
      </c>
      <c r="RSQ32" s="647" t="s">
        <v>13510</v>
      </c>
      <c r="RSR32" s="647" t="s">
        <v>13511</v>
      </c>
      <c r="RSS32" s="647" t="s">
        <v>13512</v>
      </c>
      <c r="RST32" s="647" t="s">
        <v>13513</v>
      </c>
      <c r="RSU32" s="647" t="s">
        <v>13514</v>
      </c>
      <c r="RSV32" s="647" t="s">
        <v>13515</v>
      </c>
      <c r="RSW32" s="647" t="s">
        <v>13516</v>
      </c>
      <c r="RSX32" s="647" t="s">
        <v>13517</v>
      </c>
      <c r="RSY32" s="647" t="s">
        <v>13518</v>
      </c>
      <c r="RSZ32" s="647" t="s">
        <v>13519</v>
      </c>
      <c r="RTA32" s="647" t="s">
        <v>13520</v>
      </c>
      <c r="RTB32" s="647" t="s">
        <v>13521</v>
      </c>
      <c r="RTC32" s="647" t="s">
        <v>13522</v>
      </c>
      <c r="RTD32" s="647" t="s">
        <v>13523</v>
      </c>
      <c r="RTE32" s="647" t="s">
        <v>13524</v>
      </c>
      <c r="RTF32" s="647" t="s">
        <v>13525</v>
      </c>
      <c r="RTG32" s="647" t="s">
        <v>13526</v>
      </c>
      <c r="RTH32" s="647" t="s">
        <v>13527</v>
      </c>
      <c r="RTI32" s="647" t="s">
        <v>13528</v>
      </c>
      <c r="RTJ32" s="647" t="s">
        <v>13529</v>
      </c>
      <c r="RTK32" s="647" t="s">
        <v>13530</v>
      </c>
      <c r="RTL32" s="647" t="s">
        <v>13531</v>
      </c>
      <c r="RTM32" s="647" t="s">
        <v>13532</v>
      </c>
      <c r="RTN32" s="647" t="s">
        <v>13533</v>
      </c>
      <c r="RTO32" s="647" t="s">
        <v>13534</v>
      </c>
      <c r="RTP32" s="647" t="s">
        <v>13535</v>
      </c>
      <c r="RTQ32" s="647" t="s">
        <v>13536</v>
      </c>
      <c r="RTR32" s="647" t="s">
        <v>13537</v>
      </c>
      <c r="RTS32" s="647" t="s">
        <v>13538</v>
      </c>
      <c r="RTT32" s="647" t="s">
        <v>13539</v>
      </c>
      <c r="RTU32" s="647" t="s">
        <v>13540</v>
      </c>
      <c r="RTV32" s="647" t="s">
        <v>13541</v>
      </c>
      <c r="RTW32" s="647" t="s">
        <v>13542</v>
      </c>
      <c r="RTX32" s="647" t="s">
        <v>13543</v>
      </c>
      <c r="RTY32" s="647" t="s">
        <v>13544</v>
      </c>
      <c r="RTZ32" s="647" t="s">
        <v>13545</v>
      </c>
      <c r="RUA32" s="647" t="s">
        <v>13546</v>
      </c>
      <c r="RUB32" s="647" t="s">
        <v>13547</v>
      </c>
      <c r="RUC32" s="647" t="s">
        <v>13548</v>
      </c>
      <c r="RUD32" s="647" t="s">
        <v>13549</v>
      </c>
      <c r="RUE32" s="647" t="s">
        <v>13550</v>
      </c>
      <c r="RUF32" s="647" t="s">
        <v>13551</v>
      </c>
      <c r="RUG32" s="647" t="s">
        <v>13552</v>
      </c>
      <c r="RUH32" s="647" t="s">
        <v>13553</v>
      </c>
      <c r="RUI32" s="647" t="s">
        <v>13554</v>
      </c>
      <c r="RUJ32" s="647" t="s">
        <v>13555</v>
      </c>
      <c r="RUK32" s="647" t="s">
        <v>13556</v>
      </c>
      <c r="RUL32" s="647" t="s">
        <v>13557</v>
      </c>
      <c r="RUM32" s="647" t="s">
        <v>13558</v>
      </c>
      <c r="RUN32" s="647" t="s">
        <v>13559</v>
      </c>
      <c r="RUO32" s="647" t="s">
        <v>13560</v>
      </c>
      <c r="RUP32" s="647" t="s">
        <v>13561</v>
      </c>
      <c r="RUQ32" s="647" t="s">
        <v>13562</v>
      </c>
      <c r="RUR32" s="647" t="s">
        <v>13563</v>
      </c>
      <c r="RUS32" s="647" t="s">
        <v>13564</v>
      </c>
      <c r="RUT32" s="647" t="s">
        <v>13565</v>
      </c>
      <c r="RUU32" s="647" t="s">
        <v>13566</v>
      </c>
      <c r="RUV32" s="647" t="s">
        <v>13567</v>
      </c>
      <c r="RUW32" s="647" t="s">
        <v>13568</v>
      </c>
      <c r="RUX32" s="647" t="s">
        <v>13569</v>
      </c>
      <c r="RUY32" s="647" t="s">
        <v>13570</v>
      </c>
      <c r="RUZ32" s="647" t="s">
        <v>13571</v>
      </c>
      <c r="RVA32" s="647" t="s">
        <v>13572</v>
      </c>
      <c r="RVB32" s="647" t="s">
        <v>13573</v>
      </c>
      <c r="RVC32" s="647" t="s">
        <v>13574</v>
      </c>
      <c r="RVD32" s="647" t="s">
        <v>13575</v>
      </c>
      <c r="RVE32" s="647" t="s">
        <v>13576</v>
      </c>
      <c r="RVF32" s="647" t="s">
        <v>13577</v>
      </c>
      <c r="RVG32" s="647" t="s">
        <v>13578</v>
      </c>
      <c r="RVH32" s="647" t="s">
        <v>13579</v>
      </c>
      <c r="RVI32" s="647" t="s">
        <v>13580</v>
      </c>
      <c r="RVJ32" s="647" t="s">
        <v>13581</v>
      </c>
      <c r="RVK32" s="647" t="s">
        <v>13582</v>
      </c>
      <c r="RVL32" s="647" t="s">
        <v>13583</v>
      </c>
      <c r="RVM32" s="647" t="s">
        <v>13584</v>
      </c>
      <c r="RVN32" s="647" t="s">
        <v>13585</v>
      </c>
      <c r="RVO32" s="647" t="s">
        <v>13586</v>
      </c>
      <c r="RVP32" s="647" t="s">
        <v>13587</v>
      </c>
      <c r="RVQ32" s="647" t="s">
        <v>13588</v>
      </c>
      <c r="RVR32" s="647" t="s">
        <v>13589</v>
      </c>
      <c r="RVS32" s="647" t="s">
        <v>13590</v>
      </c>
      <c r="RVT32" s="647" t="s">
        <v>13591</v>
      </c>
      <c r="RVU32" s="647" t="s">
        <v>13592</v>
      </c>
      <c r="RVV32" s="647" t="s">
        <v>13593</v>
      </c>
      <c r="RVW32" s="647" t="s">
        <v>13594</v>
      </c>
      <c r="RVX32" s="647" t="s">
        <v>13595</v>
      </c>
      <c r="RVY32" s="647" t="s">
        <v>13596</v>
      </c>
      <c r="RVZ32" s="647" t="s">
        <v>13597</v>
      </c>
      <c r="RWA32" s="647" t="s">
        <v>13598</v>
      </c>
      <c r="RWB32" s="647" t="s">
        <v>13599</v>
      </c>
      <c r="RWC32" s="647" t="s">
        <v>13600</v>
      </c>
      <c r="RWD32" s="647" t="s">
        <v>13601</v>
      </c>
      <c r="RWE32" s="647" t="s">
        <v>13602</v>
      </c>
      <c r="RWF32" s="647" t="s">
        <v>13603</v>
      </c>
      <c r="RWG32" s="647" t="s">
        <v>13604</v>
      </c>
      <c r="RWH32" s="647" t="s">
        <v>13605</v>
      </c>
      <c r="RWI32" s="647" t="s">
        <v>13606</v>
      </c>
      <c r="RWJ32" s="647" t="s">
        <v>13607</v>
      </c>
      <c r="RWK32" s="647" t="s">
        <v>13608</v>
      </c>
      <c r="RWL32" s="647" t="s">
        <v>13609</v>
      </c>
      <c r="RWM32" s="647" t="s">
        <v>13610</v>
      </c>
      <c r="RWN32" s="647" t="s">
        <v>13611</v>
      </c>
      <c r="RWO32" s="647" t="s">
        <v>13612</v>
      </c>
      <c r="RWP32" s="647" t="s">
        <v>13613</v>
      </c>
      <c r="RWQ32" s="647" t="s">
        <v>13614</v>
      </c>
      <c r="RWR32" s="647" t="s">
        <v>13615</v>
      </c>
      <c r="RWS32" s="647" t="s">
        <v>13616</v>
      </c>
      <c r="RWT32" s="647" t="s">
        <v>13617</v>
      </c>
      <c r="RWU32" s="647" t="s">
        <v>13618</v>
      </c>
      <c r="RWV32" s="647" t="s">
        <v>13619</v>
      </c>
      <c r="RWW32" s="647" t="s">
        <v>13620</v>
      </c>
      <c r="RWX32" s="647" t="s">
        <v>13621</v>
      </c>
      <c r="RWY32" s="647" t="s">
        <v>13622</v>
      </c>
      <c r="RWZ32" s="647" t="s">
        <v>13623</v>
      </c>
      <c r="RXA32" s="647" t="s">
        <v>13624</v>
      </c>
      <c r="RXB32" s="647" t="s">
        <v>13625</v>
      </c>
      <c r="RXC32" s="647" t="s">
        <v>13626</v>
      </c>
      <c r="RXD32" s="647" t="s">
        <v>13627</v>
      </c>
      <c r="RXE32" s="647" t="s">
        <v>13628</v>
      </c>
      <c r="RXF32" s="647" t="s">
        <v>13629</v>
      </c>
      <c r="RXG32" s="647" t="s">
        <v>13630</v>
      </c>
      <c r="RXH32" s="647" t="s">
        <v>13631</v>
      </c>
      <c r="RXI32" s="647" t="s">
        <v>13632</v>
      </c>
      <c r="RXJ32" s="647" t="s">
        <v>13633</v>
      </c>
      <c r="RXK32" s="647" t="s">
        <v>13634</v>
      </c>
      <c r="RXL32" s="647" t="s">
        <v>13635</v>
      </c>
      <c r="RXM32" s="647" t="s">
        <v>13636</v>
      </c>
      <c r="RXN32" s="647" t="s">
        <v>13637</v>
      </c>
      <c r="RXO32" s="647" t="s">
        <v>13638</v>
      </c>
      <c r="RXP32" s="647" t="s">
        <v>13639</v>
      </c>
      <c r="RXQ32" s="647" t="s">
        <v>13640</v>
      </c>
      <c r="RXR32" s="647" t="s">
        <v>13641</v>
      </c>
      <c r="RXS32" s="647" t="s">
        <v>13642</v>
      </c>
      <c r="RXT32" s="647" t="s">
        <v>13643</v>
      </c>
      <c r="RXU32" s="647" t="s">
        <v>13644</v>
      </c>
      <c r="RXV32" s="647" t="s">
        <v>13645</v>
      </c>
      <c r="RXW32" s="647" t="s">
        <v>13646</v>
      </c>
      <c r="RXX32" s="647" t="s">
        <v>13647</v>
      </c>
      <c r="RXY32" s="647" t="s">
        <v>13648</v>
      </c>
      <c r="RXZ32" s="647" t="s">
        <v>13649</v>
      </c>
      <c r="RYA32" s="647" t="s">
        <v>13650</v>
      </c>
      <c r="RYB32" s="647" t="s">
        <v>13651</v>
      </c>
      <c r="RYC32" s="647" t="s">
        <v>13652</v>
      </c>
      <c r="RYD32" s="647" t="s">
        <v>13653</v>
      </c>
      <c r="RYE32" s="647" t="s">
        <v>13654</v>
      </c>
      <c r="RYF32" s="647" t="s">
        <v>13655</v>
      </c>
      <c r="RYG32" s="647" t="s">
        <v>13656</v>
      </c>
      <c r="RYH32" s="647" t="s">
        <v>13657</v>
      </c>
      <c r="RYI32" s="647" t="s">
        <v>13658</v>
      </c>
      <c r="RYJ32" s="647" t="s">
        <v>13659</v>
      </c>
      <c r="RYK32" s="647" t="s">
        <v>13660</v>
      </c>
      <c r="RYL32" s="647" t="s">
        <v>13661</v>
      </c>
      <c r="RYM32" s="647" t="s">
        <v>13662</v>
      </c>
      <c r="RYN32" s="647" t="s">
        <v>13663</v>
      </c>
      <c r="RYO32" s="647" t="s">
        <v>13664</v>
      </c>
      <c r="RYP32" s="647" t="s">
        <v>13665</v>
      </c>
      <c r="RYQ32" s="647" t="s">
        <v>13666</v>
      </c>
      <c r="RYR32" s="647" t="s">
        <v>13667</v>
      </c>
      <c r="RYS32" s="647" t="s">
        <v>13668</v>
      </c>
      <c r="RYT32" s="647" t="s">
        <v>13669</v>
      </c>
      <c r="RYU32" s="647" t="s">
        <v>13670</v>
      </c>
      <c r="RYV32" s="647" t="s">
        <v>13671</v>
      </c>
      <c r="RYW32" s="647" t="s">
        <v>13672</v>
      </c>
      <c r="RYX32" s="647" t="s">
        <v>13673</v>
      </c>
      <c r="RYY32" s="647" t="s">
        <v>13674</v>
      </c>
      <c r="RYZ32" s="647" t="s">
        <v>13675</v>
      </c>
      <c r="RZA32" s="647" t="s">
        <v>13676</v>
      </c>
      <c r="RZB32" s="647" t="s">
        <v>13677</v>
      </c>
      <c r="RZC32" s="647" t="s">
        <v>13678</v>
      </c>
      <c r="RZD32" s="647" t="s">
        <v>13679</v>
      </c>
      <c r="RZE32" s="647" t="s">
        <v>13680</v>
      </c>
      <c r="RZF32" s="647" t="s">
        <v>13681</v>
      </c>
      <c r="RZG32" s="647" t="s">
        <v>13682</v>
      </c>
      <c r="RZH32" s="647" t="s">
        <v>13683</v>
      </c>
      <c r="RZI32" s="647" t="s">
        <v>13684</v>
      </c>
      <c r="RZJ32" s="647" t="s">
        <v>13685</v>
      </c>
      <c r="RZK32" s="647" t="s">
        <v>13686</v>
      </c>
      <c r="RZL32" s="647" t="s">
        <v>13687</v>
      </c>
      <c r="RZM32" s="647" t="s">
        <v>13688</v>
      </c>
      <c r="RZN32" s="647" t="s">
        <v>13689</v>
      </c>
      <c r="RZO32" s="647" t="s">
        <v>13690</v>
      </c>
      <c r="RZP32" s="647" t="s">
        <v>13691</v>
      </c>
      <c r="RZQ32" s="647" t="s">
        <v>13692</v>
      </c>
      <c r="RZR32" s="647" t="s">
        <v>13693</v>
      </c>
      <c r="RZS32" s="647" t="s">
        <v>13694</v>
      </c>
      <c r="RZT32" s="647" t="s">
        <v>13695</v>
      </c>
      <c r="RZU32" s="647" t="s">
        <v>13696</v>
      </c>
      <c r="RZV32" s="647" t="s">
        <v>13697</v>
      </c>
      <c r="RZW32" s="647" t="s">
        <v>13698</v>
      </c>
      <c r="RZX32" s="647" t="s">
        <v>13699</v>
      </c>
      <c r="RZY32" s="647" t="s">
        <v>13700</v>
      </c>
      <c r="RZZ32" s="647" t="s">
        <v>13701</v>
      </c>
      <c r="SAA32" s="647" t="s">
        <v>13702</v>
      </c>
      <c r="SAB32" s="647" t="s">
        <v>13703</v>
      </c>
      <c r="SAC32" s="647" t="s">
        <v>13704</v>
      </c>
      <c r="SAD32" s="647" t="s">
        <v>13705</v>
      </c>
      <c r="SAE32" s="647" t="s">
        <v>13706</v>
      </c>
      <c r="SAF32" s="647" t="s">
        <v>13707</v>
      </c>
      <c r="SAG32" s="647" t="s">
        <v>13708</v>
      </c>
      <c r="SAH32" s="647" t="s">
        <v>13709</v>
      </c>
      <c r="SAI32" s="647" t="s">
        <v>13710</v>
      </c>
      <c r="SAJ32" s="647" t="s">
        <v>13711</v>
      </c>
      <c r="SAK32" s="647" t="s">
        <v>13712</v>
      </c>
      <c r="SAL32" s="647" t="s">
        <v>13713</v>
      </c>
      <c r="SAM32" s="647" t="s">
        <v>13714</v>
      </c>
      <c r="SAN32" s="647" t="s">
        <v>13715</v>
      </c>
      <c r="SAO32" s="647" t="s">
        <v>13716</v>
      </c>
      <c r="SAP32" s="647" t="s">
        <v>13717</v>
      </c>
      <c r="SAQ32" s="647" t="s">
        <v>13718</v>
      </c>
      <c r="SAR32" s="647" t="s">
        <v>13719</v>
      </c>
      <c r="SAS32" s="647" t="s">
        <v>13720</v>
      </c>
      <c r="SAT32" s="647" t="s">
        <v>13721</v>
      </c>
      <c r="SAU32" s="647" t="s">
        <v>13722</v>
      </c>
      <c r="SAV32" s="647" t="s">
        <v>13723</v>
      </c>
      <c r="SAW32" s="647" t="s">
        <v>13724</v>
      </c>
      <c r="SAX32" s="647" t="s">
        <v>13725</v>
      </c>
      <c r="SAY32" s="647" t="s">
        <v>13726</v>
      </c>
      <c r="SAZ32" s="647" t="s">
        <v>13727</v>
      </c>
      <c r="SBA32" s="647" t="s">
        <v>13728</v>
      </c>
      <c r="SBB32" s="647" t="s">
        <v>13729</v>
      </c>
      <c r="SBC32" s="647" t="s">
        <v>13730</v>
      </c>
      <c r="SBD32" s="647" t="s">
        <v>13731</v>
      </c>
      <c r="SBE32" s="647" t="s">
        <v>13732</v>
      </c>
      <c r="SBF32" s="647" t="s">
        <v>13733</v>
      </c>
      <c r="SBG32" s="647" t="s">
        <v>13734</v>
      </c>
      <c r="SBH32" s="647" t="s">
        <v>13735</v>
      </c>
      <c r="SBI32" s="647" t="s">
        <v>13736</v>
      </c>
      <c r="SBJ32" s="647" t="s">
        <v>13737</v>
      </c>
      <c r="SBK32" s="647" t="s">
        <v>13738</v>
      </c>
      <c r="SBL32" s="647" t="s">
        <v>13739</v>
      </c>
      <c r="SBM32" s="647" t="s">
        <v>13740</v>
      </c>
      <c r="SBN32" s="647" t="s">
        <v>13741</v>
      </c>
      <c r="SBO32" s="647" t="s">
        <v>13742</v>
      </c>
      <c r="SBP32" s="647" t="s">
        <v>13743</v>
      </c>
      <c r="SBQ32" s="647" t="s">
        <v>13744</v>
      </c>
      <c r="SBR32" s="647" t="s">
        <v>13745</v>
      </c>
      <c r="SBS32" s="647" t="s">
        <v>13746</v>
      </c>
      <c r="SBT32" s="647" t="s">
        <v>13747</v>
      </c>
      <c r="SBU32" s="647" t="s">
        <v>13748</v>
      </c>
      <c r="SBV32" s="647" t="s">
        <v>13749</v>
      </c>
      <c r="SBW32" s="647" t="s">
        <v>13750</v>
      </c>
      <c r="SBX32" s="647" t="s">
        <v>13751</v>
      </c>
      <c r="SBY32" s="647" t="s">
        <v>13752</v>
      </c>
      <c r="SBZ32" s="647" t="s">
        <v>13753</v>
      </c>
      <c r="SCA32" s="647" t="s">
        <v>13754</v>
      </c>
      <c r="SCB32" s="647" t="s">
        <v>13755</v>
      </c>
      <c r="SCC32" s="647" t="s">
        <v>13756</v>
      </c>
      <c r="SCD32" s="647" t="s">
        <v>13757</v>
      </c>
      <c r="SCE32" s="647" t="s">
        <v>13758</v>
      </c>
      <c r="SCF32" s="647" t="s">
        <v>13759</v>
      </c>
      <c r="SCG32" s="647" t="s">
        <v>13760</v>
      </c>
      <c r="SCH32" s="647" t="s">
        <v>13761</v>
      </c>
      <c r="SCI32" s="647" t="s">
        <v>13762</v>
      </c>
      <c r="SCJ32" s="647" t="s">
        <v>13763</v>
      </c>
      <c r="SCK32" s="647" t="s">
        <v>13764</v>
      </c>
      <c r="SCL32" s="647" t="s">
        <v>13765</v>
      </c>
      <c r="SCM32" s="647" t="s">
        <v>13766</v>
      </c>
      <c r="SCN32" s="647" t="s">
        <v>13767</v>
      </c>
      <c r="SCO32" s="647" t="s">
        <v>13768</v>
      </c>
      <c r="SCP32" s="647" t="s">
        <v>13769</v>
      </c>
      <c r="SCQ32" s="647" t="s">
        <v>13770</v>
      </c>
      <c r="SCR32" s="647" t="s">
        <v>13771</v>
      </c>
      <c r="SCS32" s="647" t="s">
        <v>13772</v>
      </c>
      <c r="SCT32" s="647" t="s">
        <v>13773</v>
      </c>
      <c r="SCU32" s="647" t="s">
        <v>13774</v>
      </c>
      <c r="SCV32" s="647" t="s">
        <v>13775</v>
      </c>
      <c r="SCW32" s="647" t="s">
        <v>13776</v>
      </c>
      <c r="SCX32" s="647" t="s">
        <v>13777</v>
      </c>
      <c r="SCY32" s="647" t="s">
        <v>13778</v>
      </c>
      <c r="SCZ32" s="647" t="s">
        <v>13779</v>
      </c>
      <c r="SDA32" s="647" t="s">
        <v>13780</v>
      </c>
      <c r="SDB32" s="647" t="s">
        <v>13781</v>
      </c>
      <c r="SDC32" s="647" t="s">
        <v>13782</v>
      </c>
      <c r="SDD32" s="647" t="s">
        <v>13783</v>
      </c>
      <c r="SDE32" s="647" t="s">
        <v>13784</v>
      </c>
      <c r="SDF32" s="647" t="s">
        <v>13785</v>
      </c>
      <c r="SDG32" s="647" t="s">
        <v>13786</v>
      </c>
      <c r="SDH32" s="647" t="s">
        <v>13787</v>
      </c>
      <c r="SDI32" s="647" t="s">
        <v>13788</v>
      </c>
      <c r="SDJ32" s="647" t="s">
        <v>13789</v>
      </c>
      <c r="SDK32" s="647" t="s">
        <v>13790</v>
      </c>
      <c r="SDL32" s="647" t="s">
        <v>13791</v>
      </c>
      <c r="SDM32" s="647" t="s">
        <v>13792</v>
      </c>
      <c r="SDN32" s="647" t="s">
        <v>13793</v>
      </c>
      <c r="SDO32" s="647" t="s">
        <v>13794</v>
      </c>
      <c r="SDP32" s="647" t="s">
        <v>13795</v>
      </c>
      <c r="SDQ32" s="647" t="s">
        <v>13796</v>
      </c>
      <c r="SDR32" s="647" t="s">
        <v>13797</v>
      </c>
      <c r="SDS32" s="647" t="s">
        <v>13798</v>
      </c>
      <c r="SDT32" s="647" t="s">
        <v>13799</v>
      </c>
      <c r="SDU32" s="647" t="s">
        <v>13800</v>
      </c>
      <c r="SDV32" s="647" t="s">
        <v>13801</v>
      </c>
      <c r="SDW32" s="647" t="s">
        <v>13802</v>
      </c>
      <c r="SDX32" s="647" t="s">
        <v>13803</v>
      </c>
      <c r="SDY32" s="647" t="s">
        <v>13804</v>
      </c>
      <c r="SDZ32" s="647" t="s">
        <v>13805</v>
      </c>
      <c r="SEA32" s="647" t="s">
        <v>13806</v>
      </c>
      <c r="SEB32" s="647" t="s">
        <v>13807</v>
      </c>
      <c r="SEC32" s="647" t="s">
        <v>13808</v>
      </c>
      <c r="SED32" s="647" t="s">
        <v>13809</v>
      </c>
      <c r="SEE32" s="647" t="s">
        <v>13810</v>
      </c>
      <c r="SEF32" s="647" t="s">
        <v>13811</v>
      </c>
      <c r="SEG32" s="647" t="s">
        <v>13812</v>
      </c>
      <c r="SEH32" s="647" t="s">
        <v>13813</v>
      </c>
      <c r="SEI32" s="647" t="s">
        <v>13814</v>
      </c>
      <c r="SEJ32" s="647" t="s">
        <v>13815</v>
      </c>
      <c r="SEK32" s="647" t="s">
        <v>13816</v>
      </c>
      <c r="SEL32" s="647" t="s">
        <v>13817</v>
      </c>
      <c r="SEM32" s="647" t="s">
        <v>13818</v>
      </c>
      <c r="SEN32" s="647" t="s">
        <v>13819</v>
      </c>
      <c r="SEO32" s="647" t="s">
        <v>13820</v>
      </c>
      <c r="SEP32" s="647" t="s">
        <v>13821</v>
      </c>
      <c r="SEQ32" s="647" t="s">
        <v>13822</v>
      </c>
      <c r="SER32" s="647" t="s">
        <v>13823</v>
      </c>
      <c r="SES32" s="647" t="s">
        <v>13824</v>
      </c>
      <c r="SET32" s="647" t="s">
        <v>13825</v>
      </c>
      <c r="SEU32" s="647" t="s">
        <v>13826</v>
      </c>
      <c r="SEV32" s="647" t="s">
        <v>13827</v>
      </c>
      <c r="SEW32" s="647" t="s">
        <v>13828</v>
      </c>
      <c r="SEX32" s="647" t="s">
        <v>13829</v>
      </c>
      <c r="SEY32" s="647" t="s">
        <v>13830</v>
      </c>
      <c r="SEZ32" s="647" t="s">
        <v>13831</v>
      </c>
      <c r="SFA32" s="647" t="s">
        <v>13832</v>
      </c>
      <c r="SFB32" s="647" t="s">
        <v>13833</v>
      </c>
      <c r="SFC32" s="647" t="s">
        <v>13834</v>
      </c>
      <c r="SFD32" s="647" t="s">
        <v>13835</v>
      </c>
      <c r="SFE32" s="647" t="s">
        <v>13836</v>
      </c>
      <c r="SFF32" s="647" t="s">
        <v>13837</v>
      </c>
      <c r="SFG32" s="647" t="s">
        <v>13838</v>
      </c>
      <c r="SFH32" s="647" t="s">
        <v>13839</v>
      </c>
      <c r="SFI32" s="647" t="s">
        <v>13840</v>
      </c>
      <c r="SFJ32" s="647" t="s">
        <v>13841</v>
      </c>
      <c r="SFK32" s="647" t="s">
        <v>13842</v>
      </c>
      <c r="SFL32" s="647" t="s">
        <v>13843</v>
      </c>
      <c r="SFM32" s="647" t="s">
        <v>13844</v>
      </c>
      <c r="SFN32" s="647" t="s">
        <v>13845</v>
      </c>
      <c r="SFO32" s="647" t="s">
        <v>13846</v>
      </c>
      <c r="SFP32" s="647" t="s">
        <v>13847</v>
      </c>
      <c r="SFQ32" s="647" t="s">
        <v>13848</v>
      </c>
      <c r="SFR32" s="647" t="s">
        <v>13849</v>
      </c>
      <c r="SFS32" s="647" t="s">
        <v>13850</v>
      </c>
      <c r="SFT32" s="647" t="s">
        <v>13851</v>
      </c>
      <c r="SFU32" s="647" t="s">
        <v>13852</v>
      </c>
      <c r="SFV32" s="647" t="s">
        <v>13853</v>
      </c>
      <c r="SFW32" s="647" t="s">
        <v>13854</v>
      </c>
      <c r="SFX32" s="647" t="s">
        <v>13855</v>
      </c>
      <c r="SFY32" s="647" t="s">
        <v>13856</v>
      </c>
      <c r="SFZ32" s="647" t="s">
        <v>13857</v>
      </c>
      <c r="SGA32" s="647" t="s">
        <v>13858</v>
      </c>
      <c r="SGB32" s="647" t="s">
        <v>13859</v>
      </c>
      <c r="SGC32" s="647" t="s">
        <v>13860</v>
      </c>
      <c r="SGD32" s="647" t="s">
        <v>13861</v>
      </c>
      <c r="SGE32" s="647" t="s">
        <v>13862</v>
      </c>
      <c r="SGF32" s="647" t="s">
        <v>13863</v>
      </c>
      <c r="SGG32" s="647" t="s">
        <v>13864</v>
      </c>
      <c r="SGH32" s="647" t="s">
        <v>13865</v>
      </c>
      <c r="SGI32" s="647" t="s">
        <v>13866</v>
      </c>
      <c r="SGJ32" s="647" t="s">
        <v>13867</v>
      </c>
      <c r="SGK32" s="647" t="s">
        <v>13868</v>
      </c>
      <c r="SGL32" s="647" t="s">
        <v>13869</v>
      </c>
      <c r="SGM32" s="647" t="s">
        <v>13870</v>
      </c>
      <c r="SGN32" s="647" t="s">
        <v>13871</v>
      </c>
      <c r="SGO32" s="647" t="s">
        <v>13872</v>
      </c>
      <c r="SGP32" s="647" t="s">
        <v>13873</v>
      </c>
      <c r="SGQ32" s="647" t="s">
        <v>13874</v>
      </c>
      <c r="SGR32" s="647" t="s">
        <v>13875</v>
      </c>
      <c r="SGS32" s="647" t="s">
        <v>13876</v>
      </c>
      <c r="SGT32" s="647" t="s">
        <v>13877</v>
      </c>
      <c r="SGU32" s="647" t="s">
        <v>13878</v>
      </c>
      <c r="SGV32" s="647" t="s">
        <v>13879</v>
      </c>
      <c r="SGW32" s="647" t="s">
        <v>13880</v>
      </c>
      <c r="SGX32" s="647" t="s">
        <v>13881</v>
      </c>
      <c r="SGY32" s="647" t="s">
        <v>13882</v>
      </c>
      <c r="SGZ32" s="647" t="s">
        <v>13883</v>
      </c>
      <c r="SHA32" s="647" t="s">
        <v>13884</v>
      </c>
      <c r="SHB32" s="647" t="s">
        <v>13885</v>
      </c>
      <c r="SHC32" s="647" t="s">
        <v>13886</v>
      </c>
      <c r="SHD32" s="647" t="s">
        <v>13887</v>
      </c>
      <c r="SHE32" s="647" t="s">
        <v>13888</v>
      </c>
      <c r="SHF32" s="647" t="s">
        <v>13889</v>
      </c>
      <c r="SHG32" s="647" t="s">
        <v>13890</v>
      </c>
      <c r="SHH32" s="647" t="s">
        <v>13891</v>
      </c>
      <c r="SHI32" s="647" t="s">
        <v>13892</v>
      </c>
      <c r="SHJ32" s="647" t="s">
        <v>13893</v>
      </c>
      <c r="SHK32" s="647" t="s">
        <v>13894</v>
      </c>
      <c r="SHL32" s="647" t="s">
        <v>13895</v>
      </c>
      <c r="SHM32" s="647" t="s">
        <v>13896</v>
      </c>
      <c r="SHN32" s="647" t="s">
        <v>13897</v>
      </c>
      <c r="SHO32" s="647" t="s">
        <v>13898</v>
      </c>
      <c r="SHP32" s="647" t="s">
        <v>13899</v>
      </c>
      <c r="SHQ32" s="647" t="s">
        <v>13900</v>
      </c>
      <c r="SHR32" s="647" t="s">
        <v>13901</v>
      </c>
      <c r="SHS32" s="647" t="s">
        <v>13902</v>
      </c>
      <c r="SHT32" s="647" t="s">
        <v>13903</v>
      </c>
      <c r="SHU32" s="647" t="s">
        <v>13904</v>
      </c>
      <c r="SHV32" s="647" t="s">
        <v>13905</v>
      </c>
      <c r="SHW32" s="647" t="s">
        <v>13906</v>
      </c>
      <c r="SHX32" s="647" t="s">
        <v>13907</v>
      </c>
      <c r="SHY32" s="647" t="s">
        <v>13908</v>
      </c>
      <c r="SHZ32" s="647" t="s">
        <v>13909</v>
      </c>
      <c r="SIA32" s="647" t="s">
        <v>13910</v>
      </c>
      <c r="SIB32" s="647" t="s">
        <v>13911</v>
      </c>
      <c r="SIC32" s="647" t="s">
        <v>13912</v>
      </c>
      <c r="SID32" s="647" t="s">
        <v>13913</v>
      </c>
      <c r="SIE32" s="647" t="s">
        <v>13914</v>
      </c>
      <c r="SIF32" s="647" t="s">
        <v>13915</v>
      </c>
      <c r="SIG32" s="647" t="s">
        <v>13916</v>
      </c>
      <c r="SIH32" s="647" t="s">
        <v>13917</v>
      </c>
      <c r="SII32" s="647" t="s">
        <v>13918</v>
      </c>
      <c r="SIJ32" s="647" t="s">
        <v>13919</v>
      </c>
      <c r="SIK32" s="647" t="s">
        <v>13920</v>
      </c>
      <c r="SIL32" s="647" t="s">
        <v>13921</v>
      </c>
      <c r="SIM32" s="647" t="s">
        <v>13922</v>
      </c>
      <c r="SIN32" s="647" t="s">
        <v>13923</v>
      </c>
      <c r="SIO32" s="647" t="s">
        <v>13924</v>
      </c>
      <c r="SIP32" s="647" t="s">
        <v>13925</v>
      </c>
      <c r="SIQ32" s="647" t="s">
        <v>13926</v>
      </c>
      <c r="SIR32" s="647" t="s">
        <v>13927</v>
      </c>
      <c r="SIS32" s="647" t="s">
        <v>13928</v>
      </c>
      <c r="SIT32" s="647" t="s">
        <v>13929</v>
      </c>
      <c r="SIU32" s="647" t="s">
        <v>13930</v>
      </c>
      <c r="SIV32" s="647" t="s">
        <v>13931</v>
      </c>
      <c r="SIW32" s="647" t="s">
        <v>13932</v>
      </c>
      <c r="SIX32" s="647" t="s">
        <v>13933</v>
      </c>
      <c r="SIY32" s="647" t="s">
        <v>13934</v>
      </c>
      <c r="SIZ32" s="647" t="s">
        <v>13935</v>
      </c>
      <c r="SJA32" s="647" t="s">
        <v>13936</v>
      </c>
      <c r="SJB32" s="647" t="s">
        <v>13937</v>
      </c>
      <c r="SJC32" s="647" t="s">
        <v>13938</v>
      </c>
      <c r="SJD32" s="647" t="s">
        <v>13939</v>
      </c>
      <c r="SJE32" s="647" t="s">
        <v>13940</v>
      </c>
      <c r="SJF32" s="647" t="s">
        <v>13941</v>
      </c>
      <c r="SJG32" s="647" t="s">
        <v>13942</v>
      </c>
      <c r="SJH32" s="647" t="s">
        <v>13943</v>
      </c>
      <c r="SJI32" s="647" t="s">
        <v>13944</v>
      </c>
      <c r="SJJ32" s="647" t="s">
        <v>13945</v>
      </c>
      <c r="SJK32" s="647" t="s">
        <v>13946</v>
      </c>
      <c r="SJL32" s="647" t="s">
        <v>13947</v>
      </c>
      <c r="SJM32" s="647" t="s">
        <v>13948</v>
      </c>
      <c r="SJN32" s="647" t="s">
        <v>13949</v>
      </c>
      <c r="SJO32" s="647" t="s">
        <v>13950</v>
      </c>
      <c r="SJP32" s="647" t="s">
        <v>13951</v>
      </c>
      <c r="SJQ32" s="647" t="s">
        <v>13952</v>
      </c>
      <c r="SJR32" s="647" t="s">
        <v>13953</v>
      </c>
      <c r="SJS32" s="647" t="s">
        <v>13954</v>
      </c>
      <c r="SJT32" s="647" t="s">
        <v>13955</v>
      </c>
      <c r="SJU32" s="647" t="s">
        <v>13956</v>
      </c>
      <c r="SJV32" s="647" t="s">
        <v>13957</v>
      </c>
      <c r="SJW32" s="647" t="s">
        <v>13958</v>
      </c>
      <c r="SJX32" s="647" t="s">
        <v>13959</v>
      </c>
      <c r="SJY32" s="647" t="s">
        <v>13960</v>
      </c>
      <c r="SJZ32" s="647" t="s">
        <v>13961</v>
      </c>
      <c r="SKA32" s="647" t="s">
        <v>13962</v>
      </c>
      <c r="SKB32" s="647" t="s">
        <v>13963</v>
      </c>
      <c r="SKC32" s="647" t="s">
        <v>13964</v>
      </c>
      <c r="SKD32" s="647" t="s">
        <v>13965</v>
      </c>
      <c r="SKE32" s="647" t="s">
        <v>13966</v>
      </c>
      <c r="SKF32" s="647" t="s">
        <v>13967</v>
      </c>
      <c r="SKG32" s="647" t="s">
        <v>13968</v>
      </c>
      <c r="SKH32" s="647" t="s">
        <v>13969</v>
      </c>
      <c r="SKI32" s="647" t="s">
        <v>13970</v>
      </c>
      <c r="SKJ32" s="647" t="s">
        <v>13971</v>
      </c>
      <c r="SKK32" s="647" t="s">
        <v>13972</v>
      </c>
      <c r="SKL32" s="647" t="s">
        <v>13973</v>
      </c>
      <c r="SKM32" s="647" t="s">
        <v>13974</v>
      </c>
      <c r="SKN32" s="647" t="s">
        <v>13975</v>
      </c>
      <c r="SKO32" s="647" t="s">
        <v>13976</v>
      </c>
      <c r="SKP32" s="647" t="s">
        <v>13977</v>
      </c>
      <c r="SKQ32" s="647" t="s">
        <v>13978</v>
      </c>
      <c r="SKR32" s="647" t="s">
        <v>13979</v>
      </c>
      <c r="SKS32" s="647" t="s">
        <v>13980</v>
      </c>
      <c r="SKT32" s="647" t="s">
        <v>13981</v>
      </c>
      <c r="SKU32" s="647" t="s">
        <v>13982</v>
      </c>
      <c r="SKV32" s="647" t="s">
        <v>13983</v>
      </c>
      <c r="SKW32" s="647" t="s">
        <v>13984</v>
      </c>
      <c r="SKX32" s="647" t="s">
        <v>13985</v>
      </c>
      <c r="SKY32" s="647" t="s">
        <v>13986</v>
      </c>
      <c r="SKZ32" s="647" t="s">
        <v>13987</v>
      </c>
      <c r="SLA32" s="647" t="s">
        <v>13988</v>
      </c>
      <c r="SLB32" s="647" t="s">
        <v>13989</v>
      </c>
      <c r="SLC32" s="647" t="s">
        <v>13990</v>
      </c>
      <c r="SLD32" s="647" t="s">
        <v>13991</v>
      </c>
      <c r="SLE32" s="647" t="s">
        <v>13992</v>
      </c>
      <c r="SLF32" s="647" t="s">
        <v>13993</v>
      </c>
      <c r="SLG32" s="647" t="s">
        <v>13994</v>
      </c>
      <c r="SLH32" s="647" t="s">
        <v>13995</v>
      </c>
      <c r="SLI32" s="647" t="s">
        <v>13996</v>
      </c>
      <c r="SLJ32" s="647" t="s">
        <v>13997</v>
      </c>
      <c r="SLK32" s="647" t="s">
        <v>13998</v>
      </c>
      <c r="SLL32" s="647" t="s">
        <v>13999</v>
      </c>
      <c r="SLM32" s="647" t="s">
        <v>14000</v>
      </c>
      <c r="SLN32" s="647" t="s">
        <v>14001</v>
      </c>
      <c r="SLO32" s="647" t="s">
        <v>14002</v>
      </c>
      <c r="SLP32" s="647" t="s">
        <v>14003</v>
      </c>
      <c r="SLQ32" s="647" t="s">
        <v>14004</v>
      </c>
      <c r="SLR32" s="647" t="s">
        <v>14005</v>
      </c>
      <c r="SLS32" s="647" t="s">
        <v>14006</v>
      </c>
      <c r="SLT32" s="647" t="s">
        <v>14007</v>
      </c>
      <c r="SLU32" s="647" t="s">
        <v>14008</v>
      </c>
      <c r="SLV32" s="647" t="s">
        <v>14009</v>
      </c>
      <c r="SLW32" s="647" t="s">
        <v>14010</v>
      </c>
      <c r="SLX32" s="647" t="s">
        <v>14011</v>
      </c>
      <c r="SLY32" s="647" t="s">
        <v>14012</v>
      </c>
      <c r="SLZ32" s="647" t="s">
        <v>14013</v>
      </c>
      <c r="SMA32" s="647" t="s">
        <v>14014</v>
      </c>
      <c r="SMB32" s="647" t="s">
        <v>14015</v>
      </c>
      <c r="SMC32" s="647" t="s">
        <v>14016</v>
      </c>
      <c r="SMD32" s="647" t="s">
        <v>14017</v>
      </c>
      <c r="SME32" s="647" t="s">
        <v>14018</v>
      </c>
      <c r="SMF32" s="647" t="s">
        <v>14019</v>
      </c>
      <c r="SMG32" s="647" t="s">
        <v>14020</v>
      </c>
      <c r="SMH32" s="647" t="s">
        <v>14021</v>
      </c>
      <c r="SMI32" s="647" t="s">
        <v>14022</v>
      </c>
      <c r="SMJ32" s="647" t="s">
        <v>14023</v>
      </c>
      <c r="SMK32" s="647" t="s">
        <v>14024</v>
      </c>
      <c r="SML32" s="647" t="s">
        <v>14025</v>
      </c>
      <c r="SMM32" s="647" t="s">
        <v>14026</v>
      </c>
      <c r="SMN32" s="647" t="s">
        <v>14027</v>
      </c>
      <c r="SMO32" s="647" t="s">
        <v>14028</v>
      </c>
      <c r="SMP32" s="647" t="s">
        <v>14029</v>
      </c>
      <c r="SMQ32" s="647" t="s">
        <v>14030</v>
      </c>
      <c r="SMR32" s="647" t="s">
        <v>14031</v>
      </c>
      <c r="SMS32" s="647" t="s">
        <v>14032</v>
      </c>
      <c r="SMT32" s="647" t="s">
        <v>14033</v>
      </c>
      <c r="SMU32" s="647" t="s">
        <v>14034</v>
      </c>
      <c r="SMV32" s="647" t="s">
        <v>14035</v>
      </c>
      <c r="SMW32" s="647" t="s">
        <v>14036</v>
      </c>
      <c r="SMX32" s="647" t="s">
        <v>14037</v>
      </c>
      <c r="SMY32" s="647" t="s">
        <v>14038</v>
      </c>
      <c r="SMZ32" s="647" t="s">
        <v>14039</v>
      </c>
      <c r="SNA32" s="647" t="s">
        <v>14040</v>
      </c>
      <c r="SNB32" s="647" t="s">
        <v>14041</v>
      </c>
      <c r="SNC32" s="647" t="s">
        <v>14042</v>
      </c>
      <c r="SND32" s="647" t="s">
        <v>14043</v>
      </c>
      <c r="SNE32" s="647" t="s">
        <v>14044</v>
      </c>
      <c r="SNF32" s="647" t="s">
        <v>14045</v>
      </c>
      <c r="SNG32" s="647" t="s">
        <v>14046</v>
      </c>
      <c r="SNH32" s="647" t="s">
        <v>14047</v>
      </c>
      <c r="SNI32" s="647" t="s">
        <v>14048</v>
      </c>
      <c r="SNJ32" s="647" t="s">
        <v>14049</v>
      </c>
      <c r="SNK32" s="647" t="s">
        <v>14050</v>
      </c>
      <c r="SNL32" s="647" t="s">
        <v>14051</v>
      </c>
      <c r="SNM32" s="647" t="s">
        <v>14052</v>
      </c>
      <c r="SNN32" s="647" t="s">
        <v>14053</v>
      </c>
      <c r="SNO32" s="647" t="s">
        <v>14054</v>
      </c>
      <c r="SNP32" s="647" t="s">
        <v>14055</v>
      </c>
      <c r="SNQ32" s="647" t="s">
        <v>14056</v>
      </c>
      <c r="SNR32" s="647" t="s">
        <v>14057</v>
      </c>
      <c r="SNS32" s="647" t="s">
        <v>14058</v>
      </c>
      <c r="SNT32" s="647" t="s">
        <v>14059</v>
      </c>
      <c r="SNU32" s="647" t="s">
        <v>14060</v>
      </c>
      <c r="SNV32" s="647" t="s">
        <v>14061</v>
      </c>
      <c r="SNW32" s="647" t="s">
        <v>14062</v>
      </c>
      <c r="SNX32" s="647" t="s">
        <v>14063</v>
      </c>
      <c r="SNY32" s="647" t="s">
        <v>14064</v>
      </c>
      <c r="SNZ32" s="647" t="s">
        <v>14065</v>
      </c>
      <c r="SOA32" s="647" t="s">
        <v>14066</v>
      </c>
      <c r="SOB32" s="647" t="s">
        <v>14067</v>
      </c>
      <c r="SOC32" s="647" t="s">
        <v>14068</v>
      </c>
      <c r="SOD32" s="647" t="s">
        <v>14069</v>
      </c>
      <c r="SOE32" s="647" t="s">
        <v>14070</v>
      </c>
      <c r="SOF32" s="647" t="s">
        <v>14071</v>
      </c>
      <c r="SOG32" s="647" t="s">
        <v>14072</v>
      </c>
      <c r="SOH32" s="647" t="s">
        <v>14073</v>
      </c>
      <c r="SOI32" s="647" t="s">
        <v>14074</v>
      </c>
      <c r="SOJ32" s="647" t="s">
        <v>14075</v>
      </c>
      <c r="SOK32" s="647" t="s">
        <v>14076</v>
      </c>
      <c r="SOL32" s="647" t="s">
        <v>14077</v>
      </c>
      <c r="SOM32" s="647" t="s">
        <v>14078</v>
      </c>
      <c r="SON32" s="647" t="s">
        <v>14079</v>
      </c>
      <c r="SOO32" s="647" t="s">
        <v>14080</v>
      </c>
      <c r="SOP32" s="647" t="s">
        <v>14081</v>
      </c>
      <c r="SOQ32" s="647" t="s">
        <v>14082</v>
      </c>
      <c r="SOR32" s="647" t="s">
        <v>14083</v>
      </c>
      <c r="SOS32" s="647" t="s">
        <v>14084</v>
      </c>
      <c r="SOT32" s="647" t="s">
        <v>14085</v>
      </c>
      <c r="SOU32" s="647" t="s">
        <v>14086</v>
      </c>
      <c r="SOV32" s="647" t="s">
        <v>14087</v>
      </c>
      <c r="SOW32" s="647" t="s">
        <v>14088</v>
      </c>
      <c r="SOX32" s="647" t="s">
        <v>14089</v>
      </c>
      <c r="SOY32" s="647" t="s">
        <v>14090</v>
      </c>
      <c r="SOZ32" s="647" t="s">
        <v>14091</v>
      </c>
      <c r="SPA32" s="647" t="s">
        <v>14092</v>
      </c>
      <c r="SPB32" s="647" t="s">
        <v>14093</v>
      </c>
      <c r="SPC32" s="647" t="s">
        <v>14094</v>
      </c>
      <c r="SPD32" s="647" t="s">
        <v>14095</v>
      </c>
      <c r="SPE32" s="647" t="s">
        <v>14096</v>
      </c>
      <c r="SPF32" s="647" t="s">
        <v>14097</v>
      </c>
      <c r="SPG32" s="647" t="s">
        <v>14098</v>
      </c>
      <c r="SPH32" s="647" t="s">
        <v>14099</v>
      </c>
      <c r="SPI32" s="647" t="s">
        <v>14100</v>
      </c>
      <c r="SPJ32" s="647" t="s">
        <v>14101</v>
      </c>
      <c r="SPK32" s="647" t="s">
        <v>14102</v>
      </c>
      <c r="SPL32" s="647" t="s">
        <v>14103</v>
      </c>
      <c r="SPM32" s="647" t="s">
        <v>14104</v>
      </c>
      <c r="SPN32" s="647" t="s">
        <v>14105</v>
      </c>
      <c r="SPO32" s="647" t="s">
        <v>14106</v>
      </c>
      <c r="SPP32" s="647" t="s">
        <v>14107</v>
      </c>
      <c r="SPQ32" s="647" t="s">
        <v>14108</v>
      </c>
      <c r="SPR32" s="647" t="s">
        <v>14109</v>
      </c>
      <c r="SPS32" s="647" t="s">
        <v>14110</v>
      </c>
      <c r="SPT32" s="647" t="s">
        <v>14111</v>
      </c>
      <c r="SPU32" s="647" t="s">
        <v>14112</v>
      </c>
      <c r="SPV32" s="647" t="s">
        <v>14113</v>
      </c>
      <c r="SPW32" s="647" t="s">
        <v>14114</v>
      </c>
      <c r="SPX32" s="647" t="s">
        <v>14115</v>
      </c>
      <c r="SPY32" s="647" t="s">
        <v>14116</v>
      </c>
      <c r="SPZ32" s="647" t="s">
        <v>14117</v>
      </c>
      <c r="SQA32" s="647" t="s">
        <v>14118</v>
      </c>
      <c r="SQB32" s="647" t="s">
        <v>14119</v>
      </c>
      <c r="SQC32" s="647" t="s">
        <v>14120</v>
      </c>
      <c r="SQD32" s="647" t="s">
        <v>14121</v>
      </c>
      <c r="SQE32" s="647" t="s">
        <v>14122</v>
      </c>
      <c r="SQF32" s="647" t="s">
        <v>14123</v>
      </c>
      <c r="SQG32" s="647" t="s">
        <v>14124</v>
      </c>
      <c r="SQH32" s="647" t="s">
        <v>14125</v>
      </c>
      <c r="SQI32" s="647" t="s">
        <v>14126</v>
      </c>
      <c r="SQJ32" s="647" t="s">
        <v>14127</v>
      </c>
      <c r="SQK32" s="647" t="s">
        <v>14128</v>
      </c>
      <c r="SQL32" s="647" t="s">
        <v>14129</v>
      </c>
      <c r="SQM32" s="647" t="s">
        <v>14130</v>
      </c>
      <c r="SQN32" s="647" t="s">
        <v>14131</v>
      </c>
      <c r="SQO32" s="647" t="s">
        <v>14132</v>
      </c>
      <c r="SQP32" s="647" t="s">
        <v>14133</v>
      </c>
      <c r="SQQ32" s="647" t="s">
        <v>14134</v>
      </c>
      <c r="SQR32" s="647" t="s">
        <v>14135</v>
      </c>
      <c r="SQS32" s="647" t="s">
        <v>14136</v>
      </c>
      <c r="SQT32" s="647" t="s">
        <v>14137</v>
      </c>
      <c r="SQU32" s="647" t="s">
        <v>14138</v>
      </c>
      <c r="SQV32" s="647" t="s">
        <v>14139</v>
      </c>
      <c r="SQW32" s="647" t="s">
        <v>14140</v>
      </c>
      <c r="SQX32" s="647" t="s">
        <v>14141</v>
      </c>
      <c r="SQY32" s="647" t="s">
        <v>14142</v>
      </c>
      <c r="SQZ32" s="647" t="s">
        <v>14143</v>
      </c>
      <c r="SRA32" s="647" t="s">
        <v>14144</v>
      </c>
      <c r="SRB32" s="647" t="s">
        <v>14145</v>
      </c>
      <c r="SRC32" s="647" t="s">
        <v>14146</v>
      </c>
      <c r="SRD32" s="647" t="s">
        <v>14147</v>
      </c>
      <c r="SRE32" s="647" t="s">
        <v>14148</v>
      </c>
      <c r="SRF32" s="647" t="s">
        <v>14149</v>
      </c>
      <c r="SRG32" s="647" t="s">
        <v>14150</v>
      </c>
      <c r="SRH32" s="647" t="s">
        <v>14151</v>
      </c>
      <c r="SRI32" s="647" t="s">
        <v>14152</v>
      </c>
      <c r="SRJ32" s="647" t="s">
        <v>14153</v>
      </c>
      <c r="SRK32" s="647" t="s">
        <v>14154</v>
      </c>
      <c r="SRL32" s="647" t="s">
        <v>14155</v>
      </c>
      <c r="SRM32" s="647" t="s">
        <v>14156</v>
      </c>
      <c r="SRN32" s="647" t="s">
        <v>14157</v>
      </c>
      <c r="SRO32" s="647" t="s">
        <v>14158</v>
      </c>
      <c r="SRP32" s="647" t="s">
        <v>14159</v>
      </c>
      <c r="SRQ32" s="647" t="s">
        <v>14160</v>
      </c>
      <c r="SRR32" s="647" t="s">
        <v>14161</v>
      </c>
      <c r="SRS32" s="647" t="s">
        <v>14162</v>
      </c>
      <c r="SRT32" s="647" t="s">
        <v>14163</v>
      </c>
      <c r="SRU32" s="647" t="s">
        <v>14164</v>
      </c>
      <c r="SRV32" s="647" t="s">
        <v>14165</v>
      </c>
      <c r="SRW32" s="647" t="s">
        <v>14166</v>
      </c>
      <c r="SRX32" s="647" t="s">
        <v>14167</v>
      </c>
      <c r="SRY32" s="647" t="s">
        <v>14168</v>
      </c>
      <c r="SRZ32" s="647" t="s">
        <v>14169</v>
      </c>
      <c r="SSA32" s="647" t="s">
        <v>14170</v>
      </c>
      <c r="SSB32" s="647" t="s">
        <v>14171</v>
      </c>
      <c r="SSC32" s="647" t="s">
        <v>14172</v>
      </c>
      <c r="SSD32" s="647" t="s">
        <v>14173</v>
      </c>
      <c r="SSE32" s="647" t="s">
        <v>14174</v>
      </c>
      <c r="SSF32" s="647" t="s">
        <v>14175</v>
      </c>
      <c r="SSG32" s="647" t="s">
        <v>14176</v>
      </c>
      <c r="SSH32" s="647" t="s">
        <v>14177</v>
      </c>
      <c r="SSI32" s="647" t="s">
        <v>14178</v>
      </c>
      <c r="SSJ32" s="647" t="s">
        <v>14179</v>
      </c>
      <c r="SSK32" s="647" t="s">
        <v>14180</v>
      </c>
      <c r="SSL32" s="647" t="s">
        <v>14181</v>
      </c>
      <c r="SSM32" s="647" t="s">
        <v>14182</v>
      </c>
      <c r="SSN32" s="647" t="s">
        <v>14183</v>
      </c>
      <c r="SSO32" s="647" t="s">
        <v>14184</v>
      </c>
      <c r="SSP32" s="647" t="s">
        <v>14185</v>
      </c>
      <c r="SSQ32" s="647" t="s">
        <v>14186</v>
      </c>
      <c r="SSR32" s="647" t="s">
        <v>14187</v>
      </c>
      <c r="SSS32" s="647" t="s">
        <v>14188</v>
      </c>
      <c r="SST32" s="647" t="s">
        <v>14189</v>
      </c>
      <c r="SSU32" s="647" t="s">
        <v>14190</v>
      </c>
      <c r="SSV32" s="647" t="s">
        <v>14191</v>
      </c>
      <c r="SSW32" s="647" t="s">
        <v>14192</v>
      </c>
      <c r="SSX32" s="647" t="s">
        <v>14193</v>
      </c>
      <c r="SSY32" s="647" t="s">
        <v>14194</v>
      </c>
      <c r="SSZ32" s="647" t="s">
        <v>14195</v>
      </c>
      <c r="STA32" s="647" t="s">
        <v>14196</v>
      </c>
      <c r="STB32" s="647" t="s">
        <v>14197</v>
      </c>
      <c r="STC32" s="647" t="s">
        <v>14198</v>
      </c>
      <c r="STD32" s="647" t="s">
        <v>14199</v>
      </c>
      <c r="STE32" s="647" t="s">
        <v>14200</v>
      </c>
      <c r="STF32" s="647" t="s">
        <v>14201</v>
      </c>
      <c r="STG32" s="647" t="s">
        <v>14202</v>
      </c>
      <c r="STH32" s="647" t="s">
        <v>14203</v>
      </c>
      <c r="STI32" s="647" t="s">
        <v>14204</v>
      </c>
      <c r="STJ32" s="647" t="s">
        <v>14205</v>
      </c>
      <c r="STK32" s="647" t="s">
        <v>14206</v>
      </c>
      <c r="STL32" s="647" t="s">
        <v>14207</v>
      </c>
      <c r="STM32" s="647" t="s">
        <v>14208</v>
      </c>
      <c r="STN32" s="647" t="s">
        <v>14209</v>
      </c>
      <c r="STO32" s="647" t="s">
        <v>14210</v>
      </c>
      <c r="STP32" s="647" t="s">
        <v>14211</v>
      </c>
      <c r="STQ32" s="647" t="s">
        <v>14212</v>
      </c>
      <c r="STR32" s="647" t="s">
        <v>14213</v>
      </c>
      <c r="STS32" s="647" t="s">
        <v>14214</v>
      </c>
      <c r="STT32" s="647" t="s">
        <v>14215</v>
      </c>
      <c r="STU32" s="647" t="s">
        <v>14216</v>
      </c>
      <c r="STV32" s="647" t="s">
        <v>14217</v>
      </c>
      <c r="STW32" s="647" t="s">
        <v>14218</v>
      </c>
      <c r="STX32" s="647" t="s">
        <v>14219</v>
      </c>
      <c r="STY32" s="647" t="s">
        <v>14220</v>
      </c>
      <c r="STZ32" s="647" t="s">
        <v>14221</v>
      </c>
      <c r="SUA32" s="647" t="s">
        <v>14222</v>
      </c>
      <c r="SUB32" s="647" t="s">
        <v>14223</v>
      </c>
      <c r="SUC32" s="647" t="s">
        <v>14224</v>
      </c>
      <c r="SUD32" s="647" t="s">
        <v>14225</v>
      </c>
      <c r="SUE32" s="647" t="s">
        <v>14226</v>
      </c>
      <c r="SUF32" s="647" t="s">
        <v>14227</v>
      </c>
      <c r="SUG32" s="647" t="s">
        <v>14228</v>
      </c>
      <c r="SUH32" s="647" t="s">
        <v>14229</v>
      </c>
      <c r="SUI32" s="647" t="s">
        <v>14230</v>
      </c>
      <c r="SUJ32" s="647" t="s">
        <v>14231</v>
      </c>
      <c r="SUK32" s="647" t="s">
        <v>14232</v>
      </c>
      <c r="SUL32" s="647" t="s">
        <v>14233</v>
      </c>
      <c r="SUM32" s="647" t="s">
        <v>14234</v>
      </c>
      <c r="SUN32" s="647" t="s">
        <v>14235</v>
      </c>
      <c r="SUO32" s="647" t="s">
        <v>14236</v>
      </c>
      <c r="SUP32" s="647" t="s">
        <v>14237</v>
      </c>
      <c r="SUQ32" s="647" t="s">
        <v>14238</v>
      </c>
      <c r="SUR32" s="647" t="s">
        <v>14239</v>
      </c>
      <c r="SUS32" s="647" t="s">
        <v>14240</v>
      </c>
      <c r="SUT32" s="647" t="s">
        <v>14241</v>
      </c>
      <c r="SUU32" s="647" t="s">
        <v>14242</v>
      </c>
      <c r="SUV32" s="647" t="s">
        <v>14243</v>
      </c>
      <c r="SUW32" s="647" t="s">
        <v>14244</v>
      </c>
      <c r="SUX32" s="647" t="s">
        <v>14245</v>
      </c>
      <c r="SUY32" s="647" t="s">
        <v>14246</v>
      </c>
      <c r="SUZ32" s="647" t="s">
        <v>14247</v>
      </c>
      <c r="SVA32" s="647" t="s">
        <v>14248</v>
      </c>
      <c r="SVB32" s="647" t="s">
        <v>14249</v>
      </c>
      <c r="SVC32" s="647" t="s">
        <v>14250</v>
      </c>
      <c r="SVD32" s="647" t="s">
        <v>14251</v>
      </c>
      <c r="SVE32" s="647" t="s">
        <v>14252</v>
      </c>
      <c r="SVF32" s="647" t="s">
        <v>14253</v>
      </c>
      <c r="SVG32" s="647" t="s">
        <v>14254</v>
      </c>
      <c r="SVH32" s="647" t="s">
        <v>14255</v>
      </c>
      <c r="SVI32" s="647" t="s">
        <v>14256</v>
      </c>
      <c r="SVJ32" s="647" t="s">
        <v>14257</v>
      </c>
      <c r="SVK32" s="647" t="s">
        <v>14258</v>
      </c>
      <c r="SVL32" s="647" t="s">
        <v>14259</v>
      </c>
      <c r="SVM32" s="647" t="s">
        <v>14260</v>
      </c>
      <c r="SVN32" s="647" t="s">
        <v>14261</v>
      </c>
      <c r="SVO32" s="647" t="s">
        <v>14262</v>
      </c>
      <c r="SVP32" s="647" t="s">
        <v>14263</v>
      </c>
      <c r="SVQ32" s="647" t="s">
        <v>14264</v>
      </c>
      <c r="SVR32" s="647" t="s">
        <v>14265</v>
      </c>
      <c r="SVS32" s="647" t="s">
        <v>14266</v>
      </c>
      <c r="SVT32" s="647" t="s">
        <v>14267</v>
      </c>
      <c r="SVU32" s="647" t="s">
        <v>14268</v>
      </c>
      <c r="SVV32" s="647" t="s">
        <v>14269</v>
      </c>
      <c r="SVW32" s="647" t="s">
        <v>14270</v>
      </c>
      <c r="SVX32" s="647" t="s">
        <v>14271</v>
      </c>
      <c r="SVY32" s="647" t="s">
        <v>14272</v>
      </c>
      <c r="SVZ32" s="647" t="s">
        <v>14273</v>
      </c>
      <c r="SWA32" s="647" t="s">
        <v>14274</v>
      </c>
      <c r="SWB32" s="647" t="s">
        <v>14275</v>
      </c>
      <c r="SWC32" s="647" t="s">
        <v>14276</v>
      </c>
      <c r="SWD32" s="647" t="s">
        <v>14277</v>
      </c>
      <c r="SWE32" s="647" t="s">
        <v>14278</v>
      </c>
      <c r="SWF32" s="647" t="s">
        <v>14279</v>
      </c>
      <c r="SWG32" s="647" t="s">
        <v>14280</v>
      </c>
      <c r="SWH32" s="647" t="s">
        <v>14281</v>
      </c>
      <c r="SWI32" s="647" t="s">
        <v>14282</v>
      </c>
      <c r="SWJ32" s="647" t="s">
        <v>14283</v>
      </c>
      <c r="SWK32" s="647" t="s">
        <v>14284</v>
      </c>
      <c r="SWL32" s="647" t="s">
        <v>14285</v>
      </c>
      <c r="SWM32" s="647" t="s">
        <v>14286</v>
      </c>
      <c r="SWN32" s="647" t="s">
        <v>14287</v>
      </c>
      <c r="SWO32" s="647" t="s">
        <v>14288</v>
      </c>
      <c r="SWP32" s="647" t="s">
        <v>14289</v>
      </c>
      <c r="SWQ32" s="647" t="s">
        <v>14290</v>
      </c>
      <c r="SWR32" s="647" t="s">
        <v>14291</v>
      </c>
      <c r="SWS32" s="647" t="s">
        <v>14292</v>
      </c>
      <c r="SWT32" s="647" t="s">
        <v>14293</v>
      </c>
      <c r="SWU32" s="647" t="s">
        <v>14294</v>
      </c>
      <c r="SWV32" s="647" t="s">
        <v>14295</v>
      </c>
      <c r="SWW32" s="647" t="s">
        <v>14296</v>
      </c>
      <c r="SWX32" s="647" t="s">
        <v>14297</v>
      </c>
      <c r="SWY32" s="647" t="s">
        <v>14298</v>
      </c>
      <c r="SWZ32" s="647" t="s">
        <v>14299</v>
      </c>
      <c r="SXA32" s="647" t="s">
        <v>14300</v>
      </c>
      <c r="SXB32" s="647" t="s">
        <v>14301</v>
      </c>
      <c r="SXC32" s="647" t="s">
        <v>14302</v>
      </c>
      <c r="SXD32" s="647" t="s">
        <v>14303</v>
      </c>
      <c r="SXE32" s="647" t="s">
        <v>14304</v>
      </c>
      <c r="SXF32" s="647" t="s">
        <v>14305</v>
      </c>
      <c r="SXG32" s="647" t="s">
        <v>14306</v>
      </c>
      <c r="SXH32" s="647" t="s">
        <v>14307</v>
      </c>
      <c r="SXI32" s="647" t="s">
        <v>14308</v>
      </c>
      <c r="SXJ32" s="647" t="s">
        <v>14309</v>
      </c>
      <c r="SXK32" s="647" t="s">
        <v>14310</v>
      </c>
      <c r="SXL32" s="647" t="s">
        <v>14311</v>
      </c>
      <c r="SXM32" s="647" t="s">
        <v>14312</v>
      </c>
      <c r="SXN32" s="647" t="s">
        <v>14313</v>
      </c>
      <c r="SXO32" s="647" t="s">
        <v>14314</v>
      </c>
      <c r="SXP32" s="647" t="s">
        <v>14315</v>
      </c>
      <c r="SXQ32" s="647" t="s">
        <v>14316</v>
      </c>
      <c r="SXR32" s="647" t="s">
        <v>14317</v>
      </c>
      <c r="SXS32" s="647" t="s">
        <v>14318</v>
      </c>
      <c r="SXT32" s="647" t="s">
        <v>14319</v>
      </c>
      <c r="SXU32" s="647" t="s">
        <v>14320</v>
      </c>
      <c r="SXV32" s="647" t="s">
        <v>14321</v>
      </c>
      <c r="SXW32" s="647" t="s">
        <v>14322</v>
      </c>
      <c r="SXX32" s="647" t="s">
        <v>14323</v>
      </c>
      <c r="SXY32" s="647" t="s">
        <v>14324</v>
      </c>
      <c r="SXZ32" s="647" t="s">
        <v>14325</v>
      </c>
      <c r="SYA32" s="647" t="s">
        <v>14326</v>
      </c>
      <c r="SYB32" s="647" t="s">
        <v>14327</v>
      </c>
      <c r="SYC32" s="647" t="s">
        <v>14328</v>
      </c>
      <c r="SYD32" s="647" t="s">
        <v>14329</v>
      </c>
      <c r="SYE32" s="647" t="s">
        <v>14330</v>
      </c>
      <c r="SYF32" s="647" t="s">
        <v>14331</v>
      </c>
      <c r="SYG32" s="647" t="s">
        <v>14332</v>
      </c>
      <c r="SYH32" s="647" t="s">
        <v>14333</v>
      </c>
      <c r="SYI32" s="647" t="s">
        <v>14334</v>
      </c>
      <c r="SYJ32" s="647" t="s">
        <v>14335</v>
      </c>
      <c r="SYK32" s="647" t="s">
        <v>14336</v>
      </c>
      <c r="SYL32" s="647" t="s">
        <v>14337</v>
      </c>
      <c r="SYM32" s="647" t="s">
        <v>14338</v>
      </c>
      <c r="SYN32" s="647" t="s">
        <v>14339</v>
      </c>
      <c r="SYO32" s="647" t="s">
        <v>14340</v>
      </c>
      <c r="SYP32" s="647" t="s">
        <v>14341</v>
      </c>
      <c r="SYQ32" s="647" t="s">
        <v>14342</v>
      </c>
      <c r="SYR32" s="647" t="s">
        <v>14343</v>
      </c>
      <c r="SYS32" s="647" t="s">
        <v>14344</v>
      </c>
      <c r="SYT32" s="647" t="s">
        <v>14345</v>
      </c>
      <c r="SYU32" s="647" t="s">
        <v>14346</v>
      </c>
      <c r="SYV32" s="647" t="s">
        <v>14347</v>
      </c>
      <c r="SYW32" s="647" t="s">
        <v>14348</v>
      </c>
      <c r="SYX32" s="647" t="s">
        <v>14349</v>
      </c>
      <c r="SYY32" s="647" t="s">
        <v>14350</v>
      </c>
      <c r="SYZ32" s="647" t="s">
        <v>14351</v>
      </c>
      <c r="SZA32" s="647" t="s">
        <v>14352</v>
      </c>
      <c r="SZB32" s="647" t="s">
        <v>14353</v>
      </c>
      <c r="SZC32" s="647" t="s">
        <v>14354</v>
      </c>
      <c r="SZD32" s="647" t="s">
        <v>14355</v>
      </c>
      <c r="SZE32" s="647" t="s">
        <v>14356</v>
      </c>
      <c r="SZF32" s="647" t="s">
        <v>14357</v>
      </c>
      <c r="SZG32" s="647" t="s">
        <v>14358</v>
      </c>
      <c r="SZH32" s="647" t="s">
        <v>14359</v>
      </c>
      <c r="SZI32" s="647" t="s">
        <v>14360</v>
      </c>
      <c r="SZJ32" s="647" t="s">
        <v>14361</v>
      </c>
      <c r="SZK32" s="647" t="s">
        <v>14362</v>
      </c>
      <c r="SZL32" s="647" t="s">
        <v>14363</v>
      </c>
      <c r="SZM32" s="647" t="s">
        <v>14364</v>
      </c>
      <c r="SZN32" s="647" t="s">
        <v>14365</v>
      </c>
      <c r="SZO32" s="647" t="s">
        <v>14366</v>
      </c>
      <c r="SZP32" s="647" t="s">
        <v>14367</v>
      </c>
      <c r="SZQ32" s="647" t="s">
        <v>14368</v>
      </c>
      <c r="SZR32" s="647" t="s">
        <v>14369</v>
      </c>
      <c r="SZS32" s="647" t="s">
        <v>14370</v>
      </c>
      <c r="SZT32" s="647" t="s">
        <v>14371</v>
      </c>
      <c r="SZU32" s="647" t="s">
        <v>14372</v>
      </c>
      <c r="SZV32" s="647" t="s">
        <v>14373</v>
      </c>
      <c r="SZW32" s="647" t="s">
        <v>14374</v>
      </c>
      <c r="SZX32" s="647" t="s">
        <v>14375</v>
      </c>
      <c r="SZY32" s="647" t="s">
        <v>14376</v>
      </c>
      <c r="SZZ32" s="647" t="s">
        <v>14377</v>
      </c>
      <c r="TAA32" s="647" t="s">
        <v>14378</v>
      </c>
      <c r="TAB32" s="647" t="s">
        <v>14379</v>
      </c>
      <c r="TAC32" s="647" t="s">
        <v>14380</v>
      </c>
      <c r="TAD32" s="647" t="s">
        <v>14381</v>
      </c>
      <c r="TAE32" s="647" t="s">
        <v>14382</v>
      </c>
      <c r="TAF32" s="647" t="s">
        <v>14383</v>
      </c>
      <c r="TAG32" s="647" t="s">
        <v>14384</v>
      </c>
      <c r="TAH32" s="647" t="s">
        <v>14385</v>
      </c>
      <c r="TAI32" s="647" t="s">
        <v>14386</v>
      </c>
      <c r="TAJ32" s="647" t="s">
        <v>14387</v>
      </c>
      <c r="TAK32" s="647" t="s">
        <v>14388</v>
      </c>
      <c r="TAL32" s="647" t="s">
        <v>14389</v>
      </c>
      <c r="TAM32" s="647" t="s">
        <v>14390</v>
      </c>
      <c r="TAN32" s="647" t="s">
        <v>14391</v>
      </c>
      <c r="TAO32" s="647" t="s">
        <v>14392</v>
      </c>
      <c r="TAP32" s="647" t="s">
        <v>14393</v>
      </c>
      <c r="TAQ32" s="647" t="s">
        <v>14394</v>
      </c>
      <c r="TAR32" s="647" t="s">
        <v>14395</v>
      </c>
      <c r="TAS32" s="647" t="s">
        <v>14396</v>
      </c>
      <c r="TAT32" s="647" t="s">
        <v>14397</v>
      </c>
      <c r="TAU32" s="647" t="s">
        <v>14398</v>
      </c>
      <c r="TAV32" s="647" t="s">
        <v>14399</v>
      </c>
      <c r="TAW32" s="647" t="s">
        <v>14400</v>
      </c>
      <c r="TAX32" s="647" t="s">
        <v>14401</v>
      </c>
      <c r="TAY32" s="647" t="s">
        <v>14402</v>
      </c>
      <c r="TAZ32" s="647" t="s">
        <v>14403</v>
      </c>
      <c r="TBA32" s="647" t="s">
        <v>14404</v>
      </c>
      <c r="TBB32" s="647" t="s">
        <v>14405</v>
      </c>
      <c r="TBC32" s="647" t="s">
        <v>14406</v>
      </c>
      <c r="TBD32" s="647" t="s">
        <v>14407</v>
      </c>
      <c r="TBE32" s="647" t="s">
        <v>14408</v>
      </c>
      <c r="TBF32" s="647" t="s">
        <v>14409</v>
      </c>
      <c r="TBG32" s="647" t="s">
        <v>14410</v>
      </c>
      <c r="TBH32" s="647" t="s">
        <v>14411</v>
      </c>
      <c r="TBI32" s="647" t="s">
        <v>14412</v>
      </c>
      <c r="TBJ32" s="647" t="s">
        <v>14413</v>
      </c>
      <c r="TBK32" s="647" t="s">
        <v>14414</v>
      </c>
      <c r="TBL32" s="647" t="s">
        <v>14415</v>
      </c>
      <c r="TBM32" s="647" t="s">
        <v>14416</v>
      </c>
      <c r="TBN32" s="647" t="s">
        <v>14417</v>
      </c>
      <c r="TBO32" s="647" t="s">
        <v>14418</v>
      </c>
      <c r="TBP32" s="647" t="s">
        <v>14419</v>
      </c>
      <c r="TBQ32" s="647" t="s">
        <v>14420</v>
      </c>
      <c r="TBR32" s="647" t="s">
        <v>14421</v>
      </c>
      <c r="TBS32" s="647" t="s">
        <v>14422</v>
      </c>
      <c r="TBT32" s="647" t="s">
        <v>14423</v>
      </c>
      <c r="TBU32" s="647" t="s">
        <v>14424</v>
      </c>
      <c r="TBV32" s="647" t="s">
        <v>14425</v>
      </c>
      <c r="TBW32" s="647" t="s">
        <v>14426</v>
      </c>
      <c r="TBX32" s="647" t="s">
        <v>14427</v>
      </c>
      <c r="TBY32" s="647" t="s">
        <v>14428</v>
      </c>
      <c r="TBZ32" s="647" t="s">
        <v>14429</v>
      </c>
      <c r="TCA32" s="647" t="s">
        <v>14430</v>
      </c>
      <c r="TCB32" s="647" t="s">
        <v>14431</v>
      </c>
      <c r="TCC32" s="647" t="s">
        <v>14432</v>
      </c>
      <c r="TCD32" s="647" t="s">
        <v>14433</v>
      </c>
      <c r="TCE32" s="647" t="s">
        <v>14434</v>
      </c>
      <c r="TCF32" s="647" t="s">
        <v>14435</v>
      </c>
      <c r="TCG32" s="647" t="s">
        <v>14436</v>
      </c>
      <c r="TCH32" s="647" t="s">
        <v>14437</v>
      </c>
      <c r="TCI32" s="647" t="s">
        <v>14438</v>
      </c>
      <c r="TCJ32" s="647" t="s">
        <v>14439</v>
      </c>
      <c r="TCK32" s="647" t="s">
        <v>14440</v>
      </c>
      <c r="TCL32" s="647" t="s">
        <v>14441</v>
      </c>
      <c r="TCM32" s="647" t="s">
        <v>14442</v>
      </c>
      <c r="TCN32" s="647" t="s">
        <v>14443</v>
      </c>
      <c r="TCO32" s="647" t="s">
        <v>14444</v>
      </c>
      <c r="TCP32" s="647" t="s">
        <v>14445</v>
      </c>
      <c r="TCQ32" s="647" t="s">
        <v>14446</v>
      </c>
      <c r="TCR32" s="647" t="s">
        <v>14447</v>
      </c>
      <c r="TCS32" s="647" t="s">
        <v>14448</v>
      </c>
      <c r="TCT32" s="647" t="s">
        <v>14449</v>
      </c>
      <c r="TCU32" s="647" t="s">
        <v>14450</v>
      </c>
      <c r="TCV32" s="647" t="s">
        <v>14451</v>
      </c>
      <c r="TCW32" s="647" t="s">
        <v>14452</v>
      </c>
      <c r="TCX32" s="647" t="s">
        <v>14453</v>
      </c>
      <c r="TCY32" s="647" t="s">
        <v>14454</v>
      </c>
      <c r="TCZ32" s="647" t="s">
        <v>14455</v>
      </c>
      <c r="TDA32" s="647" t="s">
        <v>14456</v>
      </c>
      <c r="TDB32" s="647" t="s">
        <v>14457</v>
      </c>
      <c r="TDC32" s="647" t="s">
        <v>14458</v>
      </c>
      <c r="TDD32" s="647" t="s">
        <v>14459</v>
      </c>
      <c r="TDE32" s="647" t="s">
        <v>14460</v>
      </c>
      <c r="TDF32" s="647" t="s">
        <v>14461</v>
      </c>
      <c r="TDG32" s="647" t="s">
        <v>14462</v>
      </c>
      <c r="TDH32" s="647" t="s">
        <v>14463</v>
      </c>
      <c r="TDI32" s="647" t="s">
        <v>14464</v>
      </c>
      <c r="TDJ32" s="647" t="s">
        <v>14465</v>
      </c>
      <c r="TDK32" s="647" t="s">
        <v>14466</v>
      </c>
      <c r="TDL32" s="647" t="s">
        <v>14467</v>
      </c>
      <c r="TDM32" s="647" t="s">
        <v>14468</v>
      </c>
      <c r="TDN32" s="647" t="s">
        <v>14469</v>
      </c>
      <c r="TDO32" s="647" t="s">
        <v>14470</v>
      </c>
      <c r="TDP32" s="647" t="s">
        <v>14471</v>
      </c>
      <c r="TDQ32" s="647" t="s">
        <v>14472</v>
      </c>
      <c r="TDR32" s="647" t="s">
        <v>14473</v>
      </c>
      <c r="TDS32" s="647" t="s">
        <v>14474</v>
      </c>
      <c r="TDT32" s="647" t="s">
        <v>14475</v>
      </c>
      <c r="TDU32" s="647" t="s">
        <v>14476</v>
      </c>
      <c r="TDV32" s="647" t="s">
        <v>14477</v>
      </c>
      <c r="TDW32" s="647" t="s">
        <v>14478</v>
      </c>
      <c r="TDX32" s="647" t="s">
        <v>14479</v>
      </c>
      <c r="TDY32" s="647" t="s">
        <v>14480</v>
      </c>
      <c r="TDZ32" s="647" t="s">
        <v>14481</v>
      </c>
      <c r="TEA32" s="647" t="s">
        <v>14482</v>
      </c>
      <c r="TEB32" s="647" t="s">
        <v>14483</v>
      </c>
      <c r="TEC32" s="647" t="s">
        <v>14484</v>
      </c>
      <c r="TED32" s="647" t="s">
        <v>14485</v>
      </c>
      <c r="TEE32" s="647" t="s">
        <v>14486</v>
      </c>
      <c r="TEF32" s="647" t="s">
        <v>14487</v>
      </c>
      <c r="TEG32" s="647" t="s">
        <v>14488</v>
      </c>
      <c r="TEH32" s="647" t="s">
        <v>14489</v>
      </c>
      <c r="TEI32" s="647" t="s">
        <v>14490</v>
      </c>
      <c r="TEJ32" s="647" t="s">
        <v>14491</v>
      </c>
      <c r="TEK32" s="647" t="s">
        <v>14492</v>
      </c>
      <c r="TEL32" s="647" t="s">
        <v>14493</v>
      </c>
      <c r="TEM32" s="647" t="s">
        <v>14494</v>
      </c>
      <c r="TEN32" s="647" t="s">
        <v>14495</v>
      </c>
      <c r="TEO32" s="647" t="s">
        <v>14496</v>
      </c>
      <c r="TEP32" s="647" t="s">
        <v>14497</v>
      </c>
      <c r="TEQ32" s="647" t="s">
        <v>14498</v>
      </c>
      <c r="TER32" s="647" t="s">
        <v>14499</v>
      </c>
      <c r="TES32" s="647" t="s">
        <v>14500</v>
      </c>
      <c r="TET32" s="647" t="s">
        <v>14501</v>
      </c>
      <c r="TEU32" s="647" t="s">
        <v>14502</v>
      </c>
      <c r="TEV32" s="647" t="s">
        <v>14503</v>
      </c>
      <c r="TEW32" s="647" t="s">
        <v>14504</v>
      </c>
      <c r="TEX32" s="647" t="s">
        <v>14505</v>
      </c>
      <c r="TEY32" s="647" t="s">
        <v>14506</v>
      </c>
      <c r="TEZ32" s="647" t="s">
        <v>14507</v>
      </c>
      <c r="TFA32" s="647" t="s">
        <v>14508</v>
      </c>
      <c r="TFB32" s="647" t="s">
        <v>14509</v>
      </c>
      <c r="TFC32" s="647" t="s">
        <v>14510</v>
      </c>
      <c r="TFD32" s="647" t="s">
        <v>14511</v>
      </c>
      <c r="TFE32" s="647" t="s">
        <v>14512</v>
      </c>
      <c r="TFF32" s="647" t="s">
        <v>14513</v>
      </c>
      <c r="TFG32" s="647" t="s">
        <v>14514</v>
      </c>
      <c r="TFH32" s="647" t="s">
        <v>14515</v>
      </c>
      <c r="TFI32" s="647" t="s">
        <v>14516</v>
      </c>
      <c r="TFJ32" s="647" t="s">
        <v>14517</v>
      </c>
      <c r="TFK32" s="647" t="s">
        <v>14518</v>
      </c>
      <c r="TFL32" s="647" t="s">
        <v>14519</v>
      </c>
      <c r="TFM32" s="647" t="s">
        <v>14520</v>
      </c>
      <c r="TFN32" s="647" t="s">
        <v>14521</v>
      </c>
      <c r="TFO32" s="647" t="s">
        <v>14522</v>
      </c>
      <c r="TFP32" s="647" t="s">
        <v>14523</v>
      </c>
      <c r="TFQ32" s="647" t="s">
        <v>14524</v>
      </c>
      <c r="TFR32" s="647" t="s">
        <v>14525</v>
      </c>
      <c r="TFS32" s="647" t="s">
        <v>14526</v>
      </c>
      <c r="TFT32" s="647" t="s">
        <v>14527</v>
      </c>
      <c r="TFU32" s="647" t="s">
        <v>14528</v>
      </c>
      <c r="TFV32" s="647" t="s">
        <v>14529</v>
      </c>
      <c r="TFW32" s="647" t="s">
        <v>14530</v>
      </c>
      <c r="TFX32" s="647" t="s">
        <v>14531</v>
      </c>
      <c r="TFY32" s="647" t="s">
        <v>14532</v>
      </c>
      <c r="TFZ32" s="647" t="s">
        <v>14533</v>
      </c>
      <c r="TGA32" s="647" t="s">
        <v>14534</v>
      </c>
      <c r="TGB32" s="647" t="s">
        <v>14535</v>
      </c>
      <c r="TGC32" s="647" t="s">
        <v>14536</v>
      </c>
      <c r="TGD32" s="647" t="s">
        <v>14537</v>
      </c>
      <c r="TGE32" s="647" t="s">
        <v>14538</v>
      </c>
      <c r="TGF32" s="647" t="s">
        <v>14539</v>
      </c>
      <c r="TGG32" s="647" t="s">
        <v>14540</v>
      </c>
      <c r="TGH32" s="647" t="s">
        <v>14541</v>
      </c>
      <c r="TGI32" s="647" t="s">
        <v>14542</v>
      </c>
      <c r="TGJ32" s="647" t="s">
        <v>14543</v>
      </c>
      <c r="TGK32" s="647" t="s">
        <v>14544</v>
      </c>
      <c r="TGL32" s="647" t="s">
        <v>14545</v>
      </c>
      <c r="TGM32" s="647" t="s">
        <v>14546</v>
      </c>
      <c r="TGN32" s="647" t="s">
        <v>14547</v>
      </c>
      <c r="TGO32" s="647" t="s">
        <v>14548</v>
      </c>
      <c r="TGP32" s="647" t="s">
        <v>14549</v>
      </c>
      <c r="TGQ32" s="647" t="s">
        <v>14550</v>
      </c>
      <c r="TGR32" s="647" t="s">
        <v>14551</v>
      </c>
      <c r="TGS32" s="647" t="s">
        <v>14552</v>
      </c>
      <c r="TGT32" s="647" t="s">
        <v>14553</v>
      </c>
      <c r="TGU32" s="647" t="s">
        <v>14554</v>
      </c>
      <c r="TGV32" s="647" t="s">
        <v>14555</v>
      </c>
      <c r="TGW32" s="647" t="s">
        <v>14556</v>
      </c>
      <c r="TGX32" s="647" t="s">
        <v>14557</v>
      </c>
      <c r="TGY32" s="647" t="s">
        <v>14558</v>
      </c>
      <c r="TGZ32" s="647" t="s">
        <v>14559</v>
      </c>
      <c r="THA32" s="647" t="s">
        <v>14560</v>
      </c>
      <c r="THB32" s="647" t="s">
        <v>14561</v>
      </c>
      <c r="THC32" s="647" t="s">
        <v>14562</v>
      </c>
      <c r="THD32" s="647" t="s">
        <v>14563</v>
      </c>
      <c r="THE32" s="647" t="s">
        <v>14564</v>
      </c>
      <c r="THF32" s="647" t="s">
        <v>14565</v>
      </c>
      <c r="THG32" s="647" t="s">
        <v>14566</v>
      </c>
      <c r="THH32" s="647" t="s">
        <v>14567</v>
      </c>
      <c r="THI32" s="647" t="s">
        <v>14568</v>
      </c>
      <c r="THJ32" s="647" t="s">
        <v>14569</v>
      </c>
      <c r="THK32" s="647" t="s">
        <v>14570</v>
      </c>
      <c r="THL32" s="647" t="s">
        <v>14571</v>
      </c>
      <c r="THM32" s="647" t="s">
        <v>14572</v>
      </c>
      <c r="THN32" s="647" t="s">
        <v>14573</v>
      </c>
      <c r="THO32" s="647" t="s">
        <v>14574</v>
      </c>
      <c r="THP32" s="647" t="s">
        <v>14575</v>
      </c>
      <c r="THQ32" s="647" t="s">
        <v>14576</v>
      </c>
      <c r="THR32" s="647" t="s">
        <v>14577</v>
      </c>
      <c r="THS32" s="647" t="s">
        <v>14578</v>
      </c>
      <c r="THT32" s="647" t="s">
        <v>14579</v>
      </c>
      <c r="THU32" s="647" t="s">
        <v>14580</v>
      </c>
      <c r="THV32" s="647" t="s">
        <v>14581</v>
      </c>
      <c r="THW32" s="647" t="s">
        <v>14582</v>
      </c>
      <c r="THX32" s="647" t="s">
        <v>14583</v>
      </c>
      <c r="THY32" s="647" t="s">
        <v>14584</v>
      </c>
      <c r="THZ32" s="647" t="s">
        <v>14585</v>
      </c>
      <c r="TIA32" s="647" t="s">
        <v>14586</v>
      </c>
      <c r="TIB32" s="647" t="s">
        <v>14587</v>
      </c>
      <c r="TIC32" s="647" t="s">
        <v>14588</v>
      </c>
      <c r="TID32" s="647" t="s">
        <v>14589</v>
      </c>
      <c r="TIE32" s="647" t="s">
        <v>14590</v>
      </c>
      <c r="TIF32" s="647" t="s">
        <v>14591</v>
      </c>
      <c r="TIG32" s="647" t="s">
        <v>14592</v>
      </c>
      <c r="TIH32" s="647" t="s">
        <v>14593</v>
      </c>
      <c r="TII32" s="647" t="s">
        <v>14594</v>
      </c>
      <c r="TIJ32" s="647" t="s">
        <v>14595</v>
      </c>
      <c r="TIK32" s="647" t="s">
        <v>14596</v>
      </c>
      <c r="TIL32" s="647" t="s">
        <v>14597</v>
      </c>
      <c r="TIM32" s="647" t="s">
        <v>14598</v>
      </c>
      <c r="TIN32" s="647" t="s">
        <v>14599</v>
      </c>
      <c r="TIO32" s="647" t="s">
        <v>14600</v>
      </c>
      <c r="TIP32" s="647" t="s">
        <v>14601</v>
      </c>
      <c r="TIQ32" s="647" t="s">
        <v>14602</v>
      </c>
      <c r="TIR32" s="647" t="s">
        <v>14603</v>
      </c>
      <c r="TIS32" s="647" t="s">
        <v>14604</v>
      </c>
      <c r="TIT32" s="647" t="s">
        <v>14605</v>
      </c>
      <c r="TIU32" s="647" t="s">
        <v>14606</v>
      </c>
      <c r="TIV32" s="647" t="s">
        <v>14607</v>
      </c>
      <c r="TIW32" s="647" t="s">
        <v>14608</v>
      </c>
      <c r="TIX32" s="647" t="s">
        <v>14609</v>
      </c>
      <c r="TIY32" s="647" t="s">
        <v>14610</v>
      </c>
      <c r="TIZ32" s="647" t="s">
        <v>14611</v>
      </c>
      <c r="TJA32" s="647" t="s">
        <v>14612</v>
      </c>
      <c r="TJB32" s="647" t="s">
        <v>14613</v>
      </c>
      <c r="TJC32" s="647" t="s">
        <v>14614</v>
      </c>
      <c r="TJD32" s="647" t="s">
        <v>14615</v>
      </c>
      <c r="TJE32" s="647" t="s">
        <v>14616</v>
      </c>
      <c r="TJF32" s="647" t="s">
        <v>14617</v>
      </c>
      <c r="TJG32" s="647" t="s">
        <v>14618</v>
      </c>
      <c r="TJH32" s="647" t="s">
        <v>14619</v>
      </c>
      <c r="TJI32" s="647" t="s">
        <v>14620</v>
      </c>
      <c r="TJJ32" s="647" t="s">
        <v>14621</v>
      </c>
      <c r="TJK32" s="647" t="s">
        <v>14622</v>
      </c>
      <c r="TJL32" s="647" t="s">
        <v>14623</v>
      </c>
      <c r="TJM32" s="647" t="s">
        <v>14624</v>
      </c>
      <c r="TJN32" s="647" t="s">
        <v>14625</v>
      </c>
      <c r="TJO32" s="647" t="s">
        <v>14626</v>
      </c>
      <c r="TJP32" s="647" t="s">
        <v>14627</v>
      </c>
      <c r="TJQ32" s="647" t="s">
        <v>14628</v>
      </c>
      <c r="TJR32" s="647" t="s">
        <v>14629</v>
      </c>
      <c r="TJS32" s="647" t="s">
        <v>14630</v>
      </c>
      <c r="TJT32" s="647" t="s">
        <v>14631</v>
      </c>
      <c r="TJU32" s="647" t="s">
        <v>14632</v>
      </c>
      <c r="TJV32" s="647" t="s">
        <v>14633</v>
      </c>
      <c r="TJW32" s="647" t="s">
        <v>14634</v>
      </c>
      <c r="TJX32" s="647" t="s">
        <v>14635</v>
      </c>
      <c r="TJY32" s="647" t="s">
        <v>14636</v>
      </c>
      <c r="TJZ32" s="647" t="s">
        <v>14637</v>
      </c>
      <c r="TKA32" s="647" t="s">
        <v>14638</v>
      </c>
      <c r="TKB32" s="647" t="s">
        <v>14639</v>
      </c>
      <c r="TKC32" s="647" t="s">
        <v>14640</v>
      </c>
      <c r="TKD32" s="647" t="s">
        <v>14641</v>
      </c>
      <c r="TKE32" s="647" t="s">
        <v>14642</v>
      </c>
      <c r="TKF32" s="647" t="s">
        <v>14643</v>
      </c>
      <c r="TKG32" s="647" t="s">
        <v>14644</v>
      </c>
      <c r="TKH32" s="647" t="s">
        <v>14645</v>
      </c>
      <c r="TKI32" s="647" t="s">
        <v>14646</v>
      </c>
      <c r="TKJ32" s="647" t="s">
        <v>14647</v>
      </c>
      <c r="TKK32" s="647" t="s">
        <v>14648</v>
      </c>
      <c r="TKL32" s="647" t="s">
        <v>14649</v>
      </c>
      <c r="TKM32" s="647" t="s">
        <v>14650</v>
      </c>
      <c r="TKN32" s="647" t="s">
        <v>14651</v>
      </c>
      <c r="TKO32" s="647" t="s">
        <v>14652</v>
      </c>
      <c r="TKP32" s="647" t="s">
        <v>14653</v>
      </c>
      <c r="TKQ32" s="647" t="s">
        <v>14654</v>
      </c>
      <c r="TKR32" s="647" t="s">
        <v>14655</v>
      </c>
      <c r="TKS32" s="647" t="s">
        <v>14656</v>
      </c>
      <c r="TKT32" s="647" t="s">
        <v>14657</v>
      </c>
      <c r="TKU32" s="647" t="s">
        <v>14658</v>
      </c>
      <c r="TKV32" s="647" t="s">
        <v>14659</v>
      </c>
      <c r="TKW32" s="647" t="s">
        <v>14660</v>
      </c>
      <c r="TKX32" s="647" t="s">
        <v>14661</v>
      </c>
      <c r="TKY32" s="647" t="s">
        <v>14662</v>
      </c>
      <c r="TKZ32" s="647" t="s">
        <v>14663</v>
      </c>
      <c r="TLA32" s="647" t="s">
        <v>14664</v>
      </c>
      <c r="TLB32" s="647" t="s">
        <v>14665</v>
      </c>
      <c r="TLC32" s="647" t="s">
        <v>14666</v>
      </c>
      <c r="TLD32" s="647" t="s">
        <v>14667</v>
      </c>
      <c r="TLE32" s="647" t="s">
        <v>14668</v>
      </c>
      <c r="TLF32" s="647" t="s">
        <v>14669</v>
      </c>
      <c r="TLG32" s="647" t="s">
        <v>14670</v>
      </c>
      <c r="TLH32" s="647" t="s">
        <v>14671</v>
      </c>
      <c r="TLI32" s="647" t="s">
        <v>14672</v>
      </c>
      <c r="TLJ32" s="647" t="s">
        <v>14673</v>
      </c>
      <c r="TLK32" s="647" t="s">
        <v>14674</v>
      </c>
      <c r="TLL32" s="647" t="s">
        <v>14675</v>
      </c>
      <c r="TLM32" s="647" t="s">
        <v>14676</v>
      </c>
      <c r="TLN32" s="647" t="s">
        <v>14677</v>
      </c>
      <c r="TLO32" s="647" t="s">
        <v>14678</v>
      </c>
      <c r="TLP32" s="647" t="s">
        <v>14679</v>
      </c>
      <c r="TLQ32" s="647" t="s">
        <v>14680</v>
      </c>
      <c r="TLR32" s="647" t="s">
        <v>14681</v>
      </c>
      <c r="TLS32" s="647" t="s">
        <v>14682</v>
      </c>
      <c r="TLT32" s="647" t="s">
        <v>14683</v>
      </c>
      <c r="TLU32" s="647" t="s">
        <v>14684</v>
      </c>
      <c r="TLV32" s="647" t="s">
        <v>14685</v>
      </c>
      <c r="TLW32" s="647" t="s">
        <v>14686</v>
      </c>
      <c r="TLX32" s="647" t="s">
        <v>14687</v>
      </c>
      <c r="TLY32" s="647" t="s">
        <v>14688</v>
      </c>
      <c r="TLZ32" s="647" t="s">
        <v>14689</v>
      </c>
      <c r="TMA32" s="647" t="s">
        <v>14690</v>
      </c>
      <c r="TMB32" s="647" t="s">
        <v>14691</v>
      </c>
      <c r="TMC32" s="647" t="s">
        <v>14692</v>
      </c>
      <c r="TMD32" s="647" t="s">
        <v>14693</v>
      </c>
      <c r="TME32" s="647" t="s">
        <v>14694</v>
      </c>
      <c r="TMF32" s="647" t="s">
        <v>14695</v>
      </c>
      <c r="TMG32" s="647" t="s">
        <v>14696</v>
      </c>
      <c r="TMH32" s="647" t="s">
        <v>14697</v>
      </c>
      <c r="TMI32" s="647" t="s">
        <v>14698</v>
      </c>
      <c r="TMJ32" s="647" t="s">
        <v>14699</v>
      </c>
      <c r="TMK32" s="647" t="s">
        <v>14700</v>
      </c>
      <c r="TML32" s="647" t="s">
        <v>14701</v>
      </c>
      <c r="TMM32" s="647" t="s">
        <v>14702</v>
      </c>
      <c r="TMN32" s="647" t="s">
        <v>14703</v>
      </c>
      <c r="TMO32" s="647" t="s">
        <v>14704</v>
      </c>
      <c r="TMP32" s="647" t="s">
        <v>14705</v>
      </c>
      <c r="TMQ32" s="647" t="s">
        <v>14706</v>
      </c>
      <c r="TMR32" s="647" t="s">
        <v>14707</v>
      </c>
      <c r="TMS32" s="647" t="s">
        <v>14708</v>
      </c>
      <c r="TMT32" s="647" t="s">
        <v>14709</v>
      </c>
      <c r="TMU32" s="647" t="s">
        <v>14710</v>
      </c>
      <c r="TMV32" s="647" t="s">
        <v>14711</v>
      </c>
      <c r="TMW32" s="647" t="s">
        <v>14712</v>
      </c>
      <c r="TMX32" s="647" t="s">
        <v>14713</v>
      </c>
      <c r="TMY32" s="647" t="s">
        <v>14714</v>
      </c>
      <c r="TMZ32" s="647" t="s">
        <v>14715</v>
      </c>
      <c r="TNA32" s="647" t="s">
        <v>14716</v>
      </c>
      <c r="TNB32" s="647" t="s">
        <v>14717</v>
      </c>
      <c r="TNC32" s="647" t="s">
        <v>14718</v>
      </c>
      <c r="TND32" s="647" t="s">
        <v>14719</v>
      </c>
      <c r="TNE32" s="647" t="s">
        <v>14720</v>
      </c>
      <c r="TNF32" s="647" t="s">
        <v>14721</v>
      </c>
      <c r="TNG32" s="647" t="s">
        <v>14722</v>
      </c>
      <c r="TNH32" s="647" t="s">
        <v>14723</v>
      </c>
      <c r="TNI32" s="647" t="s">
        <v>14724</v>
      </c>
      <c r="TNJ32" s="647" t="s">
        <v>14725</v>
      </c>
      <c r="TNK32" s="647" t="s">
        <v>14726</v>
      </c>
      <c r="TNL32" s="647" t="s">
        <v>14727</v>
      </c>
      <c r="TNM32" s="647" t="s">
        <v>14728</v>
      </c>
      <c r="TNN32" s="647" t="s">
        <v>14729</v>
      </c>
      <c r="TNO32" s="647" t="s">
        <v>14730</v>
      </c>
      <c r="TNP32" s="647" t="s">
        <v>14731</v>
      </c>
      <c r="TNQ32" s="647" t="s">
        <v>14732</v>
      </c>
      <c r="TNR32" s="647" t="s">
        <v>14733</v>
      </c>
      <c r="TNS32" s="647" t="s">
        <v>14734</v>
      </c>
      <c r="TNT32" s="647" t="s">
        <v>14735</v>
      </c>
      <c r="TNU32" s="647" t="s">
        <v>14736</v>
      </c>
      <c r="TNV32" s="647" t="s">
        <v>14737</v>
      </c>
      <c r="TNW32" s="647" t="s">
        <v>14738</v>
      </c>
      <c r="TNX32" s="647" t="s">
        <v>14739</v>
      </c>
      <c r="TNY32" s="647" t="s">
        <v>14740</v>
      </c>
      <c r="TNZ32" s="647" t="s">
        <v>14741</v>
      </c>
      <c r="TOA32" s="647" t="s">
        <v>14742</v>
      </c>
      <c r="TOB32" s="647" t="s">
        <v>14743</v>
      </c>
      <c r="TOC32" s="647" t="s">
        <v>14744</v>
      </c>
      <c r="TOD32" s="647" t="s">
        <v>14745</v>
      </c>
      <c r="TOE32" s="647" t="s">
        <v>14746</v>
      </c>
      <c r="TOF32" s="647" t="s">
        <v>14747</v>
      </c>
      <c r="TOG32" s="647" t="s">
        <v>14748</v>
      </c>
      <c r="TOH32" s="647" t="s">
        <v>14749</v>
      </c>
      <c r="TOI32" s="647" t="s">
        <v>14750</v>
      </c>
      <c r="TOJ32" s="647" t="s">
        <v>14751</v>
      </c>
      <c r="TOK32" s="647" t="s">
        <v>14752</v>
      </c>
      <c r="TOL32" s="647" t="s">
        <v>14753</v>
      </c>
      <c r="TOM32" s="647" t="s">
        <v>14754</v>
      </c>
      <c r="TON32" s="647" t="s">
        <v>14755</v>
      </c>
      <c r="TOO32" s="647" t="s">
        <v>14756</v>
      </c>
      <c r="TOP32" s="647" t="s">
        <v>14757</v>
      </c>
      <c r="TOQ32" s="647" t="s">
        <v>14758</v>
      </c>
      <c r="TOR32" s="647" t="s">
        <v>14759</v>
      </c>
      <c r="TOS32" s="647" t="s">
        <v>14760</v>
      </c>
      <c r="TOT32" s="647" t="s">
        <v>14761</v>
      </c>
      <c r="TOU32" s="647" t="s">
        <v>14762</v>
      </c>
      <c r="TOV32" s="647" t="s">
        <v>14763</v>
      </c>
      <c r="TOW32" s="647" t="s">
        <v>14764</v>
      </c>
      <c r="TOX32" s="647" t="s">
        <v>14765</v>
      </c>
      <c r="TOY32" s="647" t="s">
        <v>14766</v>
      </c>
      <c r="TOZ32" s="647" t="s">
        <v>14767</v>
      </c>
      <c r="TPA32" s="647" t="s">
        <v>14768</v>
      </c>
      <c r="TPB32" s="647" t="s">
        <v>14769</v>
      </c>
      <c r="TPC32" s="647" t="s">
        <v>14770</v>
      </c>
      <c r="TPD32" s="647" t="s">
        <v>14771</v>
      </c>
      <c r="TPE32" s="647" t="s">
        <v>14772</v>
      </c>
      <c r="TPF32" s="647" t="s">
        <v>14773</v>
      </c>
      <c r="TPG32" s="647" t="s">
        <v>14774</v>
      </c>
      <c r="TPH32" s="647" t="s">
        <v>14775</v>
      </c>
      <c r="TPI32" s="647" t="s">
        <v>14776</v>
      </c>
      <c r="TPJ32" s="647" t="s">
        <v>14777</v>
      </c>
      <c r="TPK32" s="647" t="s">
        <v>14778</v>
      </c>
      <c r="TPL32" s="647" t="s">
        <v>14779</v>
      </c>
      <c r="TPM32" s="647" t="s">
        <v>14780</v>
      </c>
      <c r="TPN32" s="647" t="s">
        <v>14781</v>
      </c>
      <c r="TPO32" s="647" t="s">
        <v>14782</v>
      </c>
      <c r="TPP32" s="647" t="s">
        <v>14783</v>
      </c>
      <c r="TPQ32" s="647" t="s">
        <v>14784</v>
      </c>
      <c r="TPR32" s="647" t="s">
        <v>14785</v>
      </c>
      <c r="TPS32" s="647" t="s">
        <v>14786</v>
      </c>
      <c r="TPT32" s="647" t="s">
        <v>14787</v>
      </c>
      <c r="TPU32" s="647" t="s">
        <v>14788</v>
      </c>
      <c r="TPV32" s="647" t="s">
        <v>14789</v>
      </c>
      <c r="TPW32" s="647" t="s">
        <v>14790</v>
      </c>
      <c r="TPX32" s="647" t="s">
        <v>14791</v>
      </c>
      <c r="TPY32" s="647" t="s">
        <v>14792</v>
      </c>
      <c r="TPZ32" s="647" t="s">
        <v>14793</v>
      </c>
      <c r="TQA32" s="647" t="s">
        <v>14794</v>
      </c>
      <c r="TQB32" s="647" t="s">
        <v>14795</v>
      </c>
      <c r="TQC32" s="647" t="s">
        <v>14796</v>
      </c>
      <c r="TQD32" s="647" t="s">
        <v>14797</v>
      </c>
      <c r="TQE32" s="647" t="s">
        <v>14798</v>
      </c>
      <c r="TQF32" s="647" t="s">
        <v>14799</v>
      </c>
      <c r="TQG32" s="647" t="s">
        <v>14800</v>
      </c>
      <c r="TQH32" s="647" t="s">
        <v>14801</v>
      </c>
      <c r="TQI32" s="647" t="s">
        <v>14802</v>
      </c>
      <c r="TQJ32" s="647" t="s">
        <v>14803</v>
      </c>
      <c r="TQK32" s="647" t="s">
        <v>14804</v>
      </c>
      <c r="TQL32" s="647" t="s">
        <v>14805</v>
      </c>
      <c r="TQM32" s="647" t="s">
        <v>14806</v>
      </c>
      <c r="TQN32" s="647" t="s">
        <v>14807</v>
      </c>
      <c r="TQO32" s="647" t="s">
        <v>14808</v>
      </c>
      <c r="TQP32" s="647" t="s">
        <v>14809</v>
      </c>
      <c r="TQQ32" s="647" t="s">
        <v>14810</v>
      </c>
      <c r="TQR32" s="647" t="s">
        <v>14811</v>
      </c>
      <c r="TQS32" s="647" t="s">
        <v>14812</v>
      </c>
      <c r="TQT32" s="647" t="s">
        <v>14813</v>
      </c>
      <c r="TQU32" s="647" t="s">
        <v>14814</v>
      </c>
      <c r="TQV32" s="647" t="s">
        <v>14815</v>
      </c>
      <c r="TQW32" s="647" t="s">
        <v>14816</v>
      </c>
      <c r="TQX32" s="647" t="s">
        <v>14817</v>
      </c>
      <c r="TQY32" s="647" t="s">
        <v>14818</v>
      </c>
      <c r="TQZ32" s="647" t="s">
        <v>14819</v>
      </c>
      <c r="TRA32" s="647" t="s">
        <v>14820</v>
      </c>
      <c r="TRB32" s="647" t="s">
        <v>14821</v>
      </c>
      <c r="TRC32" s="647" t="s">
        <v>14822</v>
      </c>
      <c r="TRD32" s="647" t="s">
        <v>14823</v>
      </c>
      <c r="TRE32" s="647" t="s">
        <v>14824</v>
      </c>
      <c r="TRF32" s="647" t="s">
        <v>14825</v>
      </c>
      <c r="TRG32" s="647" t="s">
        <v>14826</v>
      </c>
      <c r="TRH32" s="647" t="s">
        <v>14827</v>
      </c>
      <c r="TRI32" s="647" t="s">
        <v>14828</v>
      </c>
      <c r="TRJ32" s="647" t="s">
        <v>14829</v>
      </c>
      <c r="TRK32" s="647" t="s">
        <v>14830</v>
      </c>
      <c r="TRL32" s="647" t="s">
        <v>14831</v>
      </c>
      <c r="TRM32" s="647" t="s">
        <v>14832</v>
      </c>
      <c r="TRN32" s="647" t="s">
        <v>14833</v>
      </c>
      <c r="TRO32" s="647" t="s">
        <v>14834</v>
      </c>
      <c r="TRP32" s="647" t="s">
        <v>14835</v>
      </c>
      <c r="TRQ32" s="647" t="s">
        <v>14836</v>
      </c>
      <c r="TRR32" s="647" t="s">
        <v>14837</v>
      </c>
      <c r="TRS32" s="647" t="s">
        <v>14838</v>
      </c>
      <c r="TRT32" s="647" t="s">
        <v>14839</v>
      </c>
      <c r="TRU32" s="647" t="s">
        <v>14840</v>
      </c>
      <c r="TRV32" s="647" t="s">
        <v>14841</v>
      </c>
      <c r="TRW32" s="647" t="s">
        <v>14842</v>
      </c>
      <c r="TRX32" s="647" t="s">
        <v>14843</v>
      </c>
      <c r="TRY32" s="647" t="s">
        <v>14844</v>
      </c>
      <c r="TRZ32" s="647" t="s">
        <v>14845</v>
      </c>
      <c r="TSA32" s="647" t="s">
        <v>14846</v>
      </c>
      <c r="TSB32" s="647" t="s">
        <v>14847</v>
      </c>
      <c r="TSC32" s="647" t="s">
        <v>14848</v>
      </c>
      <c r="TSD32" s="647" t="s">
        <v>14849</v>
      </c>
      <c r="TSE32" s="647" t="s">
        <v>14850</v>
      </c>
      <c r="TSF32" s="647" t="s">
        <v>14851</v>
      </c>
      <c r="TSG32" s="647" t="s">
        <v>14852</v>
      </c>
      <c r="TSH32" s="647" t="s">
        <v>14853</v>
      </c>
      <c r="TSI32" s="647" t="s">
        <v>14854</v>
      </c>
      <c r="TSJ32" s="647" t="s">
        <v>14855</v>
      </c>
      <c r="TSK32" s="647" t="s">
        <v>14856</v>
      </c>
      <c r="TSL32" s="647" t="s">
        <v>14857</v>
      </c>
      <c r="TSM32" s="647" t="s">
        <v>14858</v>
      </c>
      <c r="TSN32" s="647" t="s">
        <v>14859</v>
      </c>
      <c r="TSO32" s="647" t="s">
        <v>14860</v>
      </c>
      <c r="TSP32" s="647" t="s">
        <v>14861</v>
      </c>
      <c r="TSQ32" s="647" t="s">
        <v>14862</v>
      </c>
      <c r="TSR32" s="647" t="s">
        <v>14863</v>
      </c>
      <c r="TSS32" s="647" t="s">
        <v>14864</v>
      </c>
      <c r="TST32" s="647" t="s">
        <v>14865</v>
      </c>
      <c r="TSU32" s="647" t="s">
        <v>14866</v>
      </c>
      <c r="TSV32" s="647" t="s">
        <v>14867</v>
      </c>
      <c r="TSW32" s="647" t="s">
        <v>14868</v>
      </c>
      <c r="TSX32" s="647" t="s">
        <v>14869</v>
      </c>
      <c r="TSY32" s="647" t="s">
        <v>14870</v>
      </c>
      <c r="TSZ32" s="647" t="s">
        <v>14871</v>
      </c>
      <c r="TTA32" s="647" t="s">
        <v>14872</v>
      </c>
      <c r="TTB32" s="647" t="s">
        <v>14873</v>
      </c>
      <c r="TTC32" s="647" t="s">
        <v>14874</v>
      </c>
      <c r="TTD32" s="647" t="s">
        <v>14875</v>
      </c>
      <c r="TTE32" s="647" t="s">
        <v>14876</v>
      </c>
      <c r="TTF32" s="647" t="s">
        <v>14877</v>
      </c>
      <c r="TTG32" s="647" t="s">
        <v>14878</v>
      </c>
      <c r="TTH32" s="647" t="s">
        <v>14879</v>
      </c>
      <c r="TTI32" s="647" t="s">
        <v>14880</v>
      </c>
      <c r="TTJ32" s="647" t="s">
        <v>14881</v>
      </c>
      <c r="TTK32" s="647" t="s">
        <v>14882</v>
      </c>
      <c r="TTL32" s="647" t="s">
        <v>14883</v>
      </c>
      <c r="TTM32" s="647" t="s">
        <v>14884</v>
      </c>
      <c r="TTN32" s="647" t="s">
        <v>14885</v>
      </c>
      <c r="TTO32" s="647" t="s">
        <v>14886</v>
      </c>
      <c r="TTP32" s="647" t="s">
        <v>14887</v>
      </c>
      <c r="TTQ32" s="647" t="s">
        <v>14888</v>
      </c>
      <c r="TTR32" s="647" t="s">
        <v>14889</v>
      </c>
      <c r="TTS32" s="647" t="s">
        <v>14890</v>
      </c>
      <c r="TTT32" s="647" t="s">
        <v>14891</v>
      </c>
      <c r="TTU32" s="647" t="s">
        <v>14892</v>
      </c>
      <c r="TTV32" s="647" t="s">
        <v>14893</v>
      </c>
      <c r="TTW32" s="647" t="s">
        <v>14894</v>
      </c>
      <c r="TTX32" s="647" t="s">
        <v>14895</v>
      </c>
      <c r="TTY32" s="647" t="s">
        <v>14896</v>
      </c>
      <c r="TTZ32" s="647" t="s">
        <v>14897</v>
      </c>
      <c r="TUA32" s="647" t="s">
        <v>14898</v>
      </c>
      <c r="TUB32" s="647" t="s">
        <v>14899</v>
      </c>
      <c r="TUC32" s="647" t="s">
        <v>14900</v>
      </c>
      <c r="TUD32" s="647" t="s">
        <v>14901</v>
      </c>
      <c r="TUE32" s="647" t="s">
        <v>14902</v>
      </c>
      <c r="TUF32" s="647" t="s">
        <v>14903</v>
      </c>
      <c r="TUG32" s="647" t="s">
        <v>14904</v>
      </c>
      <c r="TUH32" s="647" t="s">
        <v>14905</v>
      </c>
      <c r="TUI32" s="647" t="s">
        <v>14906</v>
      </c>
      <c r="TUJ32" s="647" t="s">
        <v>14907</v>
      </c>
      <c r="TUK32" s="647" t="s">
        <v>14908</v>
      </c>
      <c r="TUL32" s="647" t="s">
        <v>14909</v>
      </c>
      <c r="TUM32" s="647" t="s">
        <v>14910</v>
      </c>
      <c r="TUN32" s="647" t="s">
        <v>14911</v>
      </c>
      <c r="TUO32" s="647" t="s">
        <v>14912</v>
      </c>
      <c r="TUP32" s="647" t="s">
        <v>14913</v>
      </c>
      <c r="TUQ32" s="647" t="s">
        <v>14914</v>
      </c>
      <c r="TUR32" s="647" t="s">
        <v>14915</v>
      </c>
      <c r="TUS32" s="647" t="s">
        <v>14916</v>
      </c>
      <c r="TUT32" s="647" t="s">
        <v>14917</v>
      </c>
      <c r="TUU32" s="647" t="s">
        <v>14918</v>
      </c>
      <c r="TUV32" s="647" t="s">
        <v>14919</v>
      </c>
      <c r="TUW32" s="647" t="s">
        <v>14920</v>
      </c>
      <c r="TUX32" s="647" t="s">
        <v>14921</v>
      </c>
      <c r="TUY32" s="647" t="s">
        <v>14922</v>
      </c>
      <c r="TUZ32" s="647" t="s">
        <v>14923</v>
      </c>
      <c r="TVA32" s="647" t="s">
        <v>14924</v>
      </c>
      <c r="TVB32" s="647" t="s">
        <v>14925</v>
      </c>
      <c r="TVC32" s="647" t="s">
        <v>14926</v>
      </c>
      <c r="TVD32" s="647" t="s">
        <v>14927</v>
      </c>
      <c r="TVE32" s="647" t="s">
        <v>14928</v>
      </c>
      <c r="TVF32" s="647" t="s">
        <v>14929</v>
      </c>
      <c r="TVG32" s="647" t="s">
        <v>14930</v>
      </c>
      <c r="TVH32" s="647" t="s">
        <v>14931</v>
      </c>
      <c r="TVI32" s="647" t="s">
        <v>14932</v>
      </c>
      <c r="TVJ32" s="647" t="s">
        <v>14933</v>
      </c>
      <c r="TVK32" s="647" t="s">
        <v>14934</v>
      </c>
      <c r="TVL32" s="647" t="s">
        <v>14935</v>
      </c>
      <c r="TVM32" s="647" t="s">
        <v>14936</v>
      </c>
      <c r="TVN32" s="647" t="s">
        <v>14937</v>
      </c>
      <c r="TVO32" s="647" t="s">
        <v>14938</v>
      </c>
      <c r="TVP32" s="647" t="s">
        <v>14939</v>
      </c>
      <c r="TVQ32" s="647" t="s">
        <v>14940</v>
      </c>
      <c r="TVR32" s="647" t="s">
        <v>14941</v>
      </c>
      <c r="TVS32" s="647" t="s">
        <v>14942</v>
      </c>
      <c r="TVT32" s="647" t="s">
        <v>14943</v>
      </c>
      <c r="TVU32" s="647" t="s">
        <v>14944</v>
      </c>
      <c r="TVV32" s="647" t="s">
        <v>14945</v>
      </c>
      <c r="TVW32" s="647" t="s">
        <v>14946</v>
      </c>
      <c r="TVX32" s="647" t="s">
        <v>14947</v>
      </c>
      <c r="TVY32" s="647" t="s">
        <v>14948</v>
      </c>
      <c r="TVZ32" s="647" t="s">
        <v>14949</v>
      </c>
      <c r="TWA32" s="647" t="s">
        <v>14950</v>
      </c>
      <c r="TWB32" s="647" t="s">
        <v>14951</v>
      </c>
      <c r="TWC32" s="647" t="s">
        <v>14952</v>
      </c>
      <c r="TWD32" s="647" t="s">
        <v>14953</v>
      </c>
      <c r="TWE32" s="647" t="s">
        <v>14954</v>
      </c>
      <c r="TWF32" s="647" t="s">
        <v>14955</v>
      </c>
      <c r="TWG32" s="647" t="s">
        <v>14956</v>
      </c>
      <c r="TWH32" s="647" t="s">
        <v>14957</v>
      </c>
      <c r="TWI32" s="647" t="s">
        <v>14958</v>
      </c>
      <c r="TWJ32" s="647" t="s">
        <v>14959</v>
      </c>
      <c r="TWK32" s="647" t="s">
        <v>14960</v>
      </c>
      <c r="TWL32" s="647" t="s">
        <v>14961</v>
      </c>
      <c r="TWM32" s="647" t="s">
        <v>14962</v>
      </c>
      <c r="TWN32" s="647" t="s">
        <v>14963</v>
      </c>
      <c r="TWO32" s="647" t="s">
        <v>14964</v>
      </c>
      <c r="TWP32" s="647" t="s">
        <v>14965</v>
      </c>
      <c r="TWQ32" s="647" t="s">
        <v>14966</v>
      </c>
      <c r="TWR32" s="647" t="s">
        <v>14967</v>
      </c>
      <c r="TWS32" s="647" t="s">
        <v>14968</v>
      </c>
      <c r="TWT32" s="647" t="s">
        <v>14969</v>
      </c>
      <c r="TWU32" s="647" t="s">
        <v>14970</v>
      </c>
      <c r="TWV32" s="647" t="s">
        <v>14971</v>
      </c>
      <c r="TWW32" s="647" t="s">
        <v>14972</v>
      </c>
      <c r="TWX32" s="647" t="s">
        <v>14973</v>
      </c>
      <c r="TWY32" s="647" t="s">
        <v>14974</v>
      </c>
      <c r="TWZ32" s="647" t="s">
        <v>14975</v>
      </c>
      <c r="TXA32" s="647" t="s">
        <v>14976</v>
      </c>
      <c r="TXB32" s="647" t="s">
        <v>14977</v>
      </c>
      <c r="TXC32" s="647" t="s">
        <v>14978</v>
      </c>
      <c r="TXD32" s="647" t="s">
        <v>14979</v>
      </c>
      <c r="TXE32" s="647" t="s">
        <v>14980</v>
      </c>
      <c r="TXF32" s="647" t="s">
        <v>14981</v>
      </c>
      <c r="TXG32" s="647" t="s">
        <v>14982</v>
      </c>
      <c r="TXH32" s="647" t="s">
        <v>14983</v>
      </c>
      <c r="TXI32" s="647" t="s">
        <v>14984</v>
      </c>
      <c r="TXJ32" s="647" t="s">
        <v>14985</v>
      </c>
      <c r="TXK32" s="647" t="s">
        <v>14986</v>
      </c>
      <c r="TXL32" s="647" t="s">
        <v>14987</v>
      </c>
      <c r="TXM32" s="647" t="s">
        <v>14988</v>
      </c>
      <c r="TXN32" s="647" t="s">
        <v>14989</v>
      </c>
      <c r="TXO32" s="647" t="s">
        <v>14990</v>
      </c>
      <c r="TXP32" s="647" t="s">
        <v>14991</v>
      </c>
      <c r="TXQ32" s="647" t="s">
        <v>14992</v>
      </c>
      <c r="TXR32" s="647" t="s">
        <v>14993</v>
      </c>
      <c r="TXS32" s="647" t="s">
        <v>14994</v>
      </c>
      <c r="TXT32" s="647" t="s">
        <v>14995</v>
      </c>
      <c r="TXU32" s="647" t="s">
        <v>14996</v>
      </c>
      <c r="TXV32" s="647" t="s">
        <v>14997</v>
      </c>
      <c r="TXW32" s="647" t="s">
        <v>14998</v>
      </c>
      <c r="TXX32" s="647" t="s">
        <v>14999</v>
      </c>
      <c r="TXY32" s="647" t="s">
        <v>15000</v>
      </c>
      <c r="TXZ32" s="647" t="s">
        <v>15001</v>
      </c>
      <c r="TYA32" s="647" t="s">
        <v>15002</v>
      </c>
      <c r="TYB32" s="647" t="s">
        <v>15003</v>
      </c>
      <c r="TYC32" s="647" t="s">
        <v>15004</v>
      </c>
      <c r="TYD32" s="647" t="s">
        <v>15005</v>
      </c>
      <c r="TYE32" s="647" t="s">
        <v>15006</v>
      </c>
      <c r="TYF32" s="647" t="s">
        <v>15007</v>
      </c>
      <c r="TYG32" s="647" t="s">
        <v>15008</v>
      </c>
      <c r="TYH32" s="647" t="s">
        <v>15009</v>
      </c>
      <c r="TYI32" s="647" t="s">
        <v>15010</v>
      </c>
      <c r="TYJ32" s="647" t="s">
        <v>15011</v>
      </c>
      <c r="TYK32" s="647" t="s">
        <v>15012</v>
      </c>
      <c r="TYL32" s="647" t="s">
        <v>15013</v>
      </c>
      <c r="TYM32" s="647" t="s">
        <v>15014</v>
      </c>
      <c r="TYN32" s="647" t="s">
        <v>15015</v>
      </c>
      <c r="TYO32" s="647" t="s">
        <v>15016</v>
      </c>
      <c r="TYP32" s="647" t="s">
        <v>15017</v>
      </c>
      <c r="TYQ32" s="647" t="s">
        <v>15018</v>
      </c>
      <c r="TYR32" s="647" t="s">
        <v>15019</v>
      </c>
      <c r="TYS32" s="647" t="s">
        <v>15020</v>
      </c>
      <c r="TYT32" s="647" t="s">
        <v>15021</v>
      </c>
      <c r="TYU32" s="647" t="s">
        <v>15022</v>
      </c>
      <c r="TYV32" s="647" t="s">
        <v>15023</v>
      </c>
      <c r="TYW32" s="647" t="s">
        <v>15024</v>
      </c>
      <c r="TYX32" s="647" t="s">
        <v>15025</v>
      </c>
      <c r="TYY32" s="647" t="s">
        <v>15026</v>
      </c>
      <c r="TYZ32" s="647" t="s">
        <v>15027</v>
      </c>
      <c r="TZA32" s="647" t="s">
        <v>15028</v>
      </c>
      <c r="TZB32" s="647" t="s">
        <v>15029</v>
      </c>
      <c r="TZC32" s="647" t="s">
        <v>15030</v>
      </c>
      <c r="TZD32" s="647" t="s">
        <v>15031</v>
      </c>
      <c r="TZE32" s="647" t="s">
        <v>15032</v>
      </c>
      <c r="TZF32" s="647" t="s">
        <v>15033</v>
      </c>
      <c r="TZG32" s="647" t="s">
        <v>15034</v>
      </c>
      <c r="TZH32" s="647" t="s">
        <v>15035</v>
      </c>
      <c r="TZI32" s="647" t="s">
        <v>15036</v>
      </c>
      <c r="TZJ32" s="647" t="s">
        <v>15037</v>
      </c>
      <c r="TZK32" s="647" t="s">
        <v>15038</v>
      </c>
      <c r="TZL32" s="647" t="s">
        <v>15039</v>
      </c>
      <c r="TZM32" s="647" t="s">
        <v>15040</v>
      </c>
      <c r="TZN32" s="647" t="s">
        <v>15041</v>
      </c>
      <c r="TZO32" s="647" t="s">
        <v>15042</v>
      </c>
      <c r="TZP32" s="647" t="s">
        <v>15043</v>
      </c>
      <c r="TZQ32" s="647" t="s">
        <v>15044</v>
      </c>
      <c r="TZR32" s="647" t="s">
        <v>15045</v>
      </c>
      <c r="TZS32" s="647" t="s">
        <v>15046</v>
      </c>
      <c r="TZT32" s="647" t="s">
        <v>15047</v>
      </c>
      <c r="TZU32" s="647" t="s">
        <v>15048</v>
      </c>
      <c r="TZV32" s="647" t="s">
        <v>15049</v>
      </c>
      <c r="TZW32" s="647" t="s">
        <v>15050</v>
      </c>
      <c r="TZX32" s="647" t="s">
        <v>15051</v>
      </c>
      <c r="TZY32" s="647" t="s">
        <v>15052</v>
      </c>
      <c r="TZZ32" s="647" t="s">
        <v>15053</v>
      </c>
      <c r="UAA32" s="647" t="s">
        <v>15054</v>
      </c>
      <c r="UAB32" s="647" t="s">
        <v>15055</v>
      </c>
      <c r="UAC32" s="647" t="s">
        <v>15056</v>
      </c>
      <c r="UAD32" s="647" t="s">
        <v>15057</v>
      </c>
      <c r="UAE32" s="647" t="s">
        <v>15058</v>
      </c>
      <c r="UAF32" s="647" t="s">
        <v>15059</v>
      </c>
      <c r="UAG32" s="647" t="s">
        <v>15060</v>
      </c>
      <c r="UAH32" s="647" t="s">
        <v>15061</v>
      </c>
      <c r="UAI32" s="647" t="s">
        <v>15062</v>
      </c>
      <c r="UAJ32" s="647" t="s">
        <v>15063</v>
      </c>
      <c r="UAK32" s="647" t="s">
        <v>15064</v>
      </c>
      <c r="UAL32" s="647" t="s">
        <v>15065</v>
      </c>
      <c r="UAM32" s="647" t="s">
        <v>15066</v>
      </c>
      <c r="UAN32" s="647" t="s">
        <v>15067</v>
      </c>
      <c r="UAO32" s="647" t="s">
        <v>15068</v>
      </c>
      <c r="UAP32" s="647" t="s">
        <v>15069</v>
      </c>
      <c r="UAQ32" s="647" t="s">
        <v>15070</v>
      </c>
      <c r="UAR32" s="647" t="s">
        <v>15071</v>
      </c>
      <c r="UAS32" s="647" t="s">
        <v>15072</v>
      </c>
      <c r="UAT32" s="647" t="s">
        <v>15073</v>
      </c>
      <c r="UAU32" s="647" t="s">
        <v>15074</v>
      </c>
      <c r="UAV32" s="647" t="s">
        <v>15075</v>
      </c>
      <c r="UAW32" s="647" t="s">
        <v>15076</v>
      </c>
      <c r="UAX32" s="647" t="s">
        <v>15077</v>
      </c>
      <c r="UAY32" s="647" t="s">
        <v>15078</v>
      </c>
      <c r="UAZ32" s="647" t="s">
        <v>15079</v>
      </c>
      <c r="UBA32" s="647" t="s">
        <v>15080</v>
      </c>
      <c r="UBB32" s="647" t="s">
        <v>15081</v>
      </c>
      <c r="UBC32" s="647" t="s">
        <v>15082</v>
      </c>
      <c r="UBD32" s="647" t="s">
        <v>15083</v>
      </c>
      <c r="UBE32" s="647" t="s">
        <v>15084</v>
      </c>
      <c r="UBF32" s="647" t="s">
        <v>15085</v>
      </c>
      <c r="UBG32" s="647" t="s">
        <v>15086</v>
      </c>
      <c r="UBH32" s="647" t="s">
        <v>15087</v>
      </c>
      <c r="UBI32" s="647" t="s">
        <v>15088</v>
      </c>
      <c r="UBJ32" s="647" t="s">
        <v>15089</v>
      </c>
      <c r="UBK32" s="647" t="s">
        <v>15090</v>
      </c>
      <c r="UBL32" s="647" t="s">
        <v>15091</v>
      </c>
      <c r="UBM32" s="647" t="s">
        <v>15092</v>
      </c>
      <c r="UBN32" s="647" t="s">
        <v>15093</v>
      </c>
      <c r="UBO32" s="647" t="s">
        <v>15094</v>
      </c>
      <c r="UBP32" s="647" t="s">
        <v>15095</v>
      </c>
      <c r="UBQ32" s="647" t="s">
        <v>15096</v>
      </c>
      <c r="UBR32" s="647" t="s">
        <v>15097</v>
      </c>
      <c r="UBS32" s="647" t="s">
        <v>15098</v>
      </c>
      <c r="UBT32" s="647" t="s">
        <v>15099</v>
      </c>
      <c r="UBU32" s="647" t="s">
        <v>15100</v>
      </c>
      <c r="UBV32" s="647" t="s">
        <v>15101</v>
      </c>
      <c r="UBW32" s="647" t="s">
        <v>15102</v>
      </c>
      <c r="UBX32" s="647" t="s">
        <v>15103</v>
      </c>
      <c r="UBY32" s="647" t="s">
        <v>15104</v>
      </c>
      <c r="UBZ32" s="647" t="s">
        <v>15105</v>
      </c>
      <c r="UCA32" s="647" t="s">
        <v>15106</v>
      </c>
      <c r="UCB32" s="647" t="s">
        <v>15107</v>
      </c>
      <c r="UCC32" s="647" t="s">
        <v>15108</v>
      </c>
      <c r="UCD32" s="647" t="s">
        <v>15109</v>
      </c>
      <c r="UCE32" s="647" t="s">
        <v>15110</v>
      </c>
      <c r="UCF32" s="647" t="s">
        <v>15111</v>
      </c>
      <c r="UCG32" s="647" t="s">
        <v>15112</v>
      </c>
      <c r="UCH32" s="647" t="s">
        <v>15113</v>
      </c>
      <c r="UCI32" s="647" t="s">
        <v>15114</v>
      </c>
      <c r="UCJ32" s="647" t="s">
        <v>15115</v>
      </c>
      <c r="UCK32" s="647" t="s">
        <v>15116</v>
      </c>
      <c r="UCL32" s="647" t="s">
        <v>15117</v>
      </c>
      <c r="UCM32" s="647" t="s">
        <v>15118</v>
      </c>
      <c r="UCN32" s="647" t="s">
        <v>15119</v>
      </c>
      <c r="UCO32" s="647" t="s">
        <v>15120</v>
      </c>
      <c r="UCP32" s="647" t="s">
        <v>15121</v>
      </c>
      <c r="UCQ32" s="647" t="s">
        <v>15122</v>
      </c>
      <c r="UCR32" s="647" t="s">
        <v>15123</v>
      </c>
      <c r="UCS32" s="647" t="s">
        <v>15124</v>
      </c>
      <c r="UCT32" s="647" t="s">
        <v>15125</v>
      </c>
      <c r="UCU32" s="647" t="s">
        <v>15126</v>
      </c>
      <c r="UCV32" s="647" t="s">
        <v>15127</v>
      </c>
      <c r="UCW32" s="647" t="s">
        <v>15128</v>
      </c>
      <c r="UCX32" s="647" t="s">
        <v>15129</v>
      </c>
      <c r="UCY32" s="647" t="s">
        <v>15130</v>
      </c>
      <c r="UCZ32" s="647" t="s">
        <v>15131</v>
      </c>
      <c r="UDA32" s="647" t="s">
        <v>15132</v>
      </c>
      <c r="UDB32" s="647" t="s">
        <v>15133</v>
      </c>
      <c r="UDC32" s="647" t="s">
        <v>15134</v>
      </c>
      <c r="UDD32" s="647" t="s">
        <v>15135</v>
      </c>
      <c r="UDE32" s="647" t="s">
        <v>15136</v>
      </c>
      <c r="UDF32" s="647" t="s">
        <v>15137</v>
      </c>
      <c r="UDG32" s="647" t="s">
        <v>15138</v>
      </c>
      <c r="UDH32" s="647" t="s">
        <v>15139</v>
      </c>
      <c r="UDI32" s="647" t="s">
        <v>15140</v>
      </c>
      <c r="UDJ32" s="647" t="s">
        <v>15141</v>
      </c>
      <c r="UDK32" s="647" t="s">
        <v>15142</v>
      </c>
      <c r="UDL32" s="647" t="s">
        <v>15143</v>
      </c>
      <c r="UDM32" s="647" t="s">
        <v>15144</v>
      </c>
      <c r="UDN32" s="647" t="s">
        <v>15145</v>
      </c>
      <c r="UDO32" s="647" t="s">
        <v>15146</v>
      </c>
      <c r="UDP32" s="647" t="s">
        <v>15147</v>
      </c>
      <c r="UDQ32" s="647" t="s">
        <v>15148</v>
      </c>
      <c r="UDR32" s="647" t="s">
        <v>15149</v>
      </c>
      <c r="UDS32" s="647" t="s">
        <v>15150</v>
      </c>
      <c r="UDT32" s="647" t="s">
        <v>15151</v>
      </c>
      <c r="UDU32" s="647" t="s">
        <v>15152</v>
      </c>
      <c r="UDV32" s="647" t="s">
        <v>15153</v>
      </c>
      <c r="UDW32" s="647" t="s">
        <v>15154</v>
      </c>
      <c r="UDX32" s="647" t="s">
        <v>15155</v>
      </c>
      <c r="UDY32" s="647" t="s">
        <v>15156</v>
      </c>
      <c r="UDZ32" s="647" t="s">
        <v>15157</v>
      </c>
      <c r="UEA32" s="647" t="s">
        <v>15158</v>
      </c>
      <c r="UEB32" s="647" t="s">
        <v>15159</v>
      </c>
      <c r="UEC32" s="647" t="s">
        <v>15160</v>
      </c>
      <c r="UED32" s="647" t="s">
        <v>15161</v>
      </c>
      <c r="UEE32" s="647" t="s">
        <v>15162</v>
      </c>
      <c r="UEF32" s="647" t="s">
        <v>15163</v>
      </c>
      <c r="UEG32" s="647" t="s">
        <v>15164</v>
      </c>
      <c r="UEH32" s="647" t="s">
        <v>15165</v>
      </c>
      <c r="UEI32" s="647" t="s">
        <v>15166</v>
      </c>
      <c r="UEJ32" s="647" t="s">
        <v>15167</v>
      </c>
      <c r="UEK32" s="647" t="s">
        <v>15168</v>
      </c>
      <c r="UEL32" s="647" t="s">
        <v>15169</v>
      </c>
      <c r="UEM32" s="647" t="s">
        <v>15170</v>
      </c>
      <c r="UEN32" s="647" t="s">
        <v>15171</v>
      </c>
      <c r="UEO32" s="647" t="s">
        <v>15172</v>
      </c>
      <c r="UEP32" s="647" t="s">
        <v>15173</v>
      </c>
      <c r="UEQ32" s="647" t="s">
        <v>15174</v>
      </c>
      <c r="UER32" s="647" t="s">
        <v>15175</v>
      </c>
      <c r="UES32" s="647" t="s">
        <v>15176</v>
      </c>
      <c r="UET32" s="647" t="s">
        <v>15177</v>
      </c>
      <c r="UEU32" s="647" t="s">
        <v>15178</v>
      </c>
      <c r="UEV32" s="647" t="s">
        <v>15179</v>
      </c>
      <c r="UEW32" s="647" t="s">
        <v>15180</v>
      </c>
      <c r="UEX32" s="647" t="s">
        <v>15181</v>
      </c>
      <c r="UEY32" s="647" t="s">
        <v>15182</v>
      </c>
      <c r="UEZ32" s="647" t="s">
        <v>15183</v>
      </c>
      <c r="UFA32" s="647" t="s">
        <v>15184</v>
      </c>
      <c r="UFB32" s="647" t="s">
        <v>15185</v>
      </c>
      <c r="UFC32" s="647" t="s">
        <v>15186</v>
      </c>
      <c r="UFD32" s="647" t="s">
        <v>15187</v>
      </c>
      <c r="UFE32" s="647" t="s">
        <v>15188</v>
      </c>
      <c r="UFF32" s="647" t="s">
        <v>15189</v>
      </c>
      <c r="UFG32" s="647" t="s">
        <v>15190</v>
      </c>
      <c r="UFH32" s="647" t="s">
        <v>15191</v>
      </c>
      <c r="UFI32" s="647" t="s">
        <v>15192</v>
      </c>
      <c r="UFJ32" s="647" t="s">
        <v>15193</v>
      </c>
      <c r="UFK32" s="647" t="s">
        <v>15194</v>
      </c>
      <c r="UFL32" s="647" t="s">
        <v>15195</v>
      </c>
      <c r="UFM32" s="647" t="s">
        <v>15196</v>
      </c>
      <c r="UFN32" s="647" t="s">
        <v>15197</v>
      </c>
      <c r="UFO32" s="647" t="s">
        <v>15198</v>
      </c>
      <c r="UFP32" s="647" t="s">
        <v>15199</v>
      </c>
      <c r="UFQ32" s="647" t="s">
        <v>15200</v>
      </c>
      <c r="UFR32" s="647" t="s">
        <v>15201</v>
      </c>
      <c r="UFS32" s="647" t="s">
        <v>15202</v>
      </c>
      <c r="UFT32" s="647" t="s">
        <v>15203</v>
      </c>
      <c r="UFU32" s="647" t="s">
        <v>15204</v>
      </c>
      <c r="UFV32" s="647" t="s">
        <v>15205</v>
      </c>
      <c r="UFW32" s="647" t="s">
        <v>15206</v>
      </c>
      <c r="UFX32" s="647" t="s">
        <v>15207</v>
      </c>
      <c r="UFY32" s="647" t="s">
        <v>15208</v>
      </c>
      <c r="UFZ32" s="647" t="s">
        <v>15209</v>
      </c>
      <c r="UGA32" s="647" t="s">
        <v>15210</v>
      </c>
      <c r="UGB32" s="647" t="s">
        <v>15211</v>
      </c>
      <c r="UGC32" s="647" t="s">
        <v>15212</v>
      </c>
      <c r="UGD32" s="647" t="s">
        <v>15213</v>
      </c>
      <c r="UGE32" s="647" t="s">
        <v>15214</v>
      </c>
      <c r="UGF32" s="647" t="s">
        <v>15215</v>
      </c>
      <c r="UGG32" s="647" t="s">
        <v>15216</v>
      </c>
      <c r="UGH32" s="647" t="s">
        <v>15217</v>
      </c>
      <c r="UGI32" s="647" t="s">
        <v>15218</v>
      </c>
      <c r="UGJ32" s="647" t="s">
        <v>15219</v>
      </c>
      <c r="UGK32" s="647" t="s">
        <v>15220</v>
      </c>
      <c r="UGL32" s="647" t="s">
        <v>15221</v>
      </c>
      <c r="UGM32" s="647" t="s">
        <v>15222</v>
      </c>
      <c r="UGN32" s="647" t="s">
        <v>15223</v>
      </c>
      <c r="UGO32" s="647" t="s">
        <v>15224</v>
      </c>
      <c r="UGP32" s="647" t="s">
        <v>15225</v>
      </c>
      <c r="UGQ32" s="647" t="s">
        <v>15226</v>
      </c>
      <c r="UGR32" s="647" t="s">
        <v>15227</v>
      </c>
      <c r="UGS32" s="647" t="s">
        <v>15228</v>
      </c>
      <c r="UGT32" s="647" t="s">
        <v>15229</v>
      </c>
      <c r="UGU32" s="647" t="s">
        <v>15230</v>
      </c>
      <c r="UGV32" s="647" t="s">
        <v>15231</v>
      </c>
      <c r="UGW32" s="647" t="s">
        <v>15232</v>
      </c>
      <c r="UGX32" s="647" t="s">
        <v>15233</v>
      </c>
      <c r="UGY32" s="647" t="s">
        <v>15234</v>
      </c>
      <c r="UGZ32" s="647" t="s">
        <v>15235</v>
      </c>
      <c r="UHA32" s="647" t="s">
        <v>15236</v>
      </c>
      <c r="UHB32" s="647" t="s">
        <v>15237</v>
      </c>
      <c r="UHC32" s="647" t="s">
        <v>15238</v>
      </c>
      <c r="UHD32" s="647" t="s">
        <v>15239</v>
      </c>
      <c r="UHE32" s="647" t="s">
        <v>15240</v>
      </c>
      <c r="UHF32" s="647" t="s">
        <v>15241</v>
      </c>
      <c r="UHG32" s="647" t="s">
        <v>15242</v>
      </c>
      <c r="UHH32" s="647" t="s">
        <v>15243</v>
      </c>
      <c r="UHI32" s="647" t="s">
        <v>15244</v>
      </c>
      <c r="UHJ32" s="647" t="s">
        <v>15245</v>
      </c>
      <c r="UHK32" s="647" t="s">
        <v>15246</v>
      </c>
      <c r="UHL32" s="647" t="s">
        <v>15247</v>
      </c>
      <c r="UHM32" s="647" t="s">
        <v>15248</v>
      </c>
      <c r="UHN32" s="647" t="s">
        <v>15249</v>
      </c>
      <c r="UHO32" s="647" t="s">
        <v>15250</v>
      </c>
      <c r="UHP32" s="647" t="s">
        <v>15251</v>
      </c>
      <c r="UHQ32" s="647" t="s">
        <v>15252</v>
      </c>
      <c r="UHR32" s="647" t="s">
        <v>15253</v>
      </c>
      <c r="UHS32" s="647" t="s">
        <v>15254</v>
      </c>
      <c r="UHT32" s="647" t="s">
        <v>15255</v>
      </c>
      <c r="UHU32" s="647" t="s">
        <v>15256</v>
      </c>
      <c r="UHV32" s="647" t="s">
        <v>15257</v>
      </c>
      <c r="UHW32" s="647" t="s">
        <v>15258</v>
      </c>
      <c r="UHX32" s="647" t="s">
        <v>15259</v>
      </c>
      <c r="UHY32" s="647" t="s">
        <v>15260</v>
      </c>
      <c r="UHZ32" s="647" t="s">
        <v>15261</v>
      </c>
      <c r="UIA32" s="647" t="s">
        <v>15262</v>
      </c>
      <c r="UIB32" s="647" t="s">
        <v>15263</v>
      </c>
      <c r="UIC32" s="647" t="s">
        <v>15264</v>
      </c>
      <c r="UID32" s="647" t="s">
        <v>15265</v>
      </c>
      <c r="UIE32" s="647" t="s">
        <v>15266</v>
      </c>
      <c r="UIF32" s="647" t="s">
        <v>15267</v>
      </c>
      <c r="UIG32" s="647" t="s">
        <v>15268</v>
      </c>
      <c r="UIH32" s="647" t="s">
        <v>15269</v>
      </c>
      <c r="UII32" s="647" t="s">
        <v>15270</v>
      </c>
      <c r="UIJ32" s="647" t="s">
        <v>15271</v>
      </c>
      <c r="UIK32" s="647" t="s">
        <v>15272</v>
      </c>
      <c r="UIL32" s="647" t="s">
        <v>15273</v>
      </c>
      <c r="UIM32" s="647" t="s">
        <v>15274</v>
      </c>
      <c r="UIN32" s="647" t="s">
        <v>15275</v>
      </c>
      <c r="UIO32" s="647" t="s">
        <v>15276</v>
      </c>
      <c r="UIP32" s="647" t="s">
        <v>15277</v>
      </c>
      <c r="UIQ32" s="647" t="s">
        <v>15278</v>
      </c>
      <c r="UIR32" s="647" t="s">
        <v>15279</v>
      </c>
      <c r="UIS32" s="647" t="s">
        <v>15280</v>
      </c>
      <c r="UIT32" s="647" t="s">
        <v>15281</v>
      </c>
      <c r="UIU32" s="647" t="s">
        <v>15282</v>
      </c>
      <c r="UIV32" s="647" t="s">
        <v>15283</v>
      </c>
      <c r="UIW32" s="647" t="s">
        <v>15284</v>
      </c>
      <c r="UIX32" s="647" t="s">
        <v>15285</v>
      </c>
      <c r="UIY32" s="647" t="s">
        <v>15286</v>
      </c>
      <c r="UIZ32" s="647" t="s">
        <v>15287</v>
      </c>
      <c r="UJA32" s="647" t="s">
        <v>15288</v>
      </c>
      <c r="UJB32" s="647" t="s">
        <v>15289</v>
      </c>
      <c r="UJC32" s="647" t="s">
        <v>15290</v>
      </c>
      <c r="UJD32" s="647" t="s">
        <v>15291</v>
      </c>
      <c r="UJE32" s="647" t="s">
        <v>15292</v>
      </c>
      <c r="UJF32" s="647" t="s">
        <v>15293</v>
      </c>
      <c r="UJG32" s="647" t="s">
        <v>15294</v>
      </c>
      <c r="UJH32" s="647" t="s">
        <v>15295</v>
      </c>
      <c r="UJI32" s="647" t="s">
        <v>15296</v>
      </c>
      <c r="UJJ32" s="647" t="s">
        <v>15297</v>
      </c>
      <c r="UJK32" s="647" t="s">
        <v>15298</v>
      </c>
      <c r="UJL32" s="647" t="s">
        <v>15299</v>
      </c>
      <c r="UJM32" s="647" t="s">
        <v>15300</v>
      </c>
      <c r="UJN32" s="647" t="s">
        <v>15301</v>
      </c>
      <c r="UJO32" s="647" t="s">
        <v>15302</v>
      </c>
      <c r="UJP32" s="647" t="s">
        <v>15303</v>
      </c>
      <c r="UJQ32" s="647" t="s">
        <v>15304</v>
      </c>
      <c r="UJR32" s="647" t="s">
        <v>15305</v>
      </c>
      <c r="UJS32" s="647" t="s">
        <v>15306</v>
      </c>
      <c r="UJT32" s="647" t="s">
        <v>15307</v>
      </c>
      <c r="UJU32" s="647" t="s">
        <v>15308</v>
      </c>
      <c r="UJV32" s="647" t="s">
        <v>15309</v>
      </c>
      <c r="UJW32" s="647" t="s">
        <v>15310</v>
      </c>
      <c r="UJX32" s="647" t="s">
        <v>15311</v>
      </c>
      <c r="UJY32" s="647" t="s">
        <v>15312</v>
      </c>
      <c r="UJZ32" s="647" t="s">
        <v>15313</v>
      </c>
      <c r="UKA32" s="647" t="s">
        <v>15314</v>
      </c>
      <c r="UKB32" s="647" t="s">
        <v>15315</v>
      </c>
      <c r="UKC32" s="647" t="s">
        <v>15316</v>
      </c>
      <c r="UKD32" s="647" t="s">
        <v>15317</v>
      </c>
      <c r="UKE32" s="647" t="s">
        <v>15318</v>
      </c>
      <c r="UKF32" s="647" t="s">
        <v>15319</v>
      </c>
      <c r="UKG32" s="647" t="s">
        <v>15320</v>
      </c>
      <c r="UKH32" s="647" t="s">
        <v>15321</v>
      </c>
      <c r="UKI32" s="647" t="s">
        <v>15322</v>
      </c>
      <c r="UKJ32" s="647" t="s">
        <v>15323</v>
      </c>
      <c r="UKK32" s="647" t="s">
        <v>15324</v>
      </c>
      <c r="UKL32" s="647" t="s">
        <v>15325</v>
      </c>
      <c r="UKM32" s="647" t="s">
        <v>15326</v>
      </c>
      <c r="UKN32" s="647" t="s">
        <v>15327</v>
      </c>
      <c r="UKO32" s="647" t="s">
        <v>15328</v>
      </c>
      <c r="UKP32" s="647" t="s">
        <v>15329</v>
      </c>
      <c r="UKQ32" s="647" t="s">
        <v>15330</v>
      </c>
      <c r="UKR32" s="647" t="s">
        <v>15331</v>
      </c>
      <c r="UKS32" s="647" t="s">
        <v>15332</v>
      </c>
      <c r="UKT32" s="647" t="s">
        <v>15333</v>
      </c>
      <c r="UKU32" s="647" t="s">
        <v>15334</v>
      </c>
      <c r="UKV32" s="647" t="s">
        <v>15335</v>
      </c>
      <c r="UKW32" s="647" t="s">
        <v>15336</v>
      </c>
      <c r="UKX32" s="647" t="s">
        <v>15337</v>
      </c>
      <c r="UKY32" s="647" t="s">
        <v>15338</v>
      </c>
      <c r="UKZ32" s="647" t="s">
        <v>15339</v>
      </c>
      <c r="ULA32" s="647" t="s">
        <v>15340</v>
      </c>
      <c r="ULB32" s="647" t="s">
        <v>15341</v>
      </c>
      <c r="ULC32" s="647" t="s">
        <v>15342</v>
      </c>
      <c r="ULD32" s="647" t="s">
        <v>15343</v>
      </c>
      <c r="ULE32" s="647" t="s">
        <v>15344</v>
      </c>
      <c r="ULF32" s="647" t="s">
        <v>15345</v>
      </c>
      <c r="ULG32" s="647" t="s">
        <v>15346</v>
      </c>
      <c r="ULH32" s="647" t="s">
        <v>15347</v>
      </c>
      <c r="ULI32" s="647" t="s">
        <v>15348</v>
      </c>
      <c r="ULJ32" s="647" t="s">
        <v>15349</v>
      </c>
      <c r="ULK32" s="647" t="s">
        <v>15350</v>
      </c>
      <c r="ULL32" s="647" t="s">
        <v>15351</v>
      </c>
      <c r="ULM32" s="647" t="s">
        <v>15352</v>
      </c>
      <c r="ULN32" s="647" t="s">
        <v>15353</v>
      </c>
      <c r="ULO32" s="647" t="s">
        <v>15354</v>
      </c>
      <c r="ULP32" s="647" t="s">
        <v>15355</v>
      </c>
      <c r="ULQ32" s="647" t="s">
        <v>15356</v>
      </c>
      <c r="ULR32" s="647" t="s">
        <v>15357</v>
      </c>
      <c r="ULS32" s="647" t="s">
        <v>15358</v>
      </c>
      <c r="ULT32" s="647" t="s">
        <v>15359</v>
      </c>
      <c r="ULU32" s="647" t="s">
        <v>15360</v>
      </c>
      <c r="ULV32" s="647" t="s">
        <v>15361</v>
      </c>
      <c r="ULW32" s="647" t="s">
        <v>15362</v>
      </c>
      <c r="ULX32" s="647" t="s">
        <v>15363</v>
      </c>
      <c r="ULY32" s="647" t="s">
        <v>15364</v>
      </c>
      <c r="ULZ32" s="647" t="s">
        <v>15365</v>
      </c>
      <c r="UMA32" s="647" t="s">
        <v>15366</v>
      </c>
      <c r="UMB32" s="647" t="s">
        <v>15367</v>
      </c>
      <c r="UMC32" s="647" t="s">
        <v>15368</v>
      </c>
      <c r="UMD32" s="647" t="s">
        <v>15369</v>
      </c>
      <c r="UME32" s="647" t="s">
        <v>15370</v>
      </c>
      <c r="UMF32" s="647" t="s">
        <v>15371</v>
      </c>
      <c r="UMG32" s="647" t="s">
        <v>15372</v>
      </c>
      <c r="UMH32" s="647" t="s">
        <v>15373</v>
      </c>
      <c r="UMI32" s="647" t="s">
        <v>15374</v>
      </c>
      <c r="UMJ32" s="647" t="s">
        <v>15375</v>
      </c>
      <c r="UMK32" s="647" t="s">
        <v>15376</v>
      </c>
      <c r="UML32" s="647" t="s">
        <v>15377</v>
      </c>
      <c r="UMM32" s="647" t="s">
        <v>15378</v>
      </c>
      <c r="UMN32" s="647" t="s">
        <v>15379</v>
      </c>
      <c r="UMO32" s="647" t="s">
        <v>15380</v>
      </c>
      <c r="UMP32" s="647" t="s">
        <v>15381</v>
      </c>
      <c r="UMQ32" s="647" t="s">
        <v>15382</v>
      </c>
      <c r="UMR32" s="647" t="s">
        <v>15383</v>
      </c>
      <c r="UMS32" s="647" t="s">
        <v>15384</v>
      </c>
      <c r="UMT32" s="647" t="s">
        <v>15385</v>
      </c>
      <c r="UMU32" s="647" t="s">
        <v>15386</v>
      </c>
      <c r="UMV32" s="647" t="s">
        <v>15387</v>
      </c>
      <c r="UMW32" s="647" t="s">
        <v>15388</v>
      </c>
      <c r="UMX32" s="647" t="s">
        <v>15389</v>
      </c>
      <c r="UMY32" s="647" t="s">
        <v>15390</v>
      </c>
      <c r="UMZ32" s="647" t="s">
        <v>15391</v>
      </c>
      <c r="UNA32" s="647" t="s">
        <v>15392</v>
      </c>
      <c r="UNB32" s="647" t="s">
        <v>15393</v>
      </c>
      <c r="UNC32" s="647" t="s">
        <v>15394</v>
      </c>
      <c r="UND32" s="647" t="s">
        <v>15395</v>
      </c>
      <c r="UNE32" s="647" t="s">
        <v>15396</v>
      </c>
      <c r="UNF32" s="647" t="s">
        <v>15397</v>
      </c>
      <c r="UNG32" s="647" t="s">
        <v>15398</v>
      </c>
      <c r="UNH32" s="647" t="s">
        <v>15399</v>
      </c>
      <c r="UNI32" s="647" t="s">
        <v>15400</v>
      </c>
      <c r="UNJ32" s="647" t="s">
        <v>15401</v>
      </c>
      <c r="UNK32" s="647" t="s">
        <v>15402</v>
      </c>
      <c r="UNL32" s="647" t="s">
        <v>15403</v>
      </c>
      <c r="UNM32" s="647" t="s">
        <v>15404</v>
      </c>
      <c r="UNN32" s="647" t="s">
        <v>15405</v>
      </c>
      <c r="UNO32" s="647" t="s">
        <v>15406</v>
      </c>
      <c r="UNP32" s="647" t="s">
        <v>15407</v>
      </c>
      <c r="UNQ32" s="647" t="s">
        <v>15408</v>
      </c>
      <c r="UNR32" s="647" t="s">
        <v>15409</v>
      </c>
      <c r="UNS32" s="647" t="s">
        <v>15410</v>
      </c>
      <c r="UNT32" s="647" t="s">
        <v>15411</v>
      </c>
      <c r="UNU32" s="647" t="s">
        <v>15412</v>
      </c>
      <c r="UNV32" s="647" t="s">
        <v>15413</v>
      </c>
      <c r="UNW32" s="647" t="s">
        <v>15414</v>
      </c>
      <c r="UNX32" s="647" t="s">
        <v>15415</v>
      </c>
      <c r="UNY32" s="647" t="s">
        <v>15416</v>
      </c>
      <c r="UNZ32" s="647" t="s">
        <v>15417</v>
      </c>
      <c r="UOA32" s="647" t="s">
        <v>15418</v>
      </c>
      <c r="UOB32" s="647" t="s">
        <v>15419</v>
      </c>
      <c r="UOC32" s="647" t="s">
        <v>15420</v>
      </c>
      <c r="UOD32" s="647" t="s">
        <v>15421</v>
      </c>
      <c r="UOE32" s="647" t="s">
        <v>15422</v>
      </c>
      <c r="UOF32" s="647" t="s">
        <v>15423</v>
      </c>
      <c r="UOG32" s="647" t="s">
        <v>15424</v>
      </c>
      <c r="UOH32" s="647" t="s">
        <v>15425</v>
      </c>
      <c r="UOI32" s="647" t="s">
        <v>15426</v>
      </c>
      <c r="UOJ32" s="647" t="s">
        <v>15427</v>
      </c>
      <c r="UOK32" s="647" t="s">
        <v>15428</v>
      </c>
      <c r="UOL32" s="647" t="s">
        <v>15429</v>
      </c>
      <c r="UOM32" s="647" t="s">
        <v>15430</v>
      </c>
      <c r="UON32" s="647" t="s">
        <v>15431</v>
      </c>
      <c r="UOO32" s="647" t="s">
        <v>15432</v>
      </c>
      <c r="UOP32" s="647" t="s">
        <v>15433</v>
      </c>
      <c r="UOQ32" s="647" t="s">
        <v>15434</v>
      </c>
      <c r="UOR32" s="647" t="s">
        <v>15435</v>
      </c>
      <c r="UOS32" s="647" t="s">
        <v>15436</v>
      </c>
      <c r="UOT32" s="647" t="s">
        <v>15437</v>
      </c>
      <c r="UOU32" s="647" t="s">
        <v>15438</v>
      </c>
      <c r="UOV32" s="647" t="s">
        <v>15439</v>
      </c>
      <c r="UOW32" s="647" t="s">
        <v>15440</v>
      </c>
      <c r="UOX32" s="647" t="s">
        <v>15441</v>
      </c>
      <c r="UOY32" s="647" t="s">
        <v>15442</v>
      </c>
      <c r="UOZ32" s="647" t="s">
        <v>15443</v>
      </c>
      <c r="UPA32" s="647" t="s">
        <v>15444</v>
      </c>
      <c r="UPB32" s="647" t="s">
        <v>15445</v>
      </c>
      <c r="UPC32" s="647" t="s">
        <v>15446</v>
      </c>
      <c r="UPD32" s="647" t="s">
        <v>15447</v>
      </c>
      <c r="UPE32" s="647" t="s">
        <v>15448</v>
      </c>
      <c r="UPF32" s="647" t="s">
        <v>15449</v>
      </c>
      <c r="UPG32" s="647" t="s">
        <v>15450</v>
      </c>
      <c r="UPH32" s="647" t="s">
        <v>15451</v>
      </c>
      <c r="UPI32" s="647" t="s">
        <v>15452</v>
      </c>
      <c r="UPJ32" s="647" t="s">
        <v>15453</v>
      </c>
      <c r="UPK32" s="647" t="s">
        <v>15454</v>
      </c>
      <c r="UPL32" s="647" t="s">
        <v>15455</v>
      </c>
      <c r="UPM32" s="647" t="s">
        <v>15456</v>
      </c>
      <c r="UPN32" s="647" t="s">
        <v>15457</v>
      </c>
      <c r="UPO32" s="647" t="s">
        <v>15458</v>
      </c>
      <c r="UPP32" s="647" t="s">
        <v>15459</v>
      </c>
      <c r="UPQ32" s="647" t="s">
        <v>15460</v>
      </c>
      <c r="UPR32" s="647" t="s">
        <v>15461</v>
      </c>
      <c r="UPS32" s="647" t="s">
        <v>15462</v>
      </c>
      <c r="UPT32" s="647" t="s">
        <v>15463</v>
      </c>
      <c r="UPU32" s="647" t="s">
        <v>15464</v>
      </c>
      <c r="UPV32" s="647" t="s">
        <v>15465</v>
      </c>
      <c r="UPW32" s="647" t="s">
        <v>15466</v>
      </c>
      <c r="UPX32" s="647" t="s">
        <v>15467</v>
      </c>
      <c r="UPY32" s="647" t="s">
        <v>15468</v>
      </c>
      <c r="UPZ32" s="647" t="s">
        <v>15469</v>
      </c>
      <c r="UQA32" s="647" t="s">
        <v>15470</v>
      </c>
      <c r="UQB32" s="647" t="s">
        <v>15471</v>
      </c>
      <c r="UQC32" s="647" t="s">
        <v>15472</v>
      </c>
      <c r="UQD32" s="647" t="s">
        <v>15473</v>
      </c>
      <c r="UQE32" s="647" t="s">
        <v>15474</v>
      </c>
      <c r="UQF32" s="647" t="s">
        <v>15475</v>
      </c>
      <c r="UQG32" s="647" t="s">
        <v>15476</v>
      </c>
      <c r="UQH32" s="647" t="s">
        <v>15477</v>
      </c>
      <c r="UQI32" s="647" t="s">
        <v>15478</v>
      </c>
      <c r="UQJ32" s="647" t="s">
        <v>15479</v>
      </c>
      <c r="UQK32" s="647" t="s">
        <v>15480</v>
      </c>
      <c r="UQL32" s="647" t="s">
        <v>15481</v>
      </c>
      <c r="UQM32" s="647" t="s">
        <v>15482</v>
      </c>
      <c r="UQN32" s="647" t="s">
        <v>15483</v>
      </c>
      <c r="UQO32" s="647" t="s">
        <v>15484</v>
      </c>
      <c r="UQP32" s="647" t="s">
        <v>15485</v>
      </c>
      <c r="UQQ32" s="647" t="s">
        <v>15486</v>
      </c>
      <c r="UQR32" s="647" t="s">
        <v>15487</v>
      </c>
      <c r="UQS32" s="647" t="s">
        <v>15488</v>
      </c>
      <c r="UQT32" s="647" t="s">
        <v>15489</v>
      </c>
      <c r="UQU32" s="647" t="s">
        <v>15490</v>
      </c>
      <c r="UQV32" s="647" t="s">
        <v>15491</v>
      </c>
      <c r="UQW32" s="647" t="s">
        <v>15492</v>
      </c>
      <c r="UQX32" s="647" t="s">
        <v>15493</v>
      </c>
      <c r="UQY32" s="647" t="s">
        <v>15494</v>
      </c>
      <c r="UQZ32" s="647" t="s">
        <v>15495</v>
      </c>
      <c r="URA32" s="647" t="s">
        <v>15496</v>
      </c>
      <c r="URB32" s="647" t="s">
        <v>15497</v>
      </c>
      <c r="URC32" s="647" t="s">
        <v>15498</v>
      </c>
      <c r="URD32" s="647" t="s">
        <v>15499</v>
      </c>
      <c r="URE32" s="647" t="s">
        <v>15500</v>
      </c>
      <c r="URF32" s="647" t="s">
        <v>15501</v>
      </c>
      <c r="URG32" s="647" t="s">
        <v>15502</v>
      </c>
      <c r="URH32" s="647" t="s">
        <v>15503</v>
      </c>
      <c r="URI32" s="647" t="s">
        <v>15504</v>
      </c>
      <c r="URJ32" s="647" t="s">
        <v>15505</v>
      </c>
      <c r="URK32" s="647" t="s">
        <v>15506</v>
      </c>
      <c r="URL32" s="647" t="s">
        <v>15507</v>
      </c>
      <c r="URM32" s="647" t="s">
        <v>15508</v>
      </c>
      <c r="URN32" s="647" t="s">
        <v>15509</v>
      </c>
      <c r="URO32" s="647" t="s">
        <v>15510</v>
      </c>
      <c r="URP32" s="647" t="s">
        <v>15511</v>
      </c>
      <c r="URQ32" s="647" t="s">
        <v>15512</v>
      </c>
      <c r="URR32" s="647" t="s">
        <v>15513</v>
      </c>
      <c r="URS32" s="647" t="s">
        <v>15514</v>
      </c>
      <c r="URT32" s="647" t="s">
        <v>15515</v>
      </c>
      <c r="URU32" s="647" t="s">
        <v>15516</v>
      </c>
      <c r="URV32" s="647" t="s">
        <v>15517</v>
      </c>
      <c r="URW32" s="647" t="s">
        <v>15518</v>
      </c>
      <c r="URX32" s="647" t="s">
        <v>15519</v>
      </c>
      <c r="URY32" s="647" t="s">
        <v>15520</v>
      </c>
      <c r="URZ32" s="647" t="s">
        <v>15521</v>
      </c>
      <c r="USA32" s="647" t="s">
        <v>15522</v>
      </c>
      <c r="USB32" s="647" t="s">
        <v>15523</v>
      </c>
      <c r="USC32" s="647" t="s">
        <v>15524</v>
      </c>
      <c r="USD32" s="647" t="s">
        <v>15525</v>
      </c>
      <c r="USE32" s="647" t="s">
        <v>15526</v>
      </c>
      <c r="USF32" s="647" t="s">
        <v>15527</v>
      </c>
      <c r="USG32" s="647" t="s">
        <v>15528</v>
      </c>
      <c r="USH32" s="647" t="s">
        <v>15529</v>
      </c>
      <c r="USI32" s="647" t="s">
        <v>15530</v>
      </c>
      <c r="USJ32" s="647" t="s">
        <v>15531</v>
      </c>
      <c r="USK32" s="647" t="s">
        <v>15532</v>
      </c>
      <c r="USL32" s="647" t="s">
        <v>15533</v>
      </c>
      <c r="USM32" s="647" t="s">
        <v>15534</v>
      </c>
      <c r="USN32" s="647" t="s">
        <v>15535</v>
      </c>
      <c r="USO32" s="647" t="s">
        <v>15536</v>
      </c>
      <c r="USP32" s="647" t="s">
        <v>15537</v>
      </c>
      <c r="USQ32" s="647" t="s">
        <v>15538</v>
      </c>
      <c r="USR32" s="647" t="s">
        <v>15539</v>
      </c>
      <c r="USS32" s="647" t="s">
        <v>15540</v>
      </c>
      <c r="UST32" s="647" t="s">
        <v>15541</v>
      </c>
      <c r="USU32" s="647" t="s">
        <v>15542</v>
      </c>
      <c r="USV32" s="647" t="s">
        <v>15543</v>
      </c>
      <c r="USW32" s="647" t="s">
        <v>15544</v>
      </c>
      <c r="USX32" s="647" t="s">
        <v>15545</v>
      </c>
      <c r="USY32" s="647" t="s">
        <v>15546</v>
      </c>
      <c r="USZ32" s="647" t="s">
        <v>15547</v>
      </c>
      <c r="UTA32" s="647" t="s">
        <v>15548</v>
      </c>
      <c r="UTB32" s="647" t="s">
        <v>15549</v>
      </c>
      <c r="UTC32" s="647" t="s">
        <v>15550</v>
      </c>
      <c r="UTD32" s="647" t="s">
        <v>15551</v>
      </c>
      <c r="UTE32" s="647" t="s">
        <v>15552</v>
      </c>
      <c r="UTF32" s="647" t="s">
        <v>15553</v>
      </c>
      <c r="UTG32" s="647" t="s">
        <v>15554</v>
      </c>
      <c r="UTH32" s="647" t="s">
        <v>15555</v>
      </c>
      <c r="UTI32" s="647" t="s">
        <v>15556</v>
      </c>
      <c r="UTJ32" s="647" t="s">
        <v>15557</v>
      </c>
      <c r="UTK32" s="647" t="s">
        <v>15558</v>
      </c>
      <c r="UTL32" s="647" t="s">
        <v>15559</v>
      </c>
      <c r="UTM32" s="647" t="s">
        <v>15560</v>
      </c>
      <c r="UTN32" s="647" t="s">
        <v>15561</v>
      </c>
      <c r="UTO32" s="647" t="s">
        <v>15562</v>
      </c>
      <c r="UTP32" s="647" t="s">
        <v>15563</v>
      </c>
      <c r="UTQ32" s="647" t="s">
        <v>15564</v>
      </c>
      <c r="UTR32" s="647" t="s">
        <v>15565</v>
      </c>
      <c r="UTS32" s="647" t="s">
        <v>15566</v>
      </c>
      <c r="UTT32" s="647" t="s">
        <v>15567</v>
      </c>
      <c r="UTU32" s="647" t="s">
        <v>15568</v>
      </c>
      <c r="UTV32" s="647" t="s">
        <v>15569</v>
      </c>
      <c r="UTW32" s="647" t="s">
        <v>15570</v>
      </c>
      <c r="UTX32" s="647" t="s">
        <v>15571</v>
      </c>
      <c r="UTY32" s="647" t="s">
        <v>15572</v>
      </c>
      <c r="UTZ32" s="647" t="s">
        <v>15573</v>
      </c>
      <c r="UUA32" s="647" t="s">
        <v>15574</v>
      </c>
      <c r="UUB32" s="647" t="s">
        <v>15575</v>
      </c>
      <c r="UUC32" s="647" t="s">
        <v>15576</v>
      </c>
      <c r="UUD32" s="647" t="s">
        <v>15577</v>
      </c>
      <c r="UUE32" s="647" t="s">
        <v>15578</v>
      </c>
      <c r="UUF32" s="647" t="s">
        <v>15579</v>
      </c>
      <c r="UUG32" s="647" t="s">
        <v>15580</v>
      </c>
      <c r="UUH32" s="647" t="s">
        <v>15581</v>
      </c>
      <c r="UUI32" s="647" t="s">
        <v>15582</v>
      </c>
      <c r="UUJ32" s="647" t="s">
        <v>15583</v>
      </c>
      <c r="UUK32" s="647" t="s">
        <v>15584</v>
      </c>
      <c r="UUL32" s="647" t="s">
        <v>15585</v>
      </c>
      <c r="UUM32" s="647" t="s">
        <v>15586</v>
      </c>
      <c r="UUN32" s="647" t="s">
        <v>15587</v>
      </c>
      <c r="UUO32" s="647" t="s">
        <v>15588</v>
      </c>
      <c r="UUP32" s="647" t="s">
        <v>15589</v>
      </c>
      <c r="UUQ32" s="647" t="s">
        <v>15590</v>
      </c>
      <c r="UUR32" s="647" t="s">
        <v>15591</v>
      </c>
      <c r="UUS32" s="647" t="s">
        <v>15592</v>
      </c>
      <c r="UUT32" s="647" t="s">
        <v>15593</v>
      </c>
      <c r="UUU32" s="647" t="s">
        <v>15594</v>
      </c>
      <c r="UUV32" s="647" t="s">
        <v>15595</v>
      </c>
      <c r="UUW32" s="647" t="s">
        <v>15596</v>
      </c>
      <c r="UUX32" s="647" t="s">
        <v>15597</v>
      </c>
      <c r="UUY32" s="647" t="s">
        <v>15598</v>
      </c>
      <c r="UUZ32" s="647" t="s">
        <v>15599</v>
      </c>
      <c r="UVA32" s="647" t="s">
        <v>15600</v>
      </c>
      <c r="UVB32" s="647" t="s">
        <v>15601</v>
      </c>
      <c r="UVC32" s="647" t="s">
        <v>15602</v>
      </c>
      <c r="UVD32" s="647" t="s">
        <v>15603</v>
      </c>
      <c r="UVE32" s="647" t="s">
        <v>15604</v>
      </c>
      <c r="UVF32" s="647" t="s">
        <v>15605</v>
      </c>
      <c r="UVG32" s="647" t="s">
        <v>15606</v>
      </c>
      <c r="UVH32" s="647" t="s">
        <v>15607</v>
      </c>
      <c r="UVI32" s="647" t="s">
        <v>15608</v>
      </c>
      <c r="UVJ32" s="647" t="s">
        <v>15609</v>
      </c>
      <c r="UVK32" s="647" t="s">
        <v>15610</v>
      </c>
      <c r="UVL32" s="647" t="s">
        <v>15611</v>
      </c>
      <c r="UVM32" s="647" t="s">
        <v>15612</v>
      </c>
      <c r="UVN32" s="647" t="s">
        <v>15613</v>
      </c>
      <c r="UVO32" s="647" t="s">
        <v>15614</v>
      </c>
      <c r="UVP32" s="647" t="s">
        <v>15615</v>
      </c>
      <c r="UVQ32" s="647" t="s">
        <v>15616</v>
      </c>
      <c r="UVR32" s="647" t="s">
        <v>15617</v>
      </c>
      <c r="UVS32" s="647" t="s">
        <v>15618</v>
      </c>
      <c r="UVT32" s="647" t="s">
        <v>15619</v>
      </c>
      <c r="UVU32" s="647" t="s">
        <v>15620</v>
      </c>
      <c r="UVV32" s="647" t="s">
        <v>15621</v>
      </c>
      <c r="UVW32" s="647" t="s">
        <v>15622</v>
      </c>
      <c r="UVX32" s="647" t="s">
        <v>15623</v>
      </c>
      <c r="UVY32" s="647" t="s">
        <v>15624</v>
      </c>
      <c r="UVZ32" s="647" t="s">
        <v>15625</v>
      </c>
      <c r="UWA32" s="647" t="s">
        <v>15626</v>
      </c>
      <c r="UWB32" s="647" t="s">
        <v>15627</v>
      </c>
      <c r="UWC32" s="647" t="s">
        <v>15628</v>
      </c>
      <c r="UWD32" s="647" t="s">
        <v>15629</v>
      </c>
      <c r="UWE32" s="647" t="s">
        <v>15630</v>
      </c>
      <c r="UWF32" s="647" t="s">
        <v>15631</v>
      </c>
      <c r="UWG32" s="647" t="s">
        <v>15632</v>
      </c>
      <c r="UWH32" s="647" t="s">
        <v>15633</v>
      </c>
      <c r="UWI32" s="647" t="s">
        <v>15634</v>
      </c>
      <c r="UWJ32" s="647" t="s">
        <v>15635</v>
      </c>
      <c r="UWK32" s="647" t="s">
        <v>15636</v>
      </c>
      <c r="UWL32" s="647" t="s">
        <v>15637</v>
      </c>
      <c r="UWM32" s="647" t="s">
        <v>15638</v>
      </c>
      <c r="UWN32" s="647" t="s">
        <v>15639</v>
      </c>
      <c r="UWO32" s="647" t="s">
        <v>15640</v>
      </c>
      <c r="UWP32" s="647" t="s">
        <v>15641</v>
      </c>
      <c r="UWQ32" s="647" t="s">
        <v>15642</v>
      </c>
      <c r="UWR32" s="647" t="s">
        <v>15643</v>
      </c>
      <c r="UWS32" s="647" t="s">
        <v>15644</v>
      </c>
      <c r="UWT32" s="647" t="s">
        <v>15645</v>
      </c>
      <c r="UWU32" s="647" t="s">
        <v>15646</v>
      </c>
      <c r="UWV32" s="647" t="s">
        <v>15647</v>
      </c>
      <c r="UWW32" s="647" t="s">
        <v>15648</v>
      </c>
      <c r="UWX32" s="647" t="s">
        <v>15649</v>
      </c>
      <c r="UWY32" s="647" t="s">
        <v>15650</v>
      </c>
      <c r="UWZ32" s="647" t="s">
        <v>15651</v>
      </c>
      <c r="UXA32" s="647" t="s">
        <v>15652</v>
      </c>
      <c r="UXB32" s="647" t="s">
        <v>15653</v>
      </c>
      <c r="UXC32" s="647" t="s">
        <v>15654</v>
      </c>
      <c r="UXD32" s="647" t="s">
        <v>15655</v>
      </c>
      <c r="UXE32" s="647" t="s">
        <v>15656</v>
      </c>
      <c r="UXF32" s="647" t="s">
        <v>15657</v>
      </c>
      <c r="UXG32" s="647" t="s">
        <v>15658</v>
      </c>
      <c r="UXH32" s="647" t="s">
        <v>15659</v>
      </c>
      <c r="UXI32" s="647" t="s">
        <v>15660</v>
      </c>
      <c r="UXJ32" s="647" t="s">
        <v>15661</v>
      </c>
      <c r="UXK32" s="647" t="s">
        <v>15662</v>
      </c>
      <c r="UXL32" s="647" t="s">
        <v>15663</v>
      </c>
      <c r="UXM32" s="647" t="s">
        <v>15664</v>
      </c>
      <c r="UXN32" s="647" t="s">
        <v>15665</v>
      </c>
      <c r="UXO32" s="647" t="s">
        <v>15666</v>
      </c>
      <c r="UXP32" s="647" t="s">
        <v>15667</v>
      </c>
      <c r="UXQ32" s="647" t="s">
        <v>15668</v>
      </c>
      <c r="UXR32" s="647" t="s">
        <v>15669</v>
      </c>
      <c r="UXS32" s="647" t="s">
        <v>15670</v>
      </c>
      <c r="UXT32" s="647" t="s">
        <v>15671</v>
      </c>
      <c r="UXU32" s="647" t="s">
        <v>15672</v>
      </c>
      <c r="UXV32" s="647" t="s">
        <v>15673</v>
      </c>
      <c r="UXW32" s="647" t="s">
        <v>15674</v>
      </c>
      <c r="UXX32" s="647" t="s">
        <v>15675</v>
      </c>
      <c r="UXY32" s="647" t="s">
        <v>15676</v>
      </c>
      <c r="UXZ32" s="647" t="s">
        <v>15677</v>
      </c>
      <c r="UYA32" s="647" t="s">
        <v>15678</v>
      </c>
      <c r="UYB32" s="647" t="s">
        <v>15679</v>
      </c>
      <c r="UYC32" s="647" t="s">
        <v>15680</v>
      </c>
      <c r="UYD32" s="647" t="s">
        <v>15681</v>
      </c>
      <c r="UYE32" s="647" t="s">
        <v>15682</v>
      </c>
      <c r="UYF32" s="647" t="s">
        <v>15683</v>
      </c>
      <c r="UYG32" s="647" t="s">
        <v>15684</v>
      </c>
      <c r="UYH32" s="647" t="s">
        <v>15685</v>
      </c>
      <c r="UYI32" s="647" t="s">
        <v>15686</v>
      </c>
      <c r="UYJ32" s="647" t="s">
        <v>15687</v>
      </c>
      <c r="UYK32" s="647" t="s">
        <v>15688</v>
      </c>
      <c r="UYL32" s="647" t="s">
        <v>15689</v>
      </c>
      <c r="UYM32" s="647" t="s">
        <v>15690</v>
      </c>
      <c r="UYN32" s="647" t="s">
        <v>15691</v>
      </c>
      <c r="UYO32" s="647" t="s">
        <v>15692</v>
      </c>
      <c r="UYP32" s="647" t="s">
        <v>15693</v>
      </c>
      <c r="UYQ32" s="647" t="s">
        <v>15694</v>
      </c>
      <c r="UYR32" s="647" t="s">
        <v>15695</v>
      </c>
      <c r="UYS32" s="647" t="s">
        <v>15696</v>
      </c>
      <c r="UYT32" s="647" t="s">
        <v>15697</v>
      </c>
      <c r="UYU32" s="647" t="s">
        <v>15698</v>
      </c>
      <c r="UYV32" s="647" t="s">
        <v>15699</v>
      </c>
      <c r="UYW32" s="647" t="s">
        <v>15700</v>
      </c>
      <c r="UYX32" s="647" t="s">
        <v>15701</v>
      </c>
      <c r="UYY32" s="647" t="s">
        <v>15702</v>
      </c>
      <c r="UYZ32" s="647" t="s">
        <v>15703</v>
      </c>
      <c r="UZA32" s="647" t="s">
        <v>15704</v>
      </c>
      <c r="UZB32" s="647" t="s">
        <v>15705</v>
      </c>
      <c r="UZC32" s="647" t="s">
        <v>15706</v>
      </c>
      <c r="UZD32" s="647" t="s">
        <v>15707</v>
      </c>
      <c r="UZE32" s="647" t="s">
        <v>15708</v>
      </c>
      <c r="UZF32" s="647" t="s">
        <v>15709</v>
      </c>
      <c r="UZG32" s="647" t="s">
        <v>15710</v>
      </c>
      <c r="UZH32" s="647" t="s">
        <v>15711</v>
      </c>
      <c r="UZI32" s="647" t="s">
        <v>15712</v>
      </c>
      <c r="UZJ32" s="647" t="s">
        <v>15713</v>
      </c>
      <c r="UZK32" s="647" t="s">
        <v>15714</v>
      </c>
      <c r="UZL32" s="647" t="s">
        <v>15715</v>
      </c>
      <c r="UZM32" s="647" t="s">
        <v>15716</v>
      </c>
      <c r="UZN32" s="647" t="s">
        <v>15717</v>
      </c>
      <c r="UZO32" s="647" t="s">
        <v>15718</v>
      </c>
      <c r="UZP32" s="647" t="s">
        <v>15719</v>
      </c>
      <c r="UZQ32" s="647" t="s">
        <v>15720</v>
      </c>
      <c r="UZR32" s="647" t="s">
        <v>15721</v>
      </c>
      <c r="UZS32" s="647" t="s">
        <v>15722</v>
      </c>
      <c r="UZT32" s="647" t="s">
        <v>15723</v>
      </c>
      <c r="UZU32" s="647" t="s">
        <v>15724</v>
      </c>
      <c r="UZV32" s="647" t="s">
        <v>15725</v>
      </c>
      <c r="UZW32" s="647" t="s">
        <v>15726</v>
      </c>
      <c r="UZX32" s="647" t="s">
        <v>15727</v>
      </c>
      <c r="UZY32" s="647" t="s">
        <v>15728</v>
      </c>
      <c r="UZZ32" s="647" t="s">
        <v>15729</v>
      </c>
      <c r="VAA32" s="647" t="s">
        <v>15730</v>
      </c>
      <c r="VAB32" s="647" t="s">
        <v>15731</v>
      </c>
      <c r="VAC32" s="647" t="s">
        <v>15732</v>
      </c>
      <c r="VAD32" s="647" t="s">
        <v>15733</v>
      </c>
      <c r="VAE32" s="647" t="s">
        <v>15734</v>
      </c>
      <c r="VAF32" s="647" t="s">
        <v>15735</v>
      </c>
      <c r="VAG32" s="647" t="s">
        <v>15736</v>
      </c>
      <c r="VAH32" s="647" t="s">
        <v>15737</v>
      </c>
      <c r="VAI32" s="647" t="s">
        <v>15738</v>
      </c>
      <c r="VAJ32" s="647" t="s">
        <v>15739</v>
      </c>
      <c r="VAK32" s="647" t="s">
        <v>15740</v>
      </c>
      <c r="VAL32" s="647" t="s">
        <v>15741</v>
      </c>
      <c r="VAM32" s="647" t="s">
        <v>15742</v>
      </c>
      <c r="VAN32" s="647" t="s">
        <v>15743</v>
      </c>
      <c r="VAO32" s="647" t="s">
        <v>15744</v>
      </c>
      <c r="VAP32" s="647" t="s">
        <v>15745</v>
      </c>
      <c r="VAQ32" s="647" t="s">
        <v>15746</v>
      </c>
      <c r="VAR32" s="647" t="s">
        <v>15747</v>
      </c>
      <c r="VAS32" s="647" t="s">
        <v>15748</v>
      </c>
      <c r="VAT32" s="647" t="s">
        <v>15749</v>
      </c>
      <c r="VAU32" s="647" t="s">
        <v>15750</v>
      </c>
      <c r="VAV32" s="647" t="s">
        <v>15751</v>
      </c>
      <c r="VAW32" s="647" t="s">
        <v>15752</v>
      </c>
      <c r="VAX32" s="647" t="s">
        <v>15753</v>
      </c>
      <c r="VAY32" s="647" t="s">
        <v>15754</v>
      </c>
      <c r="VAZ32" s="647" t="s">
        <v>15755</v>
      </c>
      <c r="VBA32" s="647" t="s">
        <v>15756</v>
      </c>
      <c r="VBB32" s="647" t="s">
        <v>15757</v>
      </c>
      <c r="VBC32" s="647" t="s">
        <v>15758</v>
      </c>
      <c r="VBD32" s="647" t="s">
        <v>15759</v>
      </c>
      <c r="VBE32" s="647" t="s">
        <v>15760</v>
      </c>
      <c r="VBF32" s="647" t="s">
        <v>15761</v>
      </c>
      <c r="VBG32" s="647" t="s">
        <v>15762</v>
      </c>
      <c r="VBH32" s="647" t="s">
        <v>15763</v>
      </c>
      <c r="VBI32" s="647" t="s">
        <v>15764</v>
      </c>
      <c r="VBJ32" s="647" t="s">
        <v>15765</v>
      </c>
      <c r="VBK32" s="647" t="s">
        <v>15766</v>
      </c>
      <c r="VBL32" s="647" t="s">
        <v>15767</v>
      </c>
      <c r="VBM32" s="647" t="s">
        <v>15768</v>
      </c>
      <c r="VBN32" s="647" t="s">
        <v>15769</v>
      </c>
      <c r="VBO32" s="647" t="s">
        <v>15770</v>
      </c>
      <c r="VBP32" s="647" t="s">
        <v>15771</v>
      </c>
      <c r="VBQ32" s="647" t="s">
        <v>15772</v>
      </c>
      <c r="VBR32" s="647" t="s">
        <v>15773</v>
      </c>
      <c r="VBS32" s="647" t="s">
        <v>15774</v>
      </c>
      <c r="VBT32" s="647" t="s">
        <v>15775</v>
      </c>
      <c r="VBU32" s="647" t="s">
        <v>15776</v>
      </c>
      <c r="VBV32" s="647" t="s">
        <v>15777</v>
      </c>
      <c r="VBW32" s="647" t="s">
        <v>15778</v>
      </c>
      <c r="VBX32" s="647" t="s">
        <v>15779</v>
      </c>
      <c r="VBY32" s="647" t="s">
        <v>15780</v>
      </c>
      <c r="VBZ32" s="647" t="s">
        <v>15781</v>
      </c>
      <c r="VCA32" s="647" t="s">
        <v>15782</v>
      </c>
      <c r="VCB32" s="647" t="s">
        <v>15783</v>
      </c>
      <c r="VCC32" s="647" t="s">
        <v>15784</v>
      </c>
      <c r="VCD32" s="647" t="s">
        <v>15785</v>
      </c>
      <c r="VCE32" s="647" t="s">
        <v>15786</v>
      </c>
      <c r="VCF32" s="647" t="s">
        <v>15787</v>
      </c>
      <c r="VCG32" s="647" t="s">
        <v>15788</v>
      </c>
      <c r="VCH32" s="647" t="s">
        <v>15789</v>
      </c>
      <c r="VCI32" s="647" t="s">
        <v>15790</v>
      </c>
      <c r="VCJ32" s="647" t="s">
        <v>15791</v>
      </c>
      <c r="VCK32" s="647" t="s">
        <v>15792</v>
      </c>
      <c r="VCL32" s="647" t="s">
        <v>15793</v>
      </c>
      <c r="VCM32" s="647" t="s">
        <v>15794</v>
      </c>
      <c r="VCN32" s="647" t="s">
        <v>15795</v>
      </c>
      <c r="VCO32" s="647" t="s">
        <v>15796</v>
      </c>
      <c r="VCP32" s="647" t="s">
        <v>15797</v>
      </c>
      <c r="VCQ32" s="647" t="s">
        <v>15798</v>
      </c>
      <c r="VCR32" s="647" t="s">
        <v>15799</v>
      </c>
      <c r="VCS32" s="647" t="s">
        <v>15800</v>
      </c>
      <c r="VCT32" s="647" t="s">
        <v>15801</v>
      </c>
      <c r="VCU32" s="647" t="s">
        <v>15802</v>
      </c>
      <c r="VCV32" s="647" t="s">
        <v>15803</v>
      </c>
      <c r="VCW32" s="647" t="s">
        <v>15804</v>
      </c>
      <c r="VCX32" s="647" t="s">
        <v>15805</v>
      </c>
      <c r="VCY32" s="647" t="s">
        <v>15806</v>
      </c>
      <c r="VCZ32" s="647" t="s">
        <v>15807</v>
      </c>
      <c r="VDA32" s="647" t="s">
        <v>15808</v>
      </c>
      <c r="VDB32" s="647" t="s">
        <v>15809</v>
      </c>
      <c r="VDC32" s="647" t="s">
        <v>15810</v>
      </c>
      <c r="VDD32" s="647" t="s">
        <v>15811</v>
      </c>
      <c r="VDE32" s="647" t="s">
        <v>15812</v>
      </c>
      <c r="VDF32" s="647" t="s">
        <v>15813</v>
      </c>
      <c r="VDG32" s="647" t="s">
        <v>15814</v>
      </c>
      <c r="VDH32" s="647" t="s">
        <v>15815</v>
      </c>
      <c r="VDI32" s="647" t="s">
        <v>15816</v>
      </c>
      <c r="VDJ32" s="647" t="s">
        <v>15817</v>
      </c>
      <c r="VDK32" s="647" t="s">
        <v>15818</v>
      </c>
      <c r="VDL32" s="647" t="s">
        <v>15819</v>
      </c>
      <c r="VDM32" s="647" t="s">
        <v>15820</v>
      </c>
      <c r="VDN32" s="647" t="s">
        <v>15821</v>
      </c>
      <c r="VDO32" s="647" t="s">
        <v>15822</v>
      </c>
      <c r="VDP32" s="647" t="s">
        <v>15823</v>
      </c>
      <c r="VDQ32" s="647" t="s">
        <v>15824</v>
      </c>
      <c r="VDR32" s="647" t="s">
        <v>15825</v>
      </c>
      <c r="VDS32" s="647" t="s">
        <v>15826</v>
      </c>
      <c r="VDT32" s="647" t="s">
        <v>15827</v>
      </c>
      <c r="VDU32" s="647" t="s">
        <v>15828</v>
      </c>
      <c r="VDV32" s="647" t="s">
        <v>15829</v>
      </c>
      <c r="VDW32" s="647" t="s">
        <v>15830</v>
      </c>
      <c r="VDX32" s="647" t="s">
        <v>15831</v>
      </c>
      <c r="VDY32" s="647" t="s">
        <v>15832</v>
      </c>
      <c r="VDZ32" s="647" t="s">
        <v>15833</v>
      </c>
      <c r="VEA32" s="647" t="s">
        <v>15834</v>
      </c>
      <c r="VEB32" s="647" t="s">
        <v>15835</v>
      </c>
      <c r="VEC32" s="647" t="s">
        <v>15836</v>
      </c>
      <c r="VED32" s="647" t="s">
        <v>15837</v>
      </c>
      <c r="VEE32" s="647" t="s">
        <v>15838</v>
      </c>
      <c r="VEF32" s="647" t="s">
        <v>15839</v>
      </c>
      <c r="VEG32" s="647" t="s">
        <v>15840</v>
      </c>
      <c r="VEH32" s="647" t="s">
        <v>15841</v>
      </c>
      <c r="VEI32" s="647" t="s">
        <v>15842</v>
      </c>
      <c r="VEJ32" s="647" t="s">
        <v>15843</v>
      </c>
      <c r="VEK32" s="647" t="s">
        <v>15844</v>
      </c>
      <c r="VEL32" s="647" t="s">
        <v>15845</v>
      </c>
      <c r="VEM32" s="647" t="s">
        <v>15846</v>
      </c>
      <c r="VEN32" s="647" t="s">
        <v>15847</v>
      </c>
      <c r="VEO32" s="647" t="s">
        <v>15848</v>
      </c>
      <c r="VEP32" s="647" t="s">
        <v>15849</v>
      </c>
      <c r="VEQ32" s="647" t="s">
        <v>15850</v>
      </c>
      <c r="VER32" s="647" t="s">
        <v>15851</v>
      </c>
      <c r="VES32" s="647" t="s">
        <v>15852</v>
      </c>
      <c r="VET32" s="647" t="s">
        <v>15853</v>
      </c>
      <c r="VEU32" s="647" t="s">
        <v>15854</v>
      </c>
      <c r="VEV32" s="647" t="s">
        <v>15855</v>
      </c>
      <c r="VEW32" s="647" t="s">
        <v>15856</v>
      </c>
      <c r="VEX32" s="647" t="s">
        <v>15857</v>
      </c>
      <c r="VEY32" s="647" t="s">
        <v>15858</v>
      </c>
      <c r="VEZ32" s="647" t="s">
        <v>15859</v>
      </c>
      <c r="VFA32" s="647" t="s">
        <v>15860</v>
      </c>
      <c r="VFB32" s="647" t="s">
        <v>15861</v>
      </c>
      <c r="VFC32" s="647" t="s">
        <v>15862</v>
      </c>
      <c r="VFD32" s="647" t="s">
        <v>15863</v>
      </c>
      <c r="VFE32" s="647" t="s">
        <v>15864</v>
      </c>
      <c r="VFF32" s="647" t="s">
        <v>15865</v>
      </c>
      <c r="VFG32" s="647" t="s">
        <v>15866</v>
      </c>
      <c r="VFH32" s="647" t="s">
        <v>15867</v>
      </c>
      <c r="VFI32" s="647" t="s">
        <v>15868</v>
      </c>
      <c r="VFJ32" s="647" t="s">
        <v>15869</v>
      </c>
      <c r="VFK32" s="647" t="s">
        <v>15870</v>
      </c>
      <c r="VFL32" s="647" t="s">
        <v>15871</v>
      </c>
      <c r="VFM32" s="647" t="s">
        <v>15872</v>
      </c>
      <c r="VFN32" s="647" t="s">
        <v>15873</v>
      </c>
      <c r="VFO32" s="647" t="s">
        <v>15874</v>
      </c>
      <c r="VFP32" s="647" t="s">
        <v>15875</v>
      </c>
      <c r="VFQ32" s="647" t="s">
        <v>15876</v>
      </c>
      <c r="VFR32" s="647" t="s">
        <v>15877</v>
      </c>
      <c r="VFS32" s="647" t="s">
        <v>15878</v>
      </c>
      <c r="VFT32" s="647" t="s">
        <v>15879</v>
      </c>
      <c r="VFU32" s="647" t="s">
        <v>15880</v>
      </c>
      <c r="VFV32" s="647" t="s">
        <v>15881</v>
      </c>
      <c r="VFW32" s="647" t="s">
        <v>15882</v>
      </c>
      <c r="VFX32" s="647" t="s">
        <v>15883</v>
      </c>
      <c r="VFY32" s="647" t="s">
        <v>15884</v>
      </c>
      <c r="VFZ32" s="647" t="s">
        <v>15885</v>
      </c>
      <c r="VGA32" s="647" t="s">
        <v>15886</v>
      </c>
      <c r="VGB32" s="647" t="s">
        <v>15887</v>
      </c>
      <c r="VGC32" s="647" t="s">
        <v>15888</v>
      </c>
      <c r="VGD32" s="647" t="s">
        <v>15889</v>
      </c>
      <c r="VGE32" s="647" t="s">
        <v>15890</v>
      </c>
      <c r="VGF32" s="647" t="s">
        <v>15891</v>
      </c>
      <c r="VGG32" s="647" t="s">
        <v>15892</v>
      </c>
      <c r="VGH32" s="647" t="s">
        <v>15893</v>
      </c>
      <c r="VGI32" s="647" t="s">
        <v>15894</v>
      </c>
      <c r="VGJ32" s="647" t="s">
        <v>15895</v>
      </c>
      <c r="VGK32" s="647" t="s">
        <v>15896</v>
      </c>
      <c r="VGL32" s="647" t="s">
        <v>15897</v>
      </c>
      <c r="VGM32" s="647" t="s">
        <v>15898</v>
      </c>
      <c r="VGN32" s="647" t="s">
        <v>15899</v>
      </c>
      <c r="VGO32" s="647" t="s">
        <v>15900</v>
      </c>
      <c r="VGP32" s="647" t="s">
        <v>15901</v>
      </c>
      <c r="VGQ32" s="647" t="s">
        <v>15902</v>
      </c>
      <c r="VGR32" s="647" t="s">
        <v>15903</v>
      </c>
      <c r="VGS32" s="647" t="s">
        <v>15904</v>
      </c>
      <c r="VGT32" s="647" t="s">
        <v>15905</v>
      </c>
      <c r="VGU32" s="647" t="s">
        <v>15906</v>
      </c>
      <c r="VGV32" s="647" t="s">
        <v>15907</v>
      </c>
      <c r="VGW32" s="647" t="s">
        <v>15908</v>
      </c>
      <c r="VGX32" s="647" t="s">
        <v>15909</v>
      </c>
      <c r="VGY32" s="647" t="s">
        <v>15910</v>
      </c>
      <c r="VGZ32" s="647" t="s">
        <v>15911</v>
      </c>
      <c r="VHA32" s="647" t="s">
        <v>15912</v>
      </c>
      <c r="VHB32" s="647" t="s">
        <v>15913</v>
      </c>
      <c r="VHC32" s="647" t="s">
        <v>15914</v>
      </c>
      <c r="VHD32" s="647" t="s">
        <v>15915</v>
      </c>
      <c r="VHE32" s="647" t="s">
        <v>15916</v>
      </c>
      <c r="VHF32" s="647" t="s">
        <v>15917</v>
      </c>
      <c r="VHG32" s="647" t="s">
        <v>15918</v>
      </c>
      <c r="VHH32" s="647" t="s">
        <v>15919</v>
      </c>
      <c r="VHI32" s="647" t="s">
        <v>15920</v>
      </c>
      <c r="VHJ32" s="647" t="s">
        <v>15921</v>
      </c>
      <c r="VHK32" s="647" t="s">
        <v>15922</v>
      </c>
      <c r="VHL32" s="647" t="s">
        <v>15923</v>
      </c>
      <c r="VHM32" s="647" t="s">
        <v>15924</v>
      </c>
      <c r="VHN32" s="647" t="s">
        <v>15925</v>
      </c>
      <c r="VHO32" s="647" t="s">
        <v>15926</v>
      </c>
      <c r="VHP32" s="647" t="s">
        <v>15927</v>
      </c>
      <c r="VHQ32" s="647" t="s">
        <v>15928</v>
      </c>
      <c r="VHR32" s="647" t="s">
        <v>15929</v>
      </c>
      <c r="VHS32" s="647" t="s">
        <v>15930</v>
      </c>
      <c r="VHT32" s="647" t="s">
        <v>15931</v>
      </c>
      <c r="VHU32" s="647" t="s">
        <v>15932</v>
      </c>
      <c r="VHV32" s="647" t="s">
        <v>15933</v>
      </c>
      <c r="VHW32" s="647" t="s">
        <v>15934</v>
      </c>
      <c r="VHX32" s="647" t="s">
        <v>15935</v>
      </c>
      <c r="VHY32" s="647" t="s">
        <v>15936</v>
      </c>
      <c r="VHZ32" s="647" t="s">
        <v>15937</v>
      </c>
      <c r="VIA32" s="647" t="s">
        <v>15938</v>
      </c>
      <c r="VIB32" s="647" t="s">
        <v>15939</v>
      </c>
      <c r="VIC32" s="647" t="s">
        <v>15940</v>
      </c>
      <c r="VID32" s="647" t="s">
        <v>15941</v>
      </c>
      <c r="VIE32" s="647" t="s">
        <v>15942</v>
      </c>
      <c r="VIF32" s="647" t="s">
        <v>15943</v>
      </c>
      <c r="VIG32" s="647" t="s">
        <v>15944</v>
      </c>
      <c r="VIH32" s="647" t="s">
        <v>15945</v>
      </c>
      <c r="VII32" s="647" t="s">
        <v>15946</v>
      </c>
      <c r="VIJ32" s="647" t="s">
        <v>15947</v>
      </c>
      <c r="VIK32" s="647" t="s">
        <v>15948</v>
      </c>
      <c r="VIL32" s="647" t="s">
        <v>15949</v>
      </c>
      <c r="VIM32" s="647" t="s">
        <v>15950</v>
      </c>
      <c r="VIN32" s="647" t="s">
        <v>15951</v>
      </c>
      <c r="VIO32" s="647" t="s">
        <v>15952</v>
      </c>
      <c r="VIP32" s="647" t="s">
        <v>15953</v>
      </c>
      <c r="VIQ32" s="647" t="s">
        <v>15954</v>
      </c>
      <c r="VIR32" s="647" t="s">
        <v>15955</v>
      </c>
      <c r="VIS32" s="647" t="s">
        <v>15956</v>
      </c>
      <c r="VIT32" s="647" t="s">
        <v>15957</v>
      </c>
      <c r="VIU32" s="647" t="s">
        <v>15958</v>
      </c>
      <c r="VIV32" s="647" t="s">
        <v>15959</v>
      </c>
      <c r="VIW32" s="647" t="s">
        <v>15960</v>
      </c>
      <c r="VIX32" s="647" t="s">
        <v>15961</v>
      </c>
      <c r="VIY32" s="647" t="s">
        <v>15962</v>
      </c>
      <c r="VIZ32" s="647" t="s">
        <v>15963</v>
      </c>
      <c r="VJA32" s="647" t="s">
        <v>15964</v>
      </c>
      <c r="VJB32" s="647" t="s">
        <v>15965</v>
      </c>
      <c r="VJC32" s="647" t="s">
        <v>15966</v>
      </c>
      <c r="VJD32" s="647" t="s">
        <v>15967</v>
      </c>
      <c r="VJE32" s="647" t="s">
        <v>15968</v>
      </c>
      <c r="VJF32" s="647" t="s">
        <v>15969</v>
      </c>
      <c r="VJG32" s="647" t="s">
        <v>15970</v>
      </c>
      <c r="VJH32" s="647" t="s">
        <v>15971</v>
      </c>
      <c r="VJI32" s="647" t="s">
        <v>15972</v>
      </c>
      <c r="VJJ32" s="647" t="s">
        <v>15973</v>
      </c>
      <c r="VJK32" s="647" t="s">
        <v>15974</v>
      </c>
      <c r="VJL32" s="647" t="s">
        <v>15975</v>
      </c>
      <c r="VJM32" s="647" t="s">
        <v>15976</v>
      </c>
      <c r="VJN32" s="647" t="s">
        <v>15977</v>
      </c>
      <c r="VJO32" s="647" t="s">
        <v>15978</v>
      </c>
      <c r="VJP32" s="647" t="s">
        <v>15979</v>
      </c>
      <c r="VJQ32" s="647" t="s">
        <v>15980</v>
      </c>
      <c r="VJR32" s="647" t="s">
        <v>15981</v>
      </c>
      <c r="VJS32" s="647" t="s">
        <v>15982</v>
      </c>
      <c r="VJT32" s="647" t="s">
        <v>15983</v>
      </c>
      <c r="VJU32" s="647" t="s">
        <v>15984</v>
      </c>
      <c r="VJV32" s="647" t="s">
        <v>15985</v>
      </c>
      <c r="VJW32" s="647" t="s">
        <v>15986</v>
      </c>
      <c r="VJX32" s="647" t="s">
        <v>15987</v>
      </c>
      <c r="VJY32" s="647" t="s">
        <v>15988</v>
      </c>
      <c r="VJZ32" s="647" t="s">
        <v>15989</v>
      </c>
      <c r="VKA32" s="647" t="s">
        <v>15990</v>
      </c>
      <c r="VKB32" s="647" t="s">
        <v>15991</v>
      </c>
      <c r="VKC32" s="647" t="s">
        <v>15992</v>
      </c>
      <c r="VKD32" s="647" t="s">
        <v>15993</v>
      </c>
      <c r="VKE32" s="647" t="s">
        <v>15994</v>
      </c>
      <c r="VKF32" s="647" t="s">
        <v>15995</v>
      </c>
      <c r="VKG32" s="647" t="s">
        <v>15996</v>
      </c>
      <c r="VKH32" s="647" t="s">
        <v>15997</v>
      </c>
      <c r="VKI32" s="647" t="s">
        <v>15998</v>
      </c>
      <c r="VKJ32" s="647" t="s">
        <v>15999</v>
      </c>
      <c r="VKK32" s="647" t="s">
        <v>16000</v>
      </c>
      <c r="VKL32" s="647" t="s">
        <v>16001</v>
      </c>
      <c r="VKM32" s="647" t="s">
        <v>16002</v>
      </c>
      <c r="VKN32" s="647" t="s">
        <v>16003</v>
      </c>
      <c r="VKO32" s="647" t="s">
        <v>16004</v>
      </c>
      <c r="VKP32" s="647" t="s">
        <v>16005</v>
      </c>
      <c r="VKQ32" s="647" t="s">
        <v>16006</v>
      </c>
      <c r="VKR32" s="647" t="s">
        <v>16007</v>
      </c>
      <c r="VKS32" s="647" t="s">
        <v>16008</v>
      </c>
      <c r="VKT32" s="647" t="s">
        <v>16009</v>
      </c>
      <c r="VKU32" s="647" t="s">
        <v>16010</v>
      </c>
      <c r="VKV32" s="647" t="s">
        <v>16011</v>
      </c>
      <c r="VKW32" s="647" t="s">
        <v>16012</v>
      </c>
      <c r="VKX32" s="647" t="s">
        <v>16013</v>
      </c>
      <c r="VKY32" s="647" t="s">
        <v>16014</v>
      </c>
      <c r="VKZ32" s="647" t="s">
        <v>16015</v>
      </c>
      <c r="VLA32" s="647" t="s">
        <v>16016</v>
      </c>
      <c r="VLB32" s="647" t="s">
        <v>16017</v>
      </c>
      <c r="VLC32" s="647" t="s">
        <v>16018</v>
      </c>
      <c r="VLD32" s="647" t="s">
        <v>16019</v>
      </c>
      <c r="VLE32" s="647" t="s">
        <v>16020</v>
      </c>
      <c r="VLF32" s="647" t="s">
        <v>16021</v>
      </c>
      <c r="VLG32" s="647" t="s">
        <v>16022</v>
      </c>
      <c r="VLH32" s="647" t="s">
        <v>16023</v>
      </c>
      <c r="VLI32" s="647" t="s">
        <v>16024</v>
      </c>
      <c r="VLJ32" s="647" t="s">
        <v>16025</v>
      </c>
      <c r="VLK32" s="647" t="s">
        <v>16026</v>
      </c>
      <c r="VLL32" s="647" t="s">
        <v>16027</v>
      </c>
      <c r="VLM32" s="647" t="s">
        <v>16028</v>
      </c>
      <c r="VLN32" s="647" t="s">
        <v>16029</v>
      </c>
      <c r="VLO32" s="647" t="s">
        <v>16030</v>
      </c>
      <c r="VLP32" s="647" t="s">
        <v>16031</v>
      </c>
      <c r="VLQ32" s="647" t="s">
        <v>16032</v>
      </c>
      <c r="VLR32" s="647" t="s">
        <v>16033</v>
      </c>
      <c r="VLS32" s="647" t="s">
        <v>16034</v>
      </c>
      <c r="VLT32" s="647" t="s">
        <v>16035</v>
      </c>
      <c r="VLU32" s="647" t="s">
        <v>16036</v>
      </c>
      <c r="VLV32" s="647" t="s">
        <v>16037</v>
      </c>
      <c r="VLW32" s="647" t="s">
        <v>16038</v>
      </c>
      <c r="VLX32" s="647" t="s">
        <v>16039</v>
      </c>
      <c r="VLY32" s="647" t="s">
        <v>16040</v>
      </c>
      <c r="VLZ32" s="647" t="s">
        <v>16041</v>
      </c>
      <c r="VMA32" s="647" t="s">
        <v>16042</v>
      </c>
      <c r="VMB32" s="647" t="s">
        <v>16043</v>
      </c>
      <c r="VMC32" s="647" t="s">
        <v>16044</v>
      </c>
      <c r="VMD32" s="647" t="s">
        <v>16045</v>
      </c>
      <c r="VME32" s="647" t="s">
        <v>16046</v>
      </c>
      <c r="VMF32" s="647" t="s">
        <v>16047</v>
      </c>
      <c r="VMG32" s="647" t="s">
        <v>16048</v>
      </c>
      <c r="VMH32" s="647" t="s">
        <v>16049</v>
      </c>
      <c r="VMI32" s="647" t="s">
        <v>16050</v>
      </c>
      <c r="VMJ32" s="647" t="s">
        <v>16051</v>
      </c>
      <c r="VMK32" s="647" t="s">
        <v>16052</v>
      </c>
      <c r="VML32" s="647" t="s">
        <v>16053</v>
      </c>
      <c r="VMM32" s="647" t="s">
        <v>16054</v>
      </c>
      <c r="VMN32" s="647" t="s">
        <v>16055</v>
      </c>
      <c r="VMO32" s="647" t="s">
        <v>16056</v>
      </c>
      <c r="VMP32" s="647" t="s">
        <v>16057</v>
      </c>
      <c r="VMQ32" s="647" t="s">
        <v>16058</v>
      </c>
      <c r="VMR32" s="647" t="s">
        <v>16059</v>
      </c>
      <c r="VMS32" s="647" t="s">
        <v>16060</v>
      </c>
      <c r="VMT32" s="647" t="s">
        <v>16061</v>
      </c>
      <c r="VMU32" s="647" t="s">
        <v>16062</v>
      </c>
      <c r="VMV32" s="647" t="s">
        <v>16063</v>
      </c>
      <c r="VMW32" s="647" t="s">
        <v>16064</v>
      </c>
      <c r="VMX32" s="647" t="s">
        <v>16065</v>
      </c>
      <c r="VMY32" s="647" t="s">
        <v>16066</v>
      </c>
      <c r="VMZ32" s="647" t="s">
        <v>16067</v>
      </c>
      <c r="VNA32" s="647" t="s">
        <v>16068</v>
      </c>
      <c r="VNB32" s="647" t="s">
        <v>16069</v>
      </c>
      <c r="VNC32" s="647" t="s">
        <v>16070</v>
      </c>
      <c r="VND32" s="647" t="s">
        <v>16071</v>
      </c>
      <c r="VNE32" s="647" t="s">
        <v>16072</v>
      </c>
      <c r="VNF32" s="647" t="s">
        <v>16073</v>
      </c>
      <c r="VNG32" s="647" t="s">
        <v>16074</v>
      </c>
      <c r="VNH32" s="647" t="s">
        <v>16075</v>
      </c>
      <c r="VNI32" s="647" t="s">
        <v>16076</v>
      </c>
      <c r="VNJ32" s="647" t="s">
        <v>16077</v>
      </c>
      <c r="VNK32" s="647" t="s">
        <v>16078</v>
      </c>
      <c r="VNL32" s="647" t="s">
        <v>16079</v>
      </c>
      <c r="VNM32" s="647" t="s">
        <v>16080</v>
      </c>
      <c r="VNN32" s="647" t="s">
        <v>16081</v>
      </c>
      <c r="VNO32" s="647" t="s">
        <v>16082</v>
      </c>
      <c r="VNP32" s="647" t="s">
        <v>16083</v>
      </c>
      <c r="VNQ32" s="647" t="s">
        <v>16084</v>
      </c>
      <c r="VNR32" s="647" t="s">
        <v>16085</v>
      </c>
      <c r="VNS32" s="647" t="s">
        <v>16086</v>
      </c>
      <c r="VNT32" s="647" t="s">
        <v>16087</v>
      </c>
      <c r="VNU32" s="647" t="s">
        <v>16088</v>
      </c>
      <c r="VNV32" s="647" t="s">
        <v>16089</v>
      </c>
      <c r="VNW32" s="647" t="s">
        <v>16090</v>
      </c>
      <c r="VNX32" s="647" t="s">
        <v>16091</v>
      </c>
      <c r="VNY32" s="647" t="s">
        <v>16092</v>
      </c>
      <c r="VNZ32" s="647" t="s">
        <v>16093</v>
      </c>
      <c r="VOA32" s="647" t="s">
        <v>16094</v>
      </c>
      <c r="VOB32" s="647" t="s">
        <v>16095</v>
      </c>
      <c r="VOC32" s="647" t="s">
        <v>16096</v>
      </c>
      <c r="VOD32" s="647" t="s">
        <v>16097</v>
      </c>
      <c r="VOE32" s="647" t="s">
        <v>16098</v>
      </c>
      <c r="VOF32" s="647" t="s">
        <v>16099</v>
      </c>
      <c r="VOG32" s="647" t="s">
        <v>16100</v>
      </c>
      <c r="VOH32" s="647" t="s">
        <v>16101</v>
      </c>
      <c r="VOI32" s="647" t="s">
        <v>16102</v>
      </c>
      <c r="VOJ32" s="647" t="s">
        <v>16103</v>
      </c>
      <c r="VOK32" s="647" t="s">
        <v>16104</v>
      </c>
      <c r="VOL32" s="647" t="s">
        <v>16105</v>
      </c>
      <c r="VOM32" s="647" t="s">
        <v>16106</v>
      </c>
      <c r="VON32" s="647" t="s">
        <v>16107</v>
      </c>
      <c r="VOO32" s="647" t="s">
        <v>16108</v>
      </c>
      <c r="VOP32" s="647" t="s">
        <v>16109</v>
      </c>
      <c r="VOQ32" s="647" t="s">
        <v>16110</v>
      </c>
      <c r="VOR32" s="647" t="s">
        <v>16111</v>
      </c>
      <c r="VOS32" s="647" t="s">
        <v>16112</v>
      </c>
      <c r="VOT32" s="647" t="s">
        <v>16113</v>
      </c>
      <c r="VOU32" s="647" t="s">
        <v>16114</v>
      </c>
      <c r="VOV32" s="647" t="s">
        <v>16115</v>
      </c>
      <c r="VOW32" s="647" t="s">
        <v>16116</v>
      </c>
      <c r="VOX32" s="647" t="s">
        <v>16117</v>
      </c>
      <c r="VOY32" s="647" t="s">
        <v>16118</v>
      </c>
      <c r="VOZ32" s="647" t="s">
        <v>16119</v>
      </c>
      <c r="VPA32" s="647" t="s">
        <v>16120</v>
      </c>
      <c r="VPB32" s="647" t="s">
        <v>16121</v>
      </c>
      <c r="VPC32" s="647" t="s">
        <v>16122</v>
      </c>
      <c r="VPD32" s="647" t="s">
        <v>16123</v>
      </c>
      <c r="VPE32" s="647" t="s">
        <v>16124</v>
      </c>
      <c r="VPF32" s="647" t="s">
        <v>16125</v>
      </c>
      <c r="VPG32" s="647" t="s">
        <v>16126</v>
      </c>
      <c r="VPH32" s="647" t="s">
        <v>16127</v>
      </c>
      <c r="VPI32" s="647" t="s">
        <v>16128</v>
      </c>
      <c r="VPJ32" s="647" t="s">
        <v>16129</v>
      </c>
      <c r="VPK32" s="647" t="s">
        <v>16130</v>
      </c>
      <c r="VPL32" s="647" t="s">
        <v>16131</v>
      </c>
      <c r="VPM32" s="647" t="s">
        <v>16132</v>
      </c>
      <c r="VPN32" s="647" t="s">
        <v>16133</v>
      </c>
      <c r="VPO32" s="647" t="s">
        <v>16134</v>
      </c>
      <c r="VPP32" s="647" t="s">
        <v>16135</v>
      </c>
      <c r="VPQ32" s="647" t="s">
        <v>16136</v>
      </c>
      <c r="VPR32" s="647" t="s">
        <v>16137</v>
      </c>
      <c r="VPS32" s="647" t="s">
        <v>16138</v>
      </c>
      <c r="VPT32" s="647" t="s">
        <v>16139</v>
      </c>
      <c r="VPU32" s="647" t="s">
        <v>16140</v>
      </c>
      <c r="VPV32" s="647" t="s">
        <v>16141</v>
      </c>
      <c r="VPW32" s="647" t="s">
        <v>16142</v>
      </c>
      <c r="VPX32" s="647" t="s">
        <v>16143</v>
      </c>
      <c r="VPY32" s="647" t="s">
        <v>16144</v>
      </c>
      <c r="VPZ32" s="647" t="s">
        <v>16145</v>
      </c>
      <c r="VQA32" s="647" t="s">
        <v>16146</v>
      </c>
      <c r="VQB32" s="647" t="s">
        <v>16147</v>
      </c>
      <c r="VQC32" s="647" t="s">
        <v>16148</v>
      </c>
      <c r="VQD32" s="647" t="s">
        <v>16149</v>
      </c>
      <c r="VQE32" s="647" t="s">
        <v>16150</v>
      </c>
      <c r="VQF32" s="647" t="s">
        <v>16151</v>
      </c>
      <c r="VQG32" s="647" t="s">
        <v>16152</v>
      </c>
      <c r="VQH32" s="647" t="s">
        <v>16153</v>
      </c>
      <c r="VQI32" s="647" t="s">
        <v>16154</v>
      </c>
      <c r="VQJ32" s="647" t="s">
        <v>16155</v>
      </c>
      <c r="VQK32" s="647" t="s">
        <v>16156</v>
      </c>
      <c r="VQL32" s="647" t="s">
        <v>16157</v>
      </c>
      <c r="VQM32" s="647" t="s">
        <v>16158</v>
      </c>
      <c r="VQN32" s="647" t="s">
        <v>16159</v>
      </c>
      <c r="VQO32" s="647" t="s">
        <v>16160</v>
      </c>
      <c r="VQP32" s="647" t="s">
        <v>16161</v>
      </c>
      <c r="VQQ32" s="647" t="s">
        <v>16162</v>
      </c>
      <c r="VQR32" s="647" t="s">
        <v>16163</v>
      </c>
      <c r="VQS32" s="647" t="s">
        <v>16164</v>
      </c>
      <c r="VQT32" s="647" t="s">
        <v>16165</v>
      </c>
      <c r="VQU32" s="647" t="s">
        <v>16166</v>
      </c>
      <c r="VQV32" s="647" t="s">
        <v>16167</v>
      </c>
      <c r="VQW32" s="647" t="s">
        <v>16168</v>
      </c>
      <c r="VQX32" s="647" t="s">
        <v>16169</v>
      </c>
      <c r="VQY32" s="647" t="s">
        <v>16170</v>
      </c>
      <c r="VQZ32" s="647" t="s">
        <v>16171</v>
      </c>
      <c r="VRA32" s="647" t="s">
        <v>16172</v>
      </c>
      <c r="VRB32" s="647" t="s">
        <v>16173</v>
      </c>
      <c r="VRC32" s="647" t="s">
        <v>16174</v>
      </c>
      <c r="VRD32" s="647" t="s">
        <v>16175</v>
      </c>
      <c r="VRE32" s="647" t="s">
        <v>16176</v>
      </c>
      <c r="VRF32" s="647" t="s">
        <v>16177</v>
      </c>
      <c r="VRG32" s="647" t="s">
        <v>16178</v>
      </c>
      <c r="VRH32" s="647" t="s">
        <v>16179</v>
      </c>
      <c r="VRI32" s="647" t="s">
        <v>16180</v>
      </c>
      <c r="VRJ32" s="647" t="s">
        <v>16181</v>
      </c>
      <c r="VRK32" s="647" t="s">
        <v>16182</v>
      </c>
      <c r="VRL32" s="647" t="s">
        <v>16183</v>
      </c>
      <c r="VRM32" s="647" t="s">
        <v>16184</v>
      </c>
      <c r="VRN32" s="647" t="s">
        <v>16185</v>
      </c>
      <c r="VRO32" s="647" t="s">
        <v>16186</v>
      </c>
      <c r="VRP32" s="647" t="s">
        <v>16187</v>
      </c>
      <c r="VRQ32" s="647" t="s">
        <v>16188</v>
      </c>
      <c r="VRR32" s="647" t="s">
        <v>16189</v>
      </c>
      <c r="VRS32" s="647" t="s">
        <v>16190</v>
      </c>
      <c r="VRT32" s="647" t="s">
        <v>16191</v>
      </c>
      <c r="VRU32" s="647" t="s">
        <v>16192</v>
      </c>
      <c r="VRV32" s="647" t="s">
        <v>16193</v>
      </c>
      <c r="VRW32" s="647" t="s">
        <v>16194</v>
      </c>
      <c r="VRX32" s="647" t="s">
        <v>16195</v>
      </c>
      <c r="VRY32" s="647" t="s">
        <v>16196</v>
      </c>
      <c r="VRZ32" s="647" t="s">
        <v>16197</v>
      </c>
      <c r="VSA32" s="647" t="s">
        <v>16198</v>
      </c>
      <c r="VSB32" s="647" t="s">
        <v>16199</v>
      </c>
      <c r="VSC32" s="647" t="s">
        <v>16200</v>
      </c>
      <c r="VSD32" s="647" t="s">
        <v>16201</v>
      </c>
      <c r="VSE32" s="647" t="s">
        <v>16202</v>
      </c>
      <c r="VSF32" s="647" t="s">
        <v>16203</v>
      </c>
      <c r="VSG32" s="647" t="s">
        <v>16204</v>
      </c>
      <c r="VSH32" s="647" t="s">
        <v>16205</v>
      </c>
      <c r="VSI32" s="647" t="s">
        <v>16206</v>
      </c>
      <c r="VSJ32" s="647" t="s">
        <v>16207</v>
      </c>
      <c r="VSK32" s="647" t="s">
        <v>16208</v>
      </c>
      <c r="VSL32" s="647" t="s">
        <v>16209</v>
      </c>
      <c r="VSM32" s="647" t="s">
        <v>16210</v>
      </c>
      <c r="VSN32" s="647" t="s">
        <v>16211</v>
      </c>
      <c r="VSO32" s="647" t="s">
        <v>16212</v>
      </c>
      <c r="VSP32" s="647" t="s">
        <v>16213</v>
      </c>
      <c r="VSQ32" s="647" t="s">
        <v>16214</v>
      </c>
      <c r="VSR32" s="647" t="s">
        <v>16215</v>
      </c>
      <c r="VSS32" s="647" t="s">
        <v>16216</v>
      </c>
      <c r="VST32" s="647" t="s">
        <v>16217</v>
      </c>
      <c r="VSU32" s="647" t="s">
        <v>16218</v>
      </c>
      <c r="VSV32" s="647" t="s">
        <v>16219</v>
      </c>
      <c r="VSW32" s="647" t="s">
        <v>16220</v>
      </c>
      <c r="VSX32" s="647" t="s">
        <v>16221</v>
      </c>
      <c r="VSY32" s="647" t="s">
        <v>16222</v>
      </c>
      <c r="VSZ32" s="647" t="s">
        <v>16223</v>
      </c>
      <c r="VTA32" s="647" t="s">
        <v>16224</v>
      </c>
      <c r="VTB32" s="647" t="s">
        <v>16225</v>
      </c>
      <c r="VTC32" s="647" t="s">
        <v>16226</v>
      </c>
      <c r="VTD32" s="647" t="s">
        <v>16227</v>
      </c>
      <c r="VTE32" s="647" t="s">
        <v>16228</v>
      </c>
      <c r="VTF32" s="647" t="s">
        <v>16229</v>
      </c>
      <c r="VTG32" s="647" t="s">
        <v>16230</v>
      </c>
      <c r="VTH32" s="647" t="s">
        <v>16231</v>
      </c>
      <c r="VTI32" s="647" t="s">
        <v>16232</v>
      </c>
      <c r="VTJ32" s="647" t="s">
        <v>16233</v>
      </c>
      <c r="VTK32" s="647" t="s">
        <v>16234</v>
      </c>
      <c r="VTL32" s="647" t="s">
        <v>16235</v>
      </c>
      <c r="VTM32" s="647" t="s">
        <v>16236</v>
      </c>
      <c r="VTN32" s="647" t="s">
        <v>16237</v>
      </c>
      <c r="VTO32" s="647" t="s">
        <v>16238</v>
      </c>
      <c r="VTP32" s="647" t="s">
        <v>16239</v>
      </c>
      <c r="VTQ32" s="647" t="s">
        <v>16240</v>
      </c>
      <c r="VTR32" s="647" t="s">
        <v>16241</v>
      </c>
      <c r="VTS32" s="647" t="s">
        <v>16242</v>
      </c>
      <c r="VTT32" s="647" t="s">
        <v>16243</v>
      </c>
      <c r="VTU32" s="647" t="s">
        <v>16244</v>
      </c>
      <c r="VTV32" s="647" t="s">
        <v>16245</v>
      </c>
      <c r="VTW32" s="647" t="s">
        <v>16246</v>
      </c>
      <c r="VTX32" s="647" t="s">
        <v>16247</v>
      </c>
      <c r="VTY32" s="647" t="s">
        <v>16248</v>
      </c>
      <c r="VTZ32" s="647" t="s">
        <v>16249</v>
      </c>
      <c r="VUA32" s="647" t="s">
        <v>16250</v>
      </c>
      <c r="VUB32" s="647" t="s">
        <v>16251</v>
      </c>
      <c r="VUC32" s="647" t="s">
        <v>16252</v>
      </c>
      <c r="VUD32" s="647" t="s">
        <v>16253</v>
      </c>
      <c r="VUE32" s="647" t="s">
        <v>16254</v>
      </c>
      <c r="VUF32" s="647" t="s">
        <v>16255</v>
      </c>
      <c r="VUG32" s="647" t="s">
        <v>16256</v>
      </c>
      <c r="VUH32" s="647" t="s">
        <v>16257</v>
      </c>
      <c r="VUI32" s="647" t="s">
        <v>16258</v>
      </c>
      <c r="VUJ32" s="647" t="s">
        <v>16259</v>
      </c>
      <c r="VUK32" s="647" t="s">
        <v>16260</v>
      </c>
      <c r="VUL32" s="647" t="s">
        <v>16261</v>
      </c>
      <c r="VUM32" s="647" t="s">
        <v>16262</v>
      </c>
      <c r="VUN32" s="647" t="s">
        <v>16263</v>
      </c>
      <c r="VUO32" s="647" t="s">
        <v>16264</v>
      </c>
      <c r="VUP32" s="647" t="s">
        <v>16265</v>
      </c>
      <c r="VUQ32" s="647" t="s">
        <v>16266</v>
      </c>
      <c r="VUR32" s="647" t="s">
        <v>16267</v>
      </c>
      <c r="VUS32" s="647" t="s">
        <v>16268</v>
      </c>
      <c r="VUT32" s="647" t="s">
        <v>16269</v>
      </c>
      <c r="VUU32" s="647" t="s">
        <v>16270</v>
      </c>
      <c r="VUV32" s="647" t="s">
        <v>16271</v>
      </c>
      <c r="VUW32" s="647" t="s">
        <v>16272</v>
      </c>
      <c r="VUX32" s="647" t="s">
        <v>16273</v>
      </c>
      <c r="VUY32" s="647" t="s">
        <v>16274</v>
      </c>
      <c r="VUZ32" s="647" t="s">
        <v>16275</v>
      </c>
      <c r="VVA32" s="647" t="s">
        <v>16276</v>
      </c>
      <c r="VVB32" s="647" t="s">
        <v>16277</v>
      </c>
      <c r="VVC32" s="647" t="s">
        <v>16278</v>
      </c>
      <c r="VVD32" s="647" t="s">
        <v>16279</v>
      </c>
      <c r="VVE32" s="647" t="s">
        <v>16280</v>
      </c>
      <c r="VVF32" s="647" t="s">
        <v>16281</v>
      </c>
      <c r="VVG32" s="647" t="s">
        <v>16282</v>
      </c>
      <c r="VVH32" s="647" t="s">
        <v>16283</v>
      </c>
      <c r="VVI32" s="647" t="s">
        <v>16284</v>
      </c>
      <c r="VVJ32" s="647" t="s">
        <v>16285</v>
      </c>
      <c r="VVK32" s="647" t="s">
        <v>16286</v>
      </c>
      <c r="VVL32" s="647" t="s">
        <v>16287</v>
      </c>
      <c r="VVM32" s="647" t="s">
        <v>16288</v>
      </c>
      <c r="VVN32" s="647" t="s">
        <v>16289</v>
      </c>
      <c r="VVO32" s="647" t="s">
        <v>16290</v>
      </c>
      <c r="VVP32" s="647" t="s">
        <v>16291</v>
      </c>
      <c r="VVQ32" s="647" t="s">
        <v>16292</v>
      </c>
      <c r="VVR32" s="647" t="s">
        <v>16293</v>
      </c>
      <c r="VVS32" s="647" t="s">
        <v>16294</v>
      </c>
      <c r="VVT32" s="647" t="s">
        <v>16295</v>
      </c>
      <c r="VVU32" s="647" t="s">
        <v>16296</v>
      </c>
      <c r="VVV32" s="647" t="s">
        <v>16297</v>
      </c>
      <c r="VVW32" s="647" t="s">
        <v>16298</v>
      </c>
      <c r="VVX32" s="647" t="s">
        <v>16299</v>
      </c>
      <c r="VVY32" s="647" t="s">
        <v>16300</v>
      </c>
      <c r="VVZ32" s="647" t="s">
        <v>16301</v>
      </c>
      <c r="VWA32" s="647" t="s">
        <v>16302</v>
      </c>
      <c r="VWB32" s="647" t="s">
        <v>16303</v>
      </c>
      <c r="VWC32" s="647" t="s">
        <v>16304</v>
      </c>
      <c r="VWD32" s="647" t="s">
        <v>16305</v>
      </c>
      <c r="VWE32" s="647" t="s">
        <v>16306</v>
      </c>
      <c r="VWF32" s="647" t="s">
        <v>16307</v>
      </c>
      <c r="VWG32" s="647" t="s">
        <v>16308</v>
      </c>
      <c r="VWH32" s="647" t="s">
        <v>16309</v>
      </c>
      <c r="VWI32" s="647" t="s">
        <v>16310</v>
      </c>
      <c r="VWJ32" s="647" t="s">
        <v>16311</v>
      </c>
      <c r="VWK32" s="647" t="s">
        <v>16312</v>
      </c>
      <c r="VWL32" s="647" t="s">
        <v>16313</v>
      </c>
      <c r="VWM32" s="647" t="s">
        <v>16314</v>
      </c>
      <c r="VWN32" s="647" t="s">
        <v>16315</v>
      </c>
      <c r="VWO32" s="647" t="s">
        <v>16316</v>
      </c>
      <c r="VWP32" s="647" t="s">
        <v>16317</v>
      </c>
      <c r="VWQ32" s="647" t="s">
        <v>16318</v>
      </c>
      <c r="VWR32" s="647" t="s">
        <v>16319</v>
      </c>
      <c r="VWS32" s="647" t="s">
        <v>16320</v>
      </c>
      <c r="VWT32" s="647" t="s">
        <v>16321</v>
      </c>
      <c r="VWU32" s="647" t="s">
        <v>16322</v>
      </c>
      <c r="VWV32" s="647" t="s">
        <v>16323</v>
      </c>
      <c r="VWW32" s="647" t="s">
        <v>16324</v>
      </c>
      <c r="VWX32" s="647" t="s">
        <v>16325</v>
      </c>
      <c r="VWY32" s="647" t="s">
        <v>16326</v>
      </c>
      <c r="VWZ32" s="647" t="s">
        <v>16327</v>
      </c>
      <c r="VXA32" s="647" t="s">
        <v>16328</v>
      </c>
      <c r="VXB32" s="647" t="s">
        <v>16329</v>
      </c>
      <c r="VXC32" s="647" t="s">
        <v>16330</v>
      </c>
      <c r="VXD32" s="647" t="s">
        <v>16331</v>
      </c>
      <c r="VXE32" s="647" t="s">
        <v>16332</v>
      </c>
      <c r="VXF32" s="647" t="s">
        <v>16333</v>
      </c>
      <c r="VXG32" s="647" t="s">
        <v>16334</v>
      </c>
      <c r="VXH32" s="647" t="s">
        <v>16335</v>
      </c>
      <c r="VXI32" s="647" t="s">
        <v>16336</v>
      </c>
      <c r="VXJ32" s="647" t="s">
        <v>16337</v>
      </c>
      <c r="VXK32" s="647" t="s">
        <v>16338</v>
      </c>
      <c r="VXL32" s="647" t="s">
        <v>16339</v>
      </c>
      <c r="VXM32" s="647" t="s">
        <v>16340</v>
      </c>
      <c r="VXN32" s="647" t="s">
        <v>16341</v>
      </c>
      <c r="VXO32" s="647" t="s">
        <v>16342</v>
      </c>
      <c r="VXP32" s="647" t="s">
        <v>16343</v>
      </c>
      <c r="VXQ32" s="647" t="s">
        <v>16344</v>
      </c>
      <c r="VXR32" s="647" t="s">
        <v>16345</v>
      </c>
      <c r="VXS32" s="647" t="s">
        <v>16346</v>
      </c>
      <c r="VXT32" s="647" t="s">
        <v>16347</v>
      </c>
      <c r="VXU32" s="647" t="s">
        <v>16348</v>
      </c>
      <c r="VXV32" s="647" t="s">
        <v>16349</v>
      </c>
      <c r="VXW32" s="647" t="s">
        <v>16350</v>
      </c>
      <c r="VXX32" s="647" t="s">
        <v>16351</v>
      </c>
      <c r="VXY32" s="647" t="s">
        <v>16352</v>
      </c>
      <c r="VXZ32" s="647" t="s">
        <v>16353</v>
      </c>
      <c r="VYA32" s="647" t="s">
        <v>16354</v>
      </c>
      <c r="VYB32" s="647" t="s">
        <v>16355</v>
      </c>
      <c r="VYC32" s="647" t="s">
        <v>16356</v>
      </c>
      <c r="VYD32" s="647" t="s">
        <v>16357</v>
      </c>
      <c r="VYE32" s="647" t="s">
        <v>16358</v>
      </c>
      <c r="VYF32" s="647" t="s">
        <v>16359</v>
      </c>
      <c r="VYG32" s="647" t="s">
        <v>16360</v>
      </c>
      <c r="VYH32" s="647" t="s">
        <v>16361</v>
      </c>
      <c r="VYI32" s="647" t="s">
        <v>16362</v>
      </c>
      <c r="VYJ32" s="647" t="s">
        <v>16363</v>
      </c>
      <c r="VYK32" s="647" t="s">
        <v>16364</v>
      </c>
      <c r="VYL32" s="647" t="s">
        <v>16365</v>
      </c>
      <c r="VYM32" s="647" t="s">
        <v>16366</v>
      </c>
      <c r="VYN32" s="647" t="s">
        <v>16367</v>
      </c>
      <c r="VYO32" s="647" t="s">
        <v>16368</v>
      </c>
      <c r="VYP32" s="647" t="s">
        <v>16369</v>
      </c>
      <c r="VYQ32" s="647" t="s">
        <v>16370</v>
      </c>
      <c r="VYR32" s="647" t="s">
        <v>16371</v>
      </c>
      <c r="VYS32" s="647" t="s">
        <v>16372</v>
      </c>
      <c r="VYT32" s="647" t="s">
        <v>16373</v>
      </c>
      <c r="VYU32" s="647" t="s">
        <v>16374</v>
      </c>
      <c r="VYV32" s="647" t="s">
        <v>16375</v>
      </c>
      <c r="VYW32" s="647" t="s">
        <v>16376</v>
      </c>
      <c r="VYX32" s="647" t="s">
        <v>16377</v>
      </c>
      <c r="VYY32" s="647" t="s">
        <v>16378</v>
      </c>
      <c r="VYZ32" s="647" t="s">
        <v>16379</v>
      </c>
      <c r="VZA32" s="647" t="s">
        <v>16380</v>
      </c>
      <c r="VZB32" s="647" t="s">
        <v>16381</v>
      </c>
      <c r="VZC32" s="647" t="s">
        <v>16382</v>
      </c>
      <c r="VZD32" s="647" t="s">
        <v>16383</v>
      </c>
      <c r="VZE32" s="647" t="s">
        <v>16384</v>
      </c>
      <c r="VZF32" s="647" t="s">
        <v>16385</v>
      </c>
      <c r="VZG32" s="647" t="s">
        <v>16386</v>
      </c>
      <c r="VZH32" s="647" t="s">
        <v>16387</v>
      </c>
      <c r="VZI32" s="647" t="s">
        <v>16388</v>
      </c>
      <c r="VZJ32" s="647" t="s">
        <v>16389</v>
      </c>
      <c r="VZK32" s="647" t="s">
        <v>16390</v>
      </c>
      <c r="VZL32" s="647" t="s">
        <v>16391</v>
      </c>
      <c r="VZM32" s="647" t="s">
        <v>16392</v>
      </c>
      <c r="VZN32" s="647" t="s">
        <v>16393</v>
      </c>
      <c r="VZO32" s="647" t="s">
        <v>16394</v>
      </c>
      <c r="VZP32" s="647" t="s">
        <v>16395</v>
      </c>
      <c r="VZQ32" s="647" t="s">
        <v>16396</v>
      </c>
      <c r="VZR32" s="647" t="s">
        <v>16397</v>
      </c>
      <c r="VZS32" s="647" t="s">
        <v>16398</v>
      </c>
      <c r="VZT32" s="647" t="s">
        <v>16399</v>
      </c>
      <c r="VZU32" s="647" t="s">
        <v>16400</v>
      </c>
      <c r="VZV32" s="647" t="s">
        <v>16401</v>
      </c>
      <c r="VZW32" s="647" t="s">
        <v>16402</v>
      </c>
      <c r="VZX32" s="647" t="s">
        <v>16403</v>
      </c>
      <c r="VZY32" s="647" t="s">
        <v>16404</v>
      </c>
      <c r="VZZ32" s="647" t="s">
        <v>16405</v>
      </c>
      <c r="WAA32" s="647" t="s">
        <v>16406</v>
      </c>
      <c r="WAB32" s="647" t="s">
        <v>16407</v>
      </c>
      <c r="WAC32" s="647" t="s">
        <v>16408</v>
      </c>
      <c r="WAD32" s="647" t="s">
        <v>16409</v>
      </c>
      <c r="WAE32" s="647" t="s">
        <v>16410</v>
      </c>
      <c r="WAF32" s="647" t="s">
        <v>16411</v>
      </c>
      <c r="WAG32" s="647" t="s">
        <v>16412</v>
      </c>
      <c r="WAH32" s="647" t="s">
        <v>16413</v>
      </c>
      <c r="WAI32" s="647" t="s">
        <v>16414</v>
      </c>
      <c r="WAJ32" s="647" t="s">
        <v>16415</v>
      </c>
      <c r="WAK32" s="647" t="s">
        <v>16416</v>
      </c>
      <c r="WAL32" s="647" t="s">
        <v>16417</v>
      </c>
      <c r="WAM32" s="647" t="s">
        <v>16418</v>
      </c>
      <c r="WAN32" s="647" t="s">
        <v>16419</v>
      </c>
      <c r="WAO32" s="647" t="s">
        <v>16420</v>
      </c>
      <c r="WAP32" s="647" t="s">
        <v>16421</v>
      </c>
      <c r="WAQ32" s="647" t="s">
        <v>16422</v>
      </c>
      <c r="WAR32" s="647" t="s">
        <v>16423</v>
      </c>
      <c r="WAS32" s="647" t="s">
        <v>16424</v>
      </c>
      <c r="WAT32" s="647" t="s">
        <v>16425</v>
      </c>
      <c r="WAU32" s="647" t="s">
        <v>16426</v>
      </c>
      <c r="WAV32" s="647" t="s">
        <v>16427</v>
      </c>
      <c r="WAW32" s="647" t="s">
        <v>16428</v>
      </c>
      <c r="WAX32" s="647" t="s">
        <v>16429</v>
      </c>
      <c r="WAY32" s="647" t="s">
        <v>16430</v>
      </c>
      <c r="WAZ32" s="647" t="s">
        <v>16431</v>
      </c>
      <c r="WBA32" s="647" t="s">
        <v>16432</v>
      </c>
      <c r="WBB32" s="647" t="s">
        <v>16433</v>
      </c>
      <c r="WBC32" s="647" t="s">
        <v>16434</v>
      </c>
      <c r="WBD32" s="647" t="s">
        <v>16435</v>
      </c>
      <c r="WBE32" s="647" t="s">
        <v>16436</v>
      </c>
      <c r="WBF32" s="647" t="s">
        <v>16437</v>
      </c>
      <c r="WBG32" s="647" t="s">
        <v>16438</v>
      </c>
      <c r="WBH32" s="647" t="s">
        <v>16439</v>
      </c>
      <c r="WBI32" s="647" t="s">
        <v>16440</v>
      </c>
      <c r="WBJ32" s="647" t="s">
        <v>16441</v>
      </c>
      <c r="WBK32" s="647" t="s">
        <v>16442</v>
      </c>
      <c r="WBL32" s="647" t="s">
        <v>16443</v>
      </c>
      <c r="WBM32" s="647" t="s">
        <v>16444</v>
      </c>
      <c r="WBN32" s="647" t="s">
        <v>16445</v>
      </c>
      <c r="WBO32" s="647" t="s">
        <v>16446</v>
      </c>
      <c r="WBP32" s="647" t="s">
        <v>16447</v>
      </c>
      <c r="WBQ32" s="647" t="s">
        <v>16448</v>
      </c>
      <c r="WBR32" s="647" t="s">
        <v>16449</v>
      </c>
      <c r="WBS32" s="647" t="s">
        <v>16450</v>
      </c>
      <c r="WBT32" s="647" t="s">
        <v>16451</v>
      </c>
      <c r="WBU32" s="647" t="s">
        <v>16452</v>
      </c>
      <c r="WBV32" s="647" t="s">
        <v>16453</v>
      </c>
      <c r="WBW32" s="647" t="s">
        <v>16454</v>
      </c>
      <c r="WBX32" s="647" t="s">
        <v>16455</v>
      </c>
      <c r="WBY32" s="647" t="s">
        <v>16456</v>
      </c>
      <c r="WBZ32" s="647" t="s">
        <v>16457</v>
      </c>
      <c r="WCA32" s="647" t="s">
        <v>16458</v>
      </c>
      <c r="WCB32" s="647" t="s">
        <v>16459</v>
      </c>
      <c r="WCC32" s="647" t="s">
        <v>16460</v>
      </c>
      <c r="WCD32" s="647" t="s">
        <v>16461</v>
      </c>
      <c r="WCE32" s="647" t="s">
        <v>16462</v>
      </c>
      <c r="WCF32" s="647" t="s">
        <v>16463</v>
      </c>
      <c r="WCG32" s="647" t="s">
        <v>16464</v>
      </c>
      <c r="WCH32" s="647" t="s">
        <v>16465</v>
      </c>
      <c r="WCI32" s="647" t="s">
        <v>16466</v>
      </c>
      <c r="WCJ32" s="647" t="s">
        <v>16467</v>
      </c>
      <c r="WCK32" s="647" t="s">
        <v>16468</v>
      </c>
      <c r="WCL32" s="647" t="s">
        <v>16469</v>
      </c>
      <c r="WCM32" s="647" t="s">
        <v>16470</v>
      </c>
      <c r="WCN32" s="647" t="s">
        <v>16471</v>
      </c>
      <c r="WCO32" s="647" t="s">
        <v>16472</v>
      </c>
      <c r="WCP32" s="647" t="s">
        <v>16473</v>
      </c>
      <c r="WCQ32" s="647" t="s">
        <v>16474</v>
      </c>
      <c r="WCR32" s="647" t="s">
        <v>16475</v>
      </c>
      <c r="WCS32" s="647" t="s">
        <v>16476</v>
      </c>
      <c r="WCT32" s="647" t="s">
        <v>16477</v>
      </c>
      <c r="WCU32" s="647" t="s">
        <v>16478</v>
      </c>
      <c r="WCV32" s="647" t="s">
        <v>16479</v>
      </c>
      <c r="WCW32" s="647" t="s">
        <v>16480</v>
      </c>
      <c r="WCX32" s="647" t="s">
        <v>16481</v>
      </c>
      <c r="WCY32" s="647" t="s">
        <v>16482</v>
      </c>
      <c r="WCZ32" s="647" t="s">
        <v>16483</v>
      </c>
      <c r="WDA32" s="647" t="s">
        <v>16484</v>
      </c>
      <c r="WDB32" s="647" t="s">
        <v>16485</v>
      </c>
      <c r="WDC32" s="647" t="s">
        <v>16486</v>
      </c>
      <c r="WDD32" s="647" t="s">
        <v>16487</v>
      </c>
      <c r="WDE32" s="647" t="s">
        <v>16488</v>
      </c>
      <c r="WDF32" s="647" t="s">
        <v>16489</v>
      </c>
      <c r="WDG32" s="647" t="s">
        <v>16490</v>
      </c>
      <c r="WDH32" s="647" t="s">
        <v>16491</v>
      </c>
      <c r="WDI32" s="647" t="s">
        <v>16492</v>
      </c>
      <c r="WDJ32" s="647" t="s">
        <v>16493</v>
      </c>
      <c r="WDK32" s="647" t="s">
        <v>16494</v>
      </c>
      <c r="WDL32" s="647" t="s">
        <v>16495</v>
      </c>
      <c r="WDM32" s="647" t="s">
        <v>16496</v>
      </c>
      <c r="WDN32" s="647" t="s">
        <v>16497</v>
      </c>
      <c r="WDO32" s="647" t="s">
        <v>16498</v>
      </c>
      <c r="WDP32" s="647" t="s">
        <v>16499</v>
      </c>
      <c r="WDQ32" s="647" t="s">
        <v>16500</v>
      </c>
      <c r="WDR32" s="647" t="s">
        <v>16501</v>
      </c>
      <c r="WDS32" s="647" t="s">
        <v>16502</v>
      </c>
      <c r="WDT32" s="647" t="s">
        <v>16503</v>
      </c>
      <c r="WDU32" s="647" t="s">
        <v>16504</v>
      </c>
      <c r="WDV32" s="647" t="s">
        <v>16505</v>
      </c>
      <c r="WDW32" s="647" t="s">
        <v>16506</v>
      </c>
      <c r="WDX32" s="647" t="s">
        <v>16507</v>
      </c>
      <c r="WDY32" s="647" t="s">
        <v>16508</v>
      </c>
      <c r="WDZ32" s="647" t="s">
        <v>16509</v>
      </c>
      <c r="WEA32" s="647" t="s">
        <v>16510</v>
      </c>
      <c r="WEB32" s="647" t="s">
        <v>16511</v>
      </c>
      <c r="WEC32" s="647" t="s">
        <v>16512</v>
      </c>
      <c r="WED32" s="647" t="s">
        <v>16513</v>
      </c>
      <c r="WEE32" s="647" t="s">
        <v>16514</v>
      </c>
      <c r="WEF32" s="647" t="s">
        <v>16515</v>
      </c>
      <c r="WEG32" s="647" t="s">
        <v>16516</v>
      </c>
      <c r="WEH32" s="647" t="s">
        <v>16517</v>
      </c>
      <c r="WEI32" s="647" t="s">
        <v>16518</v>
      </c>
      <c r="WEJ32" s="647" t="s">
        <v>16519</v>
      </c>
      <c r="WEK32" s="647" t="s">
        <v>16520</v>
      </c>
      <c r="WEL32" s="647" t="s">
        <v>16521</v>
      </c>
      <c r="WEM32" s="647" t="s">
        <v>16522</v>
      </c>
      <c r="WEN32" s="647" t="s">
        <v>16523</v>
      </c>
      <c r="WEO32" s="647" t="s">
        <v>16524</v>
      </c>
      <c r="WEP32" s="647" t="s">
        <v>16525</v>
      </c>
      <c r="WEQ32" s="647" t="s">
        <v>16526</v>
      </c>
      <c r="WER32" s="647" t="s">
        <v>16527</v>
      </c>
      <c r="WES32" s="647" t="s">
        <v>16528</v>
      </c>
      <c r="WET32" s="647" t="s">
        <v>16529</v>
      </c>
      <c r="WEU32" s="647" t="s">
        <v>16530</v>
      </c>
      <c r="WEV32" s="647" t="s">
        <v>16531</v>
      </c>
      <c r="WEW32" s="647" t="s">
        <v>16532</v>
      </c>
      <c r="WEX32" s="647" t="s">
        <v>16533</v>
      </c>
      <c r="WEY32" s="647" t="s">
        <v>16534</v>
      </c>
      <c r="WEZ32" s="647" t="s">
        <v>16535</v>
      </c>
      <c r="WFA32" s="647" t="s">
        <v>16536</v>
      </c>
      <c r="WFB32" s="647" t="s">
        <v>16537</v>
      </c>
      <c r="WFC32" s="647" t="s">
        <v>16538</v>
      </c>
      <c r="WFD32" s="647" t="s">
        <v>16539</v>
      </c>
      <c r="WFE32" s="647" t="s">
        <v>16540</v>
      </c>
      <c r="WFF32" s="647" t="s">
        <v>16541</v>
      </c>
      <c r="WFG32" s="647" t="s">
        <v>16542</v>
      </c>
      <c r="WFH32" s="647" t="s">
        <v>16543</v>
      </c>
      <c r="WFI32" s="647" t="s">
        <v>16544</v>
      </c>
      <c r="WFJ32" s="647" t="s">
        <v>16545</v>
      </c>
      <c r="WFK32" s="647" t="s">
        <v>16546</v>
      </c>
      <c r="WFL32" s="647" t="s">
        <v>16547</v>
      </c>
      <c r="WFM32" s="647" t="s">
        <v>16548</v>
      </c>
      <c r="WFN32" s="647" t="s">
        <v>16549</v>
      </c>
      <c r="WFO32" s="647" t="s">
        <v>16550</v>
      </c>
      <c r="WFP32" s="647" t="s">
        <v>16551</v>
      </c>
      <c r="WFQ32" s="647" t="s">
        <v>16552</v>
      </c>
      <c r="WFR32" s="647" t="s">
        <v>16553</v>
      </c>
      <c r="WFS32" s="647" t="s">
        <v>16554</v>
      </c>
      <c r="WFT32" s="647" t="s">
        <v>16555</v>
      </c>
      <c r="WFU32" s="647" t="s">
        <v>16556</v>
      </c>
      <c r="WFV32" s="647" t="s">
        <v>16557</v>
      </c>
      <c r="WFW32" s="647" t="s">
        <v>16558</v>
      </c>
      <c r="WFX32" s="647" t="s">
        <v>16559</v>
      </c>
      <c r="WFY32" s="647" t="s">
        <v>16560</v>
      </c>
      <c r="WFZ32" s="647" t="s">
        <v>16561</v>
      </c>
      <c r="WGA32" s="647" t="s">
        <v>16562</v>
      </c>
      <c r="WGB32" s="647" t="s">
        <v>16563</v>
      </c>
      <c r="WGC32" s="647" t="s">
        <v>16564</v>
      </c>
      <c r="WGD32" s="647" t="s">
        <v>16565</v>
      </c>
      <c r="WGE32" s="647" t="s">
        <v>16566</v>
      </c>
      <c r="WGF32" s="647" t="s">
        <v>16567</v>
      </c>
      <c r="WGG32" s="647" t="s">
        <v>16568</v>
      </c>
      <c r="WGH32" s="647" t="s">
        <v>16569</v>
      </c>
      <c r="WGI32" s="647" t="s">
        <v>16570</v>
      </c>
      <c r="WGJ32" s="647" t="s">
        <v>16571</v>
      </c>
      <c r="WGK32" s="647" t="s">
        <v>16572</v>
      </c>
      <c r="WGL32" s="647" t="s">
        <v>16573</v>
      </c>
      <c r="WGM32" s="647" t="s">
        <v>16574</v>
      </c>
      <c r="WGN32" s="647" t="s">
        <v>16575</v>
      </c>
      <c r="WGO32" s="647" t="s">
        <v>16576</v>
      </c>
      <c r="WGP32" s="647" t="s">
        <v>16577</v>
      </c>
      <c r="WGQ32" s="647" t="s">
        <v>16578</v>
      </c>
      <c r="WGR32" s="647" t="s">
        <v>16579</v>
      </c>
      <c r="WGS32" s="647" t="s">
        <v>16580</v>
      </c>
      <c r="WGT32" s="647" t="s">
        <v>16581</v>
      </c>
      <c r="WGU32" s="647" t="s">
        <v>16582</v>
      </c>
      <c r="WGV32" s="647" t="s">
        <v>16583</v>
      </c>
      <c r="WGW32" s="647" t="s">
        <v>16584</v>
      </c>
      <c r="WGX32" s="647" t="s">
        <v>16585</v>
      </c>
      <c r="WGY32" s="647" t="s">
        <v>16586</v>
      </c>
      <c r="WGZ32" s="647" t="s">
        <v>16587</v>
      </c>
      <c r="WHA32" s="647" t="s">
        <v>16588</v>
      </c>
      <c r="WHB32" s="647" t="s">
        <v>16589</v>
      </c>
      <c r="WHC32" s="647" t="s">
        <v>16590</v>
      </c>
      <c r="WHD32" s="647" t="s">
        <v>16591</v>
      </c>
      <c r="WHE32" s="647" t="s">
        <v>16592</v>
      </c>
      <c r="WHF32" s="647" t="s">
        <v>16593</v>
      </c>
      <c r="WHG32" s="647" t="s">
        <v>16594</v>
      </c>
      <c r="WHH32" s="647" t="s">
        <v>16595</v>
      </c>
      <c r="WHI32" s="647" t="s">
        <v>16596</v>
      </c>
      <c r="WHJ32" s="647" t="s">
        <v>16597</v>
      </c>
      <c r="WHK32" s="647" t="s">
        <v>16598</v>
      </c>
      <c r="WHL32" s="647" t="s">
        <v>16599</v>
      </c>
      <c r="WHM32" s="647" t="s">
        <v>16600</v>
      </c>
      <c r="WHN32" s="647" t="s">
        <v>16601</v>
      </c>
      <c r="WHO32" s="647" t="s">
        <v>16602</v>
      </c>
      <c r="WHP32" s="647" t="s">
        <v>16603</v>
      </c>
      <c r="WHQ32" s="647" t="s">
        <v>16604</v>
      </c>
      <c r="WHR32" s="647" t="s">
        <v>16605</v>
      </c>
      <c r="WHS32" s="647" t="s">
        <v>16606</v>
      </c>
      <c r="WHT32" s="647" t="s">
        <v>16607</v>
      </c>
      <c r="WHU32" s="647" t="s">
        <v>16608</v>
      </c>
      <c r="WHV32" s="647" t="s">
        <v>16609</v>
      </c>
      <c r="WHW32" s="647" t="s">
        <v>16610</v>
      </c>
      <c r="WHX32" s="647" t="s">
        <v>16611</v>
      </c>
      <c r="WHY32" s="647" t="s">
        <v>16612</v>
      </c>
      <c r="WHZ32" s="647" t="s">
        <v>16613</v>
      </c>
      <c r="WIA32" s="647" t="s">
        <v>16614</v>
      </c>
      <c r="WIB32" s="647" t="s">
        <v>16615</v>
      </c>
      <c r="WIC32" s="647" t="s">
        <v>16616</v>
      </c>
      <c r="WID32" s="647" t="s">
        <v>16617</v>
      </c>
      <c r="WIE32" s="647" t="s">
        <v>16618</v>
      </c>
      <c r="WIF32" s="647" t="s">
        <v>16619</v>
      </c>
      <c r="WIG32" s="647" t="s">
        <v>16620</v>
      </c>
      <c r="WIH32" s="647" t="s">
        <v>16621</v>
      </c>
      <c r="WII32" s="647" t="s">
        <v>16622</v>
      </c>
      <c r="WIJ32" s="647" t="s">
        <v>16623</v>
      </c>
      <c r="WIK32" s="647" t="s">
        <v>16624</v>
      </c>
      <c r="WIL32" s="647" t="s">
        <v>16625</v>
      </c>
      <c r="WIM32" s="647" t="s">
        <v>16626</v>
      </c>
      <c r="WIN32" s="647" t="s">
        <v>16627</v>
      </c>
      <c r="WIO32" s="647" t="s">
        <v>16628</v>
      </c>
      <c r="WIP32" s="647" t="s">
        <v>16629</v>
      </c>
      <c r="WIQ32" s="647" t="s">
        <v>16630</v>
      </c>
      <c r="WIR32" s="647" t="s">
        <v>16631</v>
      </c>
      <c r="WIS32" s="647" t="s">
        <v>16632</v>
      </c>
      <c r="WIT32" s="647" t="s">
        <v>16633</v>
      </c>
      <c r="WIU32" s="647" t="s">
        <v>16634</v>
      </c>
      <c r="WIV32" s="647" t="s">
        <v>16635</v>
      </c>
      <c r="WIW32" s="647" t="s">
        <v>16636</v>
      </c>
      <c r="WIX32" s="647" t="s">
        <v>16637</v>
      </c>
      <c r="WIY32" s="647" t="s">
        <v>16638</v>
      </c>
      <c r="WIZ32" s="647" t="s">
        <v>16639</v>
      </c>
      <c r="WJA32" s="647" t="s">
        <v>16640</v>
      </c>
      <c r="WJB32" s="647" t="s">
        <v>16641</v>
      </c>
      <c r="WJC32" s="647" t="s">
        <v>16642</v>
      </c>
      <c r="WJD32" s="647" t="s">
        <v>16643</v>
      </c>
      <c r="WJE32" s="647" t="s">
        <v>16644</v>
      </c>
      <c r="WJF32" s="647" t="s">
        <v>16645</v>
      </c>
      <c r="WJG32" s="647" t="s">
        <v>16646</v>
      </c>
      <c r="WJH32" s="647" t="s">
        <v>16647</v>
      </c>
      <c r="WJI32" s="647" t="s">
        <v>16648</v>
      </c>
      <c r="WJJ32" s="647" t="s">
        <v>16649</v>
      </c>
      <c r="WJK32" s="647" t="s">
        <v>16650</v>
      </c>
      <c r="WJL32" s="647" t="s">
        <v>16651</v>
      </c>
      <c r="WJM32" s="647" t="s">
        <v>16652</v>
      </c>
      <c r="WJN32" s="647" t="s">
        <v>16653</v>
      </c>
      <c r="WJO32" s="647" t="s">
        <v>16654</v>
      </c>
      <c r="WJP32" s="647" t="s">
        <v>16655</v>
      </c>
      <c r="WJQ32" s="647" t="s">
        <v>16656</v>
      </c>
      <c r="WJR32" s="647" t="s">
        <v>16657</v>
      </c>
      <c r="WJS32" s="647" t="s">
        <v>16658</v>
      </c>
      <c r="WJT32" s="647" t="s">
        <v>16659</v>
      </c>
      <c r="WJU32" s="647" t="s">
        <v>16660</v>
      </c>
      <c r="WJV32" s="647" t="s">
        <v>16661</v>
      </c>
      <c r="WJW32" s="647" t="s">
        <v>16662</v>
      </c>
      <c r="WJX32" s="647" t="s">
        <v>16663</v>
      </c>
      <c r="WJY32" s="647" t="s">
        <v>16664</v>
      </c>
      <c r="WJZ32" s="647" t="s">
        <v>16665</v>
      </c>
      <c r="WKA32" s="647" t="s">
        <v>16666</v>
      </c>
      <c r="WKB32" s="647" t="s">
        <v>16667</v>
      </c>
      <c r="WKC32" s="647" t="s">
        <v>16668</v>
      </c>
      <c r="WKD32" s="647" t="s">
        <v>16669</v>
      </c>
      <c r="WKE32" s="647" t="s">
        <v>16670</v>
      </c>
      <c r="WKF32" s="647" t="s">
        <v>16671</v>
      </c>
      <c r="WKG32" s="647" t="s">
        <v>16672</v>
      </c>
      <c r="WKH32" s="647" t="s">
        <v>16673</v>
      </c>
      <c r="WKI32" s="647" t="s">
        <v>16674</v>
      </c>
      <c r="WKJ32" s="647" t="s">
        <v>16675</v>
      </c>
      <c r="WKK32" s="647" t="s">
        <v>16676</v>
      </c>
      <c r="WKL32" s="647" t="s">
        <v>16677</v>
      </c>
      <c r="WKM32" s="647" t="s">
        <v>16678</v>
      </c>
      <c r="WKN32" s="647" t="s">
        <v>16679</v>
      </c>
      <c r="WKO32" s="647" t="s">
        <v>16680</v>
      </c>
      <c r="WKP32" s="647" t="s">
        <v>16681</v>
      </c>
      <c r="WKQ32" s="647" t="s">
        <v>16682</v>
      </c>
      <c r="WKR32" s="647" t="s">
        <v>16683</v>
      </c>
      <c r="WKS32" s="647" t="s">
        <v>16684</v>
      </c>
      <c r="WKT32" s="647" t="s">
        <v>16685</v>
      </c>
      <c r="WKU32" s="647" t="s">
        <v>16686</v>
      </c>
      <c r="WKV32" s="647" t="s">
        <v>16687</v>
      </c>
      <c r="WKW32" s="647" t="s">
        <v>16688</v>
      </c>
      <c r="WKX32" s="647" t="s">
        <v>16689</v>
      </c>
      <c r="WKY32" s="647" t="s">
        <v>16690</v>
      </c>
      <c r="WKZ32" s="647" t="s">
        <v>16691</v>
      </c>
      <c r="WLA32" s="647" t="s">
        <v>16692</v>
      </c>
      <c r="WLB32" s="647" t="s">
        <v>16693</v>
      </c>
      <c r="WLC32" s="647" t="s">
        <v>16694</v>
      </c>
      <c r="WLD32" s="647" t="s">
        <v>16695</v>
      </c>
      <c r="WLE32" s="647" t="s">
        <v>16696</v>
      </c>
      <c r="WLF32" s="647" t="s">
        <v>16697</v>
      </c>
      <c r="WLG32" s="647" t="s">
        <v>16698</v>
      </c>
      <c r="WLH32" s="647" t="s">
        <v>16699</v>
      </c>
      <c r="WLI32" s="647" t="s">
        <v>16700</v>
      </c>
      <c r="WLJ32" s="647" t="s">
        <v>16701</v>
      </c>
      <c r="WLK32" s="647" t="s">
        <v>16702</v>
      </c>
      <c r="WLL32" s="647" t="s">
        <v>16703</v>
      </c>
      <c r="WLM32" s="647" t="s">
        <v>16704</v>
      </c>
      <c r="WLN32" s="647" t="s">
        <v>16705</v>
      </c>
      <c r="WLO32" s="647" t="s">
        <v>16706</v>
      </c>
      <c r="WLP32" s="647" t="s">
        <v>16707</v>
      </c>
      <c r="WLQ32" s="647" t="s">
        <v>16708</v>
      </c>
      <c r="WLR32" s="647" t="s">
        <v>16709</v>
      </c>
      <c r="WLS32" s="647" t="s">
        <v>16710</v>
      </c>
      <c r="WLT32" s="647" t="s">
        <v>16711</v>
      </c>
      <c r="WLU32" s="647" t="s">
        <v>16712</v>
      </c>
      <c r="WLV32" s="647" t="s">
        <v>16713</v>
      </c>
      <c r="WLW32" s="647" t="s">
        <v>16714</v>
      </c>
      <c r="WLX32" s="647" t="s">
        <v>16715</v>
      </c>
      <c r="WLY32" s="647" t="s">
        <v>16716</v>
      </c>
      <c r="WLZ32" s="647" t="s">
        <v>16717</v>
      </c>
      <c r="WMA32" s="647" t="s">
        <v>16718</v>
      </c>
      <c r="WMB32" s="647" t="s">
        <v>16719</v>
      </c>
      <c r="WMC32" s="647" t="s">
        <v>16720</v>
      </c>
      <c r="WMD32" s="647" t="s">
        <v>16721</v>
      </c>
      <c r="WME32" s="647" t="s">
        <v>16722</v>
      </c>
      <c r="WMF32" s="647" t="s">
        <v>16723</v>
      </c>
      <c r="WMG32" s="647" t="s">
        <v>16724</v>
      </c>
      <c r="WMH32" s="647" t="s">
        <v>16725</v>
      </c>
      <c r="WMI32" s="647" t="s">
        <v>16726</v>
      </c>
      <c r="WMJ32" s="647" t="s">
        <v>16727</v>
      </c>
      <c r="WMK32" s="647" t="s">
        <v>16728</v>
      </c>
      <c r="WML32" s="647" t="s">
        <v>16729</v>
      </c>
      <c r="WMM32" s="647" t="s">
        <v>16730</v>
      </c>
      <c r="WMN32" s="647" t="s">
        <v>16731</v>
      </c>
      <c r="WMO32" s="647" t="s">
        <v>16732</v>
      </c>
      <c r="WMP32" s="647" t="s">
        <v>16733</v>
      </c>
      <c r="WMQ32" s="647" t="s">
        <v>16734</v>
      </c>
      <c r="WMR32" s="647" t="s">
        <v>16735</v>
      </c>
      <c r="WMS32" s="647" t="s">
        <v>16736</v>
      </c>
      <c r="WMT32" s="647" t="s">
        <v>16737</v>
      </c>
      <c r="WMU32" s="647" t="s">
        <v>16738</v>
      </c>
      <c r="WMV32" s="647" t="s">
        <v>16739</v>
      </c>
      <c r="WMW32" s="647" t="s">
        <v>16740</v>
      </c>
      <c r="WMX32" s="647" t="s">
        <v>16741</v>
      </c>
      <c r="WMY32" s="647" t="s">
        <v>16742</v>
      </c>
      <c r="WMZ32" s="647" t="s">
        <v>16743</v>
      </c>
      <c r="WNA32" s="647" t="s">
        <v>16744</v>
      </c>
      <c r="WNB32" s="647" t="s">
        <v>16745</v>
      </c>
      <c r="WNC32" s="647" t="s">
        <v>16746</v>
      </c>
      <c r="WND32" s="647" t="s">
        <v>16747</v>
      </c>
      <c r="WNE32" s="647" t="s">
        <v>16748</v>
      </c>
      <c r="WNF32" s="647" t="s">
        <v>16749</v>
      </c>
      <c r="WNG32" s="647" t="s">
        <v>16750</v>
      </c>
      <c r="WNH32" s="647" t="s">
        <v>16751</v>
      </c>
      <c r="WNI32" s="647" t="s">
        <v>16752</v>
      </c>
      <c r="WNJ32" s="647" t="s">
        <v>16753</v>
      </c>
      <c r="WNK32" s="647" t="s">
        <v>16754</v>
      </c>
      <c r="WNL32" s="647" t="s">
        <v>16755</v>
      </c>
      <c r="WNM32" s="647" t="s">
        <v>16756</v>
      </c>
      <c r="WNN32" s="647" t="s">
        <v>16757</v>
      </c>
      <c r="WNO32" s="647" t="s">
        <v>16758</v>
      </c>
      <c r="WNP32" s="647" t="s">
        <v>16759</v>
      </c>
      <c r="WNQ32" s="647" t="s">
        <v>16760</v>
      </c>
      <c r="WNR32" s="647" t="s">
        <v>16761</v>
      </c>
      <c r="WNS32" s="647" t="s">
        <v>16762</v>
      </c>
      <c r="WNT32" s="647" t="s">
        <v>16763</v>
      </c>
      <c r="WNU32" s="647" t="s">
        <v>16764</v>
      </c>
      <c r="WNV32" s="647" t="s">
        <v>16765</v>
      </c>
      <c r="WNW32" s="647" t="s">
        <v>16766</v>
      </c>
      <c r="WNX32" s="647" t="s">
        <v>16767</v>
      </c>
      <c r="WNY32" s="647" t="s">
        <v>16768</v>
      </c>
      <c r="WNZ32" s="647" t="s">
        <v>16769</v>
      </c>
      <c r="WOA32" s="647" t="s">
        <v>16770</v>
      </c>
      <c r="WOB32" s="647" t="s">
        <v>16771</v>
      </c>
      <c r="WOC32" s="647" t="s">
        <v>16772</v>
      </c>
      <c r="WOD32" s="647" t="s">
        <v>16773</v>
      </c>
      <c r="WOE32" s="647" t="s">
        <v>16774</v>
      </c>
      <c r="WOF32" s="647" t="s">
        <v>16775</v>
      </c>
      <c r="WOG32" s="647" t="s">
        <v>16776</v>
      </c>
      <c r="WOH32" s="647" t="s">
        <v>16777</v>
      </c>
      <c r="WOI32" s="647" t="s">
        <v>16778</v>
      </c>
      <c r="WOJ32" s="647" t="s">
        <v>16779</v>
      </c>
      <c r="WOK32" s="647" t="s">
        <v>16780</v>
      </c>
      <c r="WOL32" s="647" t="s">
        <v>16781</v>
      </c>
      <c r="WOM32" s="647" t="s">
        <v>16782</v>
      </c>
      <c r="WON32" s="647" t="s">
        <v>16783</v>
      </c>
      <c r="WOO32" s="647" t="s">
        <v>16784</v>
      </c>
      <c r="WOP32" s="647" t="s">
        <v>16785</v>
      </c>
      <c r="WOQ32" s="647" t="s">
        <v>16786</v>
      </c>
      <c r="WOR32" s="647" t="s">
        <v>16787</v>
      </c>
      <c r="WOS32" s="647" t="s">
        <v>16788</v>
      </c>
      <c r="WOT32" s="647" t="s">
        <v>16789</v>
      </c>
      <c r="WOU32" s="647" t="s">
        <v>16790</v>
      </c>
      <c r="WOV32" s="647" t="s">
        <v>16791</v>
      </c>
      <c r="WOW32" s="647" t="s">
        <v>16792</v>
      </c>
      <c r="WOX32" s="647" t="s">
        <v>16793</v>
      </c>
      <c r="WOY32" s="647" t="s">
        <v>16794</v>
      </c>
      <c r="WOZ32" s="647" t="s">
        <v>16795</v>
      </c>
      <c r="WPA32" s="647" t="s">
        <v>16796</v>
      </c>
      <c r="WPB32" s="647" t="s">
        <v>16797</v>
      </c>
      <c r="WPC32" s="647" t="s">
        <v>16798</v>
      </c>
      <c r="WPD32" s="647" t="s">
        <v>16799</v>
      </c>
      <c r="WPE32" s="647" t="s">
        <v>16800</v>
      </c>
      <c r="WPF32" s="647" t="s">
        <v>16801</v>
      </c>
      <c r="WPG32" s="647" t="s">
        <v>16802</v>
      </c>
      <c r="WPH32" s="647" t="s">
        <v>16803</v>
      </c>
      <c r="WPI32" s="647" t="s">
        <v>16804</v>
      </c>
      <c r="WPJ32" s="647" t="s">
        <v>16805</v>
      </c>
      <c r="WPK32" s="647" t="s">
        <v>16806</v>
      </c>
      <c r="WPL32" s="647" t="s">
        <v>16807</v>
      </c>
      <c r="WPM32" s="647" t="s">
        <v>16808</v>
      </c>
      <c r="WPN32" s="647" t="s">
        <v>16809</v>
      </c>
      <c r="WPO32" s="647" t="s">
        <v>16810</v>
      </c>
      <c r="WPP32" s="647" t="s">
        <v>16811</v>
      </c>
      <c r="WPQ32" s="647" t="s">
        <v>16812</v>
      </c>
      <c r="WPR32" s="647" t="s">
        <v>16813</v>
      </c>
      <c r="WPS32" s="647" t="s">
        <v>16814</v>
      </c>
      <c r="WPT32" s="647" t="s">
        <v>16815</v>
      </c>
      <c r="WPU32" s="647" t="s">
        <v>16816</v>
      </c>
      <c r="WPV32" s="647" t="s">
        <v>16817</v>
      </c>
      <c r="WPW32" s="647" t="s">
        <v>16818</v>
      </c>
      <c r="WPX32" s="647" t="s">
        <v>16819</v>
      </c>
      <c r="WPY32" s="647" t="s">
        <v>16820</v>
      </c>
      <c r="WPZ32" s="647" t="s">
        <v>16821</v>
      </c>
      <c r="WQA32" s="647" t="s">
        <v>16822</v>
      </c>
      <c r="WQB32" s="647" t="s">
        <v>16823</v>
      </c>
      <c r="WQC32" s="647" t="s">
        <v>16824</v>
      </c>
      <c r="WQD32" s="647" t="s">
        <v>16825</v>
      </c>
      <c r="WQE32" s="647" t="s">
        <v>16826</v>
      </c>
      <c r="WQF32" s="647" t="s">
        <v>16827</v>
      </c>
      <c r="WQG32" s="647" t="s">
        <v>16828</v>
      </c>
      <c r="WQH32" s="647" t="s">
        <v>16829</v>
      </c>
      <c r="WQI32" s="647" t="s">
        <v>16830</v>
      </c>
      <c r="WQJ32" s="647" t="s">
        <v>16831</v>
      </c>
      <c r="WQK32" s="647" t="s">
        <v>16832</v>
      </c>
      <c r="WQL32" s="647" t="s">
        <v>16833</v>
      </c>
      <c r="WQM32" s="647" t="s">
        <v>16834</v>
      </c>
      <c r="WQN32" s="647" t="s">
        <v>16835</v>
      </c>
      <c r="WQO32" s="647" t="s">
        <v>16836</v>
      </c>
      <c r="WQP32" s="647" t="s">
        <v>16837</v>
      </c>
      <c r="WQQ32" s="647" t="s">
        <v>16838</v>
      </c>
      <c r="WQR32" s="647" t="s">
        <v>16839</v>
      </c>
      <c r="WQS32" s="647" t="s">
        <v>16840</v>
      </c>
      <c r="WQT32" s="647" t="s">
        <v>16841</v>
      </c>
      <c r="WQU32" s="647" t="s">
        <v>16842</v>
      </c>
      <c r="WQV32" s="647" t="s">
        <v>16843</v>
      </c>
      <c r="WQW32" s="647" t="s">
        <v>16844</v>
      </c>
      <c r="WQX32" s="647" t="s">
        <v>16845</v>
      </c>
      <c r="WQY32" s="647" t="s">
        <v>16846</v>
      </c>
      <c r="WQZ32" s="647" t="s">
        <v>16847</v>
      </c>
      <c r="WRA32" s="647" t="s">
        <v>16848</v>
      </c>
      <c r="WRB32" s="647" t="s">
        <v>16849</v>
      </c>
      <c r="WRC32" s="647" t="s">
        <v>16850</v>
      </c>
      <c r="WRD32" s="647" t="s">
        <v>16851</v>
      </c>
      <c r="WRE32" s="647" t="s">
        <v>16852</v>
      </c>
      <c r="WRF32" s="647" t="s">
        <v>16853</v>
      </c>
      <c r="WRG32" s="647" t="s">
        <v>16854</v>
      </c>
      <c r="WRH32" s="647" t="s">
        <v>16855</v>
      </c>
      <c r="WRI32" s="647" t="s">
        <v>16856</v>
      </c>
      <c r="WRJ32" s="647" t="s">
        <v>16857</v>
      </c>
      <c r="WRK32" s="647" t="s">
        <v>16858</v>
      </c>
      <c r="WRL32" s="647" t="s">
        <v>16859</v>
      </c>
      <c r="WRM32" s="647" t="s">
        <v>16860</v>
      </c>
      <c r="WRN32" s="647" t="s">
        <v>16861</v>
      </c>
      <c r="WRO32" s="647" t="s">
        <v>16862</v>
      </c>
      <c r="WRP32" s="647" t="s">
        <v>16863</v>
      </c>
      <c r="WRQ32" s="647" t="s">
        <v>16864</v>
      </c>
      <c r="WRR32" s="647" t="s">
        <v>16865</v>
      </c>
      <c r="WRS32" s="647" t="s">
        <v>16866</v>
      </c>
      <c r="WRT32" s="647" t="s">
        <v>16867</v>
      </c>
      <c r="WRU32" s="647" t="s">
        <v>16868</v>
      </c>
      <c r="WRV32" s="647" t="s">
        <v>16869</v>
      </c>
      <c r="WRW32" s="647" t="s">
        <v>16870</v>
      </c>
      <c r="WRX32" s="647" t="s">
        <v>16871</v>
      </c>
      <c r="WRY32" s="647" t="s">
        <v>16872</v>
      </c>
      <c r="WRZ32" s="647" t="s">
        <v>16873</v>
      </c>
      <c r="WSA32" s="647" t="s">
        <v>16874</v>
      </c>
      <c r="WSB32" s="647" t="s">
        <v>16875</v>
      </c>
      <c r="WSC32" s="647" t="s">
        <v>16876</v>
      </c>
      <c r="WSD32" s="647" t="s">
        <v>16877</v>
      </c>
      <c r="WSE32" s="647" t="s">
        <v>16878</v>
      </c>
      <c r="WSF32" s="647" t="s">
        <v>16879</v>
      </c>
      <c r="WSG32" s="647" t="s">
        <v>16880</v>
      </c>
      <c r="WSH32" s="647" t="s">
        <v>16881</v>
      </c>
      <c r="WSI32" s="647" t="s">
        <v>16882</v>
      </c>
      <c r="WSJ32" s="647" t="s">
        <v>16883</v>
      </c>
      <c r="WSK32" s="647" t="s">
        <v>16884</v>
      </c>
      <c r="WSL32" s="647" t="s">
        <v>16885</v>
      </c>
      <c r="WSM32" s="647" t="s">
        <v>16886</v>
      </c>
      <c r="WSN32" s="647" t="s">
        <v>16887</v>
      </c>
      <c r="WSO32" s="647" t="s">
        <v>16888</v>
      </c>
      <c r="WSP32" s="647" t="s">
        <v>16889</v>
      </c>
      <c r="WSQ32" s="647" t="s">
        <v>16890</v>
      </c>
      <c r="WSR32" s="647" t="s">
        <v>16891</v>
      </c>
      <c r="WSS32" s="647" t="s">
        <v>16892</v>
      </c>
      <c r="WST32" s="647" t="s">
        <v>16893</v>
      </c>
      <c r="WSU32" s="647" t="s">
        <v>16894</v>
      </c>
      <c r="WSV32" s="647" t="s">
        <v>16895</v>
      </c>
      <c r="WSW32" s="647" t="s">
        <v>16896</v>
      </c>
      <c r="WSX32" s="647" t="s">
        <v>16897</v>
      </c>
      <c r="WSY32" s="647" t="s">
        <v>16898</v>
      </c>
      <c r="WSZ32" s="647" t="s">
        <v>16899</v>
      </c>
      <c r="WTA32" s="647" t="s">
        <v>16900</v>
      </c>
      <c r="WTB32" s="647" t="s">
        <v>16901</v>
      </c>
      <c r="WTC32" s="647" t="s">
        <v>16902</v>
      </c>
      <c r="WTD32" s="647" t="s">
        <v>16903</v>
      </c>
      <c r="WTE32" s="647" t="s">
        <v>16904</v>
      </c>
      <c r="WTF32" s="647" t="s">
        <v>16905</v>
      </c>
      <c r="WTG32" s="647" t="s">
        <v>16906</v>
      </c>
      <c r="WTH32" s="647" t="s">
        <v>16907</v>
      </c>
      <c r="WTI32" s="647" t="s">
        <v>16908</v>
      </c>
      <c r="WTJ32" s="647" t="s">
        <v>16909</v>
      </c>
      <c r="WTK32" s="647" t="s">
        <v>16910</v>
      </c>
      <c r="WTL32" s="647" t="s">
        <v>16911</v>
      </c>
      <c r="WTM32" s="647" t="s">
        <v>16912</v>
      </c>
      <c r="WTN32" s="647" t="s">
        <v>16913</v>
      </c>
      <c r="WTO32" s="647" t="s">
        <v>16914</v>
      </c>
      <c r="WTP32" s="647" t="s">
        <v>16915</v>
      </c>
      <c r="WTQ32" s="647" t="s">
        <v>16916</v>
      </c>
      <c r="WTR32" s="647" t="s">
        <v>16917</v>
      </c>
      <c r="WTS32" s="647" t="s">
        <v>16918</v>
      </c>
      <c r="WTT32" s="647" t="s">
        <v>16919</v>
      </c>
      <c r="WTU32" s="647" t="s">
        <v>16920</v>
      </c>
      <c r="WTV32" s="647" t="s">
        <v>16921</v>
      </c>
      <c r="WTW32" s="647" t="s">
        <v>16922</v>
      </c>
      <c r="WTX32" s="647" t="s">
        <v>16923</v>
      </c>
      <c r="WTY32" s="647" t="s">
        <v>16924</v>
      </c>
      <c r="WTZ32" s="647" t="s">
        <v>16925</v>
      </c>
      <c r="WUA32" s="647" t="s">
        <v>16926</v>
      </c>
      <c r="WUB32" s="647" t="s">
        <v>16927</v>
      </c>
      <c r="WUC32" s="647" t="s">
        <v>16928</v>
      </c>
      <c r="WUD32" s="647" t="s">
        <v>16929</v>
      </c>
      <c r="WUE32" s="647" t="s">
        <v>16930</v>
      </c>
      <c r="WUF32" s="647" t="s">
        <v>16931</v>
      </c>
      <c r="WUG32" s="647" t="s">
        <v>16932</v>
      </c>
      <c r="WUH32" s="647" t="s">
        <v>16933</v>
      </c>
      <c r="WUI32" s="647" t="s">
        <v>16934</v>
      </c>
      <c r="WUJ32" s="647" t="s">
        <v>16935</v>
      </c>
      <c r="WUK32" s="647" t="s">
        <v>16936</v>
      </c>
      <c r="WUL32" s="647" t="s">
        <v>16937</v>
      </c>
      <c r="WUM32" s="647" t="s">
        <v>16938</v>
      </c>
      <c r="WUN32" s="647" t="s">
        <v>16939</v>
      </c>
      <c r="WUO32" s="647" t="s">
        <v>16940</v>
      </c>
      <c r="WUP32" s="647" t="s">
        <v>16941</v>
      </c>
      <c r="WUQ32" s="647" t="s">
        <v>16942</v>
      </c>
      <c r="WUR32" s="647" t="s">
        <v>16943</v>
      </c>
      <c r="WUS32" s="647" t="s">
        <v>16944</v>
      </c>
      <c r="WUT32" s="647" t="s">
        <v>16945</v>
      </c>
      <c r="WUU32" s="647" t="s">
        <v>16946</v>
      </c>
      <c r="WUV32" s="647" t="s">
        <v>16947</v>
      </c>
      <c r="WUW32" s="647" t="s">
        <v>16948</v>
      </c>
      <c r="WUX32" s="647" t="s">
        <v>16949</v>
      </c>
      <c r="WUY32" s="647" t="s">
        <v>16950</v>
      </c>
      <c r="WUZ32" s="647" t="s">
        <v>16951</v>
      </c>
      <c r="WVA32" s="647" t="s">
        <v>16952</v>
      </c>
      <c r="WVB32" s="647" t="s">
        <v>16953</v>
      </c>
      <c r="WVC32" s="647" t="s">
        <v>16954</v>
      </c>
      <c r="WVD32" s="647" t="s">
        <v>16955</v>
      </c>
      <c r="WVE32" s="647" t="s">
        <v>16956</v>
      </c>
      <c r="WVF32" s="647" t="s">
        <v>16957</v>
      </c>
      <c r="WVG32" s="647" t="s">
        <v>16958</v>
      </c>
      <c r="WVH32" s="647" t="s">
        <v>16959</v>
      </c>
      <c r="WVI32" s="647" t="s">
        <v>16960</v>
      </c>
      <c r="WVJ32" s="647" t="s">
        <v>16961</v>
      </c>
      <c r="WVK32" s="647" t="s">
        <v>16962</v>
      </c>
      <c r="WVL32" s="647" t="s">
        <v>16963</v>
      </c>
      <c r="WVM32" s="647" t="s">
        <v>16964</v>
      </c>
      <c r="WVN32" s="647" t="s">
        <v>16965</v>
      </c>
      <c r="WVO32" s="647" t="s">
        <v>16966</v>
      </c>
      <c r="WVP32" s="647" t="s">
        <v>16967</v>
      </c>
      <c r="WVQ32" s="647" t="s">
        <v>16968</v>
      </c>
      <c r="WVR32" s="647" t="s">
        <v>16969</v>
      </c>
      <c r="WVS32" s="647" t="s">
        <v>16970</v>
      </c>
      <c r="WVT32" s="647" t="s">
        <v>16971</v>
      </c>
      <c r="WVU32" s="647" t="s">
        <v>16972</v>
      </c>
      <c r="WVV32" s="647" t="s">
        <v>16973</v>
      </c>
      <c r="WVW32" s="647" t="s">
        <v>16974</v>
      </c>
      <c r="WVX32" s="647" t="s">
        <v>16975</v>
      </c>
      <c r="WVY32" s="647" t="s">
        <v>16976</v>
      </c>
      <c r="WVZ32" s="647" t="s">
        <v>16977</v>
      </c>
      <c r="WWA32" s="647" t="s">
        <v>16978</v>
      </c>
      <c r="WWB32" s="647" t="s">
        <v>16979</v>
      </c>
      <c r="WWC32" s="647" t="s">
        <v>16980</v>
      </c>
      <c r="WWD32" s="647" t="s">
        <v>16981</v>
      </c>
      <c r="WWE32" s="647" t="s">
        <v>16982</v>
      </c>
      <c r="WWF32" s="647" t="s">
        <v>16983</v>
      </c>
      <c r="WWG32" s="647" t="s">
        <v>16984</v>
      </c>
      <c r="WWH32" s="647" t="s">
        <v>16985</v>
      </c>
      <c r="WWI32" s="647" t="s">
        <v>16986</v>
      </c>
      <c r="WWJ32" s="647" t="s">
        <v>16987</v>
      </c>
      <c r="WWK32" s="647" t="s">
        <v>16988</v>
      </c>
      <c r="WWL32" s="647" t="s">
        <v>16989</v>
      </c>
      <c r="WWM32" s="647" t="s">
        <v>16990</v>
      </c>
      <c r="WWN32" s="647" t="s">
        <v>16991</v>
      </c>
      <c r="WWO32" s="647" t="s">
        <v>16992</v>
      </c>
      <c r="WWP32" s="647" t="s">
        <v>16993</v>
      </c>
      <c r="WWQ32" s="647" t="s">
        <v>16994</v>
      </c>
      <c r="WWR32" s="647" t="s">
        <v>16995</v>
      </c>
      <c r="WWS32" s="647" t="s">
        <v>16996</v>
      </c>
      <c r="WWT32" s="647" t="s">
        <v>16997</v>
      </c>
      <c r="WWU32" s="647" t="s">
        <v>16998</v>
      </c>
      <c r="WWV32" s="647" t="s">
        <v>16999</v>
      </c>
      <c r="WWW32" s="647" t="s">
        <v>17000</v>
      </c>
      <c r="WWX32" s="647" t="s">
        <v>17001</v>
      </c>
      <c r="WWY32" s="647" t="s">
        <v>17002</v>
      </c>
      <c r="WWZ32" s="647" t="s">
        <v>17003</v>
      </c>
      <c r="WXA32" s="647" t="s">
        <v>17004</v>
      </c>
      <c r="WXB32" s="647" t="s">
        <v>17005</v>
      </c>
      <c r="WXC32" s="647" t="s">
        <v>17006</v>
      </c>
      <c r="WXD32" s="647" t="s">
        <v>17007</v>
      </c>
      <c r="WXE32" s="647" t="s">
        <v>17008</v>
      </c>
      <c r="WXF32" s="647" t="s">
        <v>17009</v>
      </c>
      <c r="WXG32" s="647" t="s">
        <v>17010</v>
      </c>
      <c r="WXH32" s="647" t="s">
        <v>17011</v>
      </c>
      <c r="WXI32" s="647" t="s">
        <v>17012</v>
      </c>
      <c r="WXJ32" s="647" t="s">
        <v>17013</v>
      </c>
      <c r="WXK32" s="647" t="s">
        <v>17014</v>
      </c>
      <c r="WXL32" s="647" t="s">
        <v>17015</v>
      </c>
      <c r="WXM32" s="647" t="s">
        <v>17016</v>
      </c>
      <c r="WXN32" s="647" t="s">
        <v>17017</v>
      </c>
      <c r="WXO32" s="647" t="s">
        <v>17018</v>
      </c>
      <c r="WXP32" s="647" t="s">
        <v>17019</v>
      </c>
      <c r="WXQ32" s="647" t="s">
        <v>17020</v>
      </c>
      <c r="WXR32" s="647" t="s">
        <v>17021</v>
      </c>
      <c r="WXS32" s="647" t="s">
        <v>17022</v>
      </c>
      <c r="WXT32" s="647" t="s">
        <v>17023</v>
      </c>
      <c r="WXU32" s="647" t="s">
        <v>17024</v>
      </c>
      <c r="WXV32" s="647" t="s">
        <v>17025</v>
      </c>
      <c r="WXW32" s="647" t="s">
        <v>17026</v>
      </c>
      <c r="WXX32" s="647" t="s">
        <v>17027</v>
      </c>
      <c r="WXY32" s="647" t="s">
        <v>17028</v>
      </c>
      <c r="WXZ32" s="647" t="s">
        <v>17029</v>
      </c>
      <c r="WYA32" s="647" t="s">
        <v>17030</v>
      </c>
      <c r="WYB32" s="647" t="s">
        <v>17031</v>
      </c>
      <c r="WYC32" s="647" t="s">
        <v>17032</v>
      </c>
      <c r="WYD32" s="647" t="s">
        <v>17033</v>
      </c>
      <c r="WYE32" s="647" t="s">
        <v>17034</v>
      </c>
      <c r="WYF32" s="647" t="s">
        <v>17035</v>
      </c>
      <c r="WYG32" s="647" t="s">
        <v>17036</v>
      </c>
      <c r="WYH32" s="647" t="s">
        <v>17037</v>
      </c>
      <c r="WYI32" s="647" t="s">
        <v>17038</v>
      </c>
      <c r="WYJ32" s="647" t="s">
        <v>17039</v>
      </c>
      <c r="WYK32" s="647" t="s">
        <v>17040</v>
      </c>
      <c r="WYL32" s="647" t="s">
        <v>17041</v>
      </c>
      <c r="WYM32" s="647" t="s">
        <v>17042</v>
      </c>
      <c r="WYN32" s="647" t="s">
        <v>17043</v>
      </c>
      <c r="WYO32" s="647" t="s">
        <v>17044</v>
      </c>
      <c r="WYP32" s="647" t="s">
        <v>17045</v>
      </c>
      <c r="WYQ32" s="647" t="s">
        <v>17046</v>
      </c>
      <c r="WYR32" s="647" t="s">
        <v>17047</v>
      </c>
      <c r="WYS32" s="647" t="s">
        <v>17048</v>
      </c>
      <c r="WYT32" s="647" t="s">
        <v>17049</v>
      </c>
      <c r="WYU32" s="647" t="s">
        <v>17050</v>
      </c>
      <c r="WYV32" s="647" t="s">
        <v>17051</v>
      </c>
      <c r="WYW32" s="647" t="s">
        <v>17052</v>
      </c>
      <c r="WYX32" s="647" t="s">
        <v>17053</v>
      </c>
      <c r="WYY32" s="647" t="s">
        <v>17054</v>
      </c>
      <c r="WYZ32" s="647" t="s">
        <v>17055</v>
      </c>
      <c r="WZA32" s="647" t="s">
        <v>17056</v>
      </c>
      <c r="WZB32" s="647" t="s">
        <v>17057</v>
      </c>
      <c r="WZC32" s="647" t="s">
        <v>17058</v>
      </c>
      <c r="WZD32" s="647" t="s">
        <v>17059</v>
      </c>
      <c r="WZE32" s="647" t="s">
        <v>17060</v>
      </c>
      <c r="WZF32" s="647" t="s">
        <v>17061</v>
      </c>
      <c r="WZG32" s="647" t="s">
        <v>17062</v>
      </c>
      <c r="WZH32" s="647" t="s">
        <v>17063</v>
      </c>
      <c r="WZI32" s="647" t="s">
        <v>17064</v>
      </c>
      <c r="WZJ32" s="647" t="s">
        <v>17065</v>
      </c>
      <c r="WZK32" s="647" t="s">
        <v>17066</v>
      </c>
      <c r="WZL32" s="647" t="s">
        <v>17067</v>
      </c>
      <c r="WZM32" s="647" t="s">
        <v>17068</v>
      </c>
      <c r="WZN32" s="647" t="s">
        <v>17069</v>
      </c>
      <c r="WZO32" s="647" t="s">
        <v>17070</v>
      </c>
      <c r="WZP32" s="647" t="s">
        <v>17071</v>
      </c>
      <c r="WZQ32" s="647" t="s">
        <v>17072</v>
      </c>
      <c r="WZR32" s="647" t="s">
        <v>17073</v>
      </c>
      <c r="WZS32" s="647" t="s">
        <v>17074</v>
      </c>
      <c r="WZT32" s="647" t="s">
        <v>17075</v>
      </c>
      <c r="WZU32" s="647" t="s">
        <v>17076</v>
      </c>
      <c r="WZV32" s="647" t="s">
        <v>17077</v>
      </c>
      <c r="WZW32" s="647" t="s">
        <v>17078</v>
      </c>
      <c r="WZX32" s="647" t="s">
        <v>17079</v>
      </c>
      <c r="WZY32" s="647" t="s">
        <v>17080</v>
      </c>
      <c r="WZZ32" s="647" t="s">
        <v>17081</v>
      </c>
      <c r="XAA32" s="647" t="s">
        <v>17082</v>
      </c>
      <c r="XAB32" s="647" t="s">
        <v>17083</v>
      </c>
      <c r="XAC32" s="647" t="s">
        <v>17084</v>
      </c>
      <c r="XAD32" s="647" t="s">
        <v>17085</v>
      </c>
      <c r="XAE32" s="647" t="s">
        <v>17086</v>
      </c>
      <c r="XAF32" s="647" t="s">
        <v>17087</v>
      </c>
      <c r="XAG32" s="647" t="s">
        <v>17088</v>
      </c>
      <c r="XAH32" s="647" t="s">
        <v>17089</v>
      </c>
      <c r="XAI32" s="647" t="s">
        <v>17090</v>
      </c>
      <c r="XAJ32" s="647" t="s">
        <v>17091</v>
      </c>
      <c r="XAK32" s="647" t="s">
        <v>17092</v>
      </c>
      <c r="XAL32" s="647" t="s">
        <v>17093</v>
      </c>
      <c r="XAM32" s="647" t="s">
        <v>17094</v>
      </c>
      <c r="XAN32" s="647" t="s">
        <v>17095</v>
      </c>
      <c r="XAO32" s="647" t="s">
        <v>17096</v>
      </c>
      <c r="XAP32" s="647" t="s">
        <v>17097</v>
      </c>
      <c r="XAQ32" s="647" t="s">
        <v>17098</v>
      </c>
      <c r="XAR32" s="647" t="s">
        <v>17099</v>
      </c>
      <c r="XAS32" s="647" t="s">
        <v>17100</v>
      </c>
      <c r="XAT32" s="647" t="s">
        <v>17101</v>
      </c>
      <c r="XAU32" s="647" t="s">
        <v>17102</v>
      </c>
      <c r="XAV32" s="647" t="s">
        <v>17103</v>
      </c>
      <c r="XAW32" s="647" t="s">
        <v>17104</v>
      </c>
      <c r="XAX32" s="647" t="s">
        <v>17105</v>
      </c>
      <c r="XAY32" s="647" t="s">
        <v>17106</v>
      </c>
      <c r="XAZ32" s="647" t="s">
        <v>17107</v>
      </c>
      <c r="XBA32" s="647" t="s">
        <v>17108</v>
      </c>
      <c r="XBB32" s="647" t="s">
        <v>17109</v>
      </c>
      <c r="XBC32" s="647" t="s">
        <v>17110</v>
      </c>
      <c r="XBD32" s="647" t="s">
        <v>17111</v>
      </c>
      <c r="XBE32" s="647" t="s">
        <v>17112</v>
      </c>
      <c r="XBF32" s="647" t="s">
        <v>17113</v>
      </c>
      <c r="XBG32" s="647" t="s">
        <v>17114</v>
      </c>
      <c r="XBH32" s="647" t="s">
        <v>17115</v>
      </c>
      <c r="XBI32" s="647" t="s">
        <v>17116</v>
      </c>
      <c r="XBJ32" s="647" t="s">
        <v>17117</v>
      </c>
      <c r="XBK32" s="647" t="s">
        <v>17118</v>
      </c>
      <c r="XBL32" s="647" t="s">
        <v>17119</v>
      </c>
      <c r="XBM32" s="647" t="s">
        <v>17120</v>
      </c>
      <c r="XBN32" s="647" t="s">
        <v>17121</v>
      </c>
      <c r="XBO32" s="647" t="s">
        <v>17122</v>
      </c>
      <c r="XBP32" s="647" t="s">
        <v>17123</v>
      </c>
      <c r="XBQ32" s="647" t="s">
        <v>17124</v>
      </c>
      <c r="XBR32" s="647" t="s">
        <v>17125</v>
      </c>
      <c r="XBS32" s="647" t="s">
        <v>17126</v>
      </c>
      <c r="XBT32" s="647" t="s">
        <v>17127</v>
      </c>
      <c r="XBU32" s="647" t="s">
        <v>17128</v>
      </c>
      <c r="XBV32" s="647" t="s">
        <v>17129</v>
      </c>
      <c r="XBW32" s="647" t="s">
        <v>17130</v>
      </c>
      <c r="XBX32" s="647" t="s">
        <v>17131</v>
      </c>
      <c r="XBY32" s="647" t="s">
        <v>17132</v>
      </c>
      <c r="XBZ32" s="647" t="s">
        <v>17133</v>
      </c>
      <c r="XCA32" s="647" t="s">
        <v>17134</v>
      </c>
      <c r="XCB32" s="647" t="s">
        <v>17135</v>
      </c>
      <c r="XCC32" s="647" t="s">
        <v>17136</v>
      </c>
      <c r="XCD32" s="647" t="s">
        <v>17137</v>
      </c>
      <c r="XCE32" s="647" t="s">
        <v>17138</v>
      </c>
      <c r="XCF32" s="647" t="s">
        <v>17139</v>
      </c>
      <c r="XCG32" s="647" t="s">
        <v>17140</v>
      </c>
      <c r="XCH32" s="647" t="s">
        <v>17141</v>
      </c>
      <c r="XCI32" s="647" t="s">
        <v>17142</v>
      </c>
      <c r="XCJ32" s="647" t="s">
        <v>17143</v>
      </c>
      <c r="XCK32" s="647" t="s">
        <v>17144</v>
      </c>
      <c r="XCL32" s="647" t="s">
        <v>17145</v>
      </c>
      <c r="XCM32" s="647" t="s">
        <v>17146</v>
      </c>
      <c r="XCN32" s="647" t="s">
        <v>17147</v>
      </c>
      <c r="XCO32" s="647" t="s">
        <v>17148</v>
      </c>
      <c r="XCP32" s="647" t="s">
        <v>17149</v>
      </c>
      <c r="XCQ32" s="647" t="s">
        <v>17150</v>
      </c>
      <c r="XCR32" s="647" t="s">
        <v>17151</v>
      </c>
      <c r="XCS32" s="647" t="s">
        <v>17152</v>
      </c>
      <c r="XCT32" s="647" t="s">
        <v>17153</v>
      </c>
      <c r="XCU32" s="647" t="s">
        <v>17154</v>
      </c>
      <c r="XCV32" s="647" t="s">
        <v>17155</v>
      </c>
      <c r="XCW32" s="647" t="s">
        <v>17156</v>
      </c>
      <c r="XCX32" s="647" t="s">
        <v>17157</v>
      </c>
      <c r="XCY32" s="647" t="s">
        <v>17158</v>
      </c>
      <c r="XCZ32" s="647" t="s">
        <v>17159</v>
      </c>
      <c r="XDA32" s="647" t="s">
        <v>17160</v>
      </c>
      <c r="XDB32" s="647" t="s">
        <v>17161</v>
      </c>
      <c r="XDC32" s="647" t="s">
        <v>17162</v>
      </c>
      <c r="XDD32" s="647" t="s">
        <v>17163</v>
      </c>
      <c r="XDE32" s="647" t="s">
        <v>17164</v>
      </c>
      <c r="XDF32" s="647" t="s">
        <v>17165</v>
      </c>
      <c r="XDG32" s="647" t="s">
        <v>17166</v>
      </c>
      <c r="XDH32" s="647" t="s">
        <v>17167</v>
      </c>
      <c r="XDI32" s="647" t="s">
        <v>17168</v>
      </c>
      <c r="XDJ32" s="647" t="s">
        <v>17169</v>
      </c>
      <c r="XDK32" s="647" t="s">
        <v>17170</v>
      </c>
      <c r="XDL32" s="647" t="s">
        <v>17171</v>
      </c>
      <c r="XDM32" s="647" t="s">
        <v>17172</v>
      </c>
      <c r="XDN32" s="647" t="s">
        <v>17173</v>
      </c>
      <c r="XDO32" s="647" t="s">
        <v>17174</v>
      </c>
      <c r="XDP32" s="647" t="s">
        <v>17175</v>
      </c>
      <c r="XDQ32" s="647" t="s">
        <v>17176</v>
      </c>
      <c r="XDR32" s="647" t="s">
        <v>17177</v>
      </c>
      <c r="XDS32" s="647" t="s">
        <v>17178</v>
      </c>
      <c r="XDT32" s="647" t="s">
        <v>17179</v>
      </c>
      <c r="XDU32" s="647" t="s">
        <v>17180</v>
      </c>
      <c r="XDV32" s="647" t="s">
        <v>17181</v>
      </c>
      <c r="XDW32" s="647" t="s">
        <v>17182</v>
      </c>
      <c r="XDX32" s="647" t="s">
        <v>17183</v>
      </c>
      <c r="XDY32" s="647" t="s">
        <v>17184</v>
      </c>
      <c r="XDZ32" s="647" t="s">
        <v>17185</v>
      </c>
      <c r="XEA32" s="647" t="s">
        <v>17186</v>
      </c>
      <c r="XEB32" s="647" t="s">
        <v>17187</v>
      </c>
      <c r="XEC32" s="647" t="s">
        <v>17188</v>
      </c>
      <c r="XED32" s="647" t="s">
        <v>17189</v>
      </c>
      <c r="XEE32" s="647" t="s">
        <v>17190</v>
      </c>
      <c r="XEF32" s="647" t="s">
        <v>17191</v>
      </c>
      <c r="XEG32" s="647" t="s">
        <v>17192</v>
      </c>
      <c r="XEH32" s="647" t="s">
        <v>17193</v>
      </c>
      <c r="XEI32" s="647" t="s">
        <v>17194</v>
      </c>
      <c r="XEJ32" s="647" t="s">
        <v>17195</v>
      </c>
      <c r="XEK32" s="647" t="s">
        <v>17196</v>
      </c>
      <c r="XEL32" s="647" t="s">
        <v>17197</v>
      </c>
      <c r="XEM32" s="647" t="s">
        <v>17198</v>
      </c>
      <c r="XEN32" s="647" t="s">
        <v>17199</v>
      </c>
      <c r="XEO32" s="647" t="s">
        <v>17200</v>
      </c>
      <c r="XEP32" s="647" t="s">
        <v>17201</v>
      </c>
      <c r="XEQ32" s="647" t="s">
        <v>17202</v>
      </c>
      <c r="XER32" s="647" t="s">
        <v>17203</v>
      </c>
      <c r="XES32" s="647" t="s">
        <v>17204</v>
      </c>
      <c r="XET32" s="647" t="s">
        <v>17205</v>
      </c>
      <c r="XEU32" s="647" t="s">
        <v>17206</v>
      </c>
      <c r="XEV32" s="647" t="s">
        <v>17207</v>
      </c>
      <c r="XEW32" s="647" t="s">
        <v>17208</v>
      </c>
      <c r="XEX32" s="647" t="s">
        <v>17209</v>
      </c>
      <c r="XEY32" s="647" t="s">
        <v>17210</v>
      </c>
      <c r="XEZ32" s="647" t="s">
        <v>17211</v>
      </c>
      <c r="XFA32" s="647" t="s">
        <v>17212</v>
      </c>
      <c r="XFB32" s="647" t="s">
        <v>17213</v>
      </c>
      <c r="XFC32" s="647" t="s">
        <v>17214</v>
      </c>
      <c r="XFD32" s="647" t="s">
        <v>17215</v>
      </c>
    </row>
    <row r="33" spans="1:13" ht="15" customHeight="1" x14ac:dyDescent="0.2">
      <c r="G33" s="307"/>
      <c r="H33" s="642"/>
      <c r="I33" s="638"/>
      <c r="J33" s="638"/>
    </row>
    <row r="34" spans="1:13" x14ac:dyDescent="0.2">
      <c r="A34" s="320"/>
      <c r="B34" s="307"/>
      <c r="C34" s="307"/>
      <c r="D34" s="307"/>
      <c r="E34" s="307"/>
      <c r="F34" s="307"/>
      <c r="H34" s="643"/>
      <c r="I34" s="635"/>
      <c r="J34" s="635"/>
      <c r="K34" s="307"/>
      <c r="L34" s="307"/>
      <c r="M34" s="307"/>
    </row>
    <row r="35" spans="1:13" x14ac:dyDescent="0.2">
      <c r="A35" s="320"/>
      <c r="B35" s="307"/>
      <c r="C35" s="307"/>
      <c r="D35" s="307"/>
      <c r="E35" s="307"/>
      <c r="F35" s="307"/>
      <c r="G35" s="307"/>
      <c r="H35" s="643"/>
      <c r="I35" s="635"/>
      <c r="J35" s="635"/>
      <c r="K35" s="307"/>
      <c r="L35" s="307"/>
      <c r="M35" s="307"/>
    </row>
    <row r="36" spans="1:13" x14ac:dyDescent="0.2">
      <c r="H36" s="642"/>
      <c r="I36" s="638"/>
      <c r="J36" s="638"/>
      <c r="M36" s="648"/>
    </row>
    <row r="37" spans="1:13" x14ac:dyDescent="0.2">
      <c r="A37" s="320"/>
      <c r="B37" s="320"/>
      <c r="C37" s="320"/>
      <c r="D37" s="320"/>
      <c r="E37" s="320"/>
      <c r="F37" s="320"/>
      <c r="G37" s="649"/>
      <c r="H37" s="649"/>
      <c r="I37" s="649"/>
      <c r="J37" s="648"/>
      <c r="K37" s="648"/>
      <c r="L37" s="648"/>
      <c r="M37" s="648"/>
    </row>
    <row r="38" spans="1:13" x14ac:dyDescent="0.2">
      <c r="A38" s="320"/>
      <c r="B38" s="320"/>
      <c r="C38" s="320"/>
      <c r="D38" s="320"/>
      <c r="E38" s="320"/>
      <c r="F38" s="320"/>
      <c r="G38" s="649"/>
      <c r="H38" s="649"/>
      <c r="I38" s="649"/>
      <c r="J38" s="648"/>
      <c r="K38" s="648"/>
      <c r="L38" s="648"/>
      <c r="M38" s="648"/>
    </row>
    <row r="39" spans="1:13" x14ac:dyDescent="0.2">
      <c r="A39" s="320"/>
      <c r="B39" s="320"/>
      <c r="C39" s="320"/>
      <c r="D39" s="320"/>
      <c r="E39" s="320"/>
      <c r="F39" s="320"/>
      <c r="G39" s="649"/>
      <c r="H39" s="649"/>
      <c r="I39" s="649"/>
      <c r="J39" s="648"/>
      <c r="K39" s="648"/>
      <c r="L39" s="648"/>
      <c r="M39" s="648"/>
    </row>
    <row r="40" spans="1:13" x14ac:dyDescent="0.2">
      <c r="A40" s="320"/>
      <c r="B40" s="320"/>
      <c r="C40" s="320"/>
      <c r="D40" s="320"/>
      <c r="E40" s="320"/>
      <c r="F40" s="320"/>
      <c r="G40" s="650"/>
      <c r="H40" s="650"/>
      <c r="I40" s="650"/>
      <c r="J40" s="307"/>
      <c r="K40" s="307"/>
      <c r="L40" s="307"/>
      <c r="M40" s="307"/>
    </row>
    <row r="42" spans="1:13" x14ac:dyDescent="0.2">
      <c r="A42" s="782" t="s">
        <v>17216</v>
      </c>
      <c r="B42" s="782"/>
      <c r="C42" s="782"/>
      <c r="D42" s="782"/>
      <c r="E42" s="782"/>
      <c r="F42" s="782"/>
      <c r="G42" s="782"/>
    </row>
    <row r="43" spans="1:13" ht="16" x14ac:dyDescent="0.2">
      <c r="A43" s="632" t="s">
        <v>842</v>
      </c>
      <c r="B43" s="633"/>
      <c r="C43" s="633" t="s">
        <v>17217</v>
      </c>
      <c r="D43" s="633" t="s">
        <v>17218</v>
      </c>
      <c r="E43" s="633" t="s">
        <v>17219</v>
      </c>
      <c r="F43" s="633" t="s">
        <v>17220</v>
      </c>
      <c r="G43" s="633" t="s">
        <v>17221</v>
      </c>
    </row>
    <row r="44" spans="1:13" ht="15" customHeight="1" x14ac:dyDescent="0.2">
      <c r="A44" s="320"/>
      <c r="B44" s="307"/>
      <c r="C44" s="307"/>
      <c r="D44" s="307"/>
      <c r="E44" s="307"/>
      <c r="F44" s="307"/>
      <c r="G44" s="307"/>
    </row>
    <row r="45" spans="1:13" ht="15" customHeight="1" x14ac:dyDescent="0.2">
      <c r="A45" s="320"/>
      <c r="B45" s="307"/>
      <c r="C45" s="307"/>
      <c r="D45" s="307"/>
      <c r="E45" s="307"/>
      <c r="F45" s="307"/>
      <c r="G45" s="307"/>
    </row>
    <row r="46" spans="1:13" ht="15" customHeight="1" x14ac:dyDescent="0.2">
      <c r="A46" s="320"/>
      <c r="B46" s="307"/>
      <c r="C46" s="307"/>
      <c r="D46" s="307"/>
      <c r="E46" s="307"/>
      <c r="F46" s="307"/>
      <c r="G46" s="307"/>
    </row>
    <row r="47" spans="1:13" ht="15" customHeight="1" x14ac:dyDescent="0.2">
      <c r="A47" s="320"/>
      <c r="B47" s="307"/>
      <c r="C47" s="307"/>
      <c r="D47" s="307"/>
      <c r="E47" s="307"/>
      <c r="F47" s="307"/>
      <c r="G47" s="307"/>
    </row>
    <row r="48" spans="1:13" ht="15" customHeight="1" x14ac:dyDescent="0.2">
      <c r="A48" s="320"/>
      <c r="B48" s="307"/>
      <c r="C48" s="307"/>
      <c r="D48" s="307"/>
      <c r="E48" s="307"/>
      <c r="F48" s="307"/>
      <c r="G48" s="307"/>
    </row>
    <row r="49" spans="1:7" ht="15" customHeight="1" x14ac:dyDescent="0.2">
      <c r="A49" s="320"/>
      <c r="B49" s="307"/>
      <c r="C49" s="307"/>
      <c r="D49" s="307"/>
      <c r="E49" s="307"/>
      <c r="F49" s="307"/>
      <c r="G49" s="307"/>
    </row>
    <row r="51" spans="1:7" x14ac:dyDescent="0.2">
      <c r="A51" s="782" t="s">
        <v>17222</v>
      </c>
      <c r="B51" s="782"/>
      <c r="C51" s="782"/>
      <c r="D51" s="782"/>
      <c r="E51" s="782"/>
    </row>
    <row r="52" spans="1:7" ht="16" x14ac:dyDescent="0.2">
      <c r="A52" s="651" t="s">
        <v>17223</v>
      </c>
      <c r="B52" s="652"/>
      <c r="C52" s="652" t="s">
        <v>17224</v>
      </c>
      <c r="D52" s="652" t="s">
        <v>165</v>
      </c>
      <c r="E52" s="652" t="s">
        <v>558</v>
      </c>
    </row>
    <row r="53" spans="1:7" x14ac:dyDescent="0.2">
      <c r="A53" s="320"/>
      <c r="B53" s="307"/>
      <c r="C53" s="307"/>
      <c r="D53" s="635"/>
      <c r="E53" s="307"/>
    </row>
    <row r="54" spans="1:7" ht="15" customHeight="1" x14ac:dyDescent="0.2">
      <c r="A54" s="320"/>
      <c r="B54" s="307"/>
      <c r="C54" s="307"/>
      <c r="D54" s="635"/>
      <c r="E54" s="307"/>
    </row>
    <row r="55" spans="1:7" ht="15" customHeight="1" x14ac:dyDescent="0.2">
      <c r="A55" s="320"/>
      <c r="B55" s="307"/>
      <c r="C55" s="307"/>
      <c r="D55" s="307"/>
      <c r="E55" s="307"/>
    </row>
    <row r="56" spans="1:7" ht="15" customHeight="1" x14ac:dyDescent="0.2">
      <c r="A56" s="320"/>
      <c r="B56" s="307"/>
      <c r="C56" s="307"/>
      <c r="D56" s="307"/>
      <c r="E56" s="307"/>
    </row>
    <row r="57" spans="1:7" ht="15" customHeight="1" x14ac:dyDescent="0.2">
      <c r="A57" s="320"/>
      <c r="B57" s="307"/>
      <c r="C57" s="307"/>
      <c r="D57" s="307"/>
      <c r="E57" s="307"/>
    </row>
    <row r="59" spans="1:7" x14ac:dyDescent="0.2">
      <c r="A59" s="782" t="s">
        <v>17225</v>
      </c>
      <c r="B59" s="782"/>
      <c r="C59" s="782"/>
    </row>
    <row r="60" spans="1:7" ht="16" x14ac:dyDescent="0.2">
      <c r="A60" s="651" t="s">
        <v>17226</v>
      </c>
      <c r="B60" s="652"/>
      <c r="C60" s="652" t="s">
        <v>17227</v>
      </c>
    </row>
    <row r="61" spans="1:7" ht="15" customHeight="1" x14ac:dyDescent="0.2">
      <c r="A61" s="320" t="s">
        <v>17884</v>
      </c>
      <c r="B61" s="307"/>
      <c r="C61" s="307" t="s">
        <v>17885</v>
      </c>
    </row>
    <row r="62" spans="1:7" ht="15" customHeight="1" x14ac:dyDescent="0.2">
      <c r="A62" s="320"/>
      <c r="B62" s="307"/>
      <c r="C62" s="307"/>
    </row>
    <row r="63" spans="1:7" ht="15" customHeight="1" x14ac:dyDescent="0.2">
      <c r="A63" s="320"/>
      <c r="B63" s="307"/>
      <c r="C63" s="307"/>
    </row>
    <row r="64" spans="1:7" ht="15" customHeight="1" x14ac:dyDescent="0.2">
      <c r="A64" s="320"/>
      <c r="B64" s="307"/>
      <c r="C64" s="307"/>
    </row>
    <row r="66" spans="1:6" x14ac:dyDescent="0.2">
      <c r="A66" s="782" t="s">
        <v>17228</v>
      </c>
      <c r="B66" s="782"/>
      <c r="C66" s="782"/>
      <c r="D66" s="782"/>
      <c r="E66" s="782"/>
    </row>
    <row r="67" spans="1:6" ht="16" x14ac:dyDescent="0.2">
      <c r="A67" s="651" t="s">
        <v>842</v>
      </c>
      <c r="B67" s="652"/>
      <c r="C67" s="652" t="s">
        <v>17229</v>
      </c>
      <c r="D67" s="652" t="s">
        <v>165</v>
      </c>
      <c r="E67" s="652" t="s">
        <v>17227</v>
      </c>
    </row>
    <row r="68" spans="1:6" ht="15" customHeight="1" x14ac:dyDescent="0.2">
      <c r="A68" s="320"/>
      <c r="B68" s="307"/>
      <c r="C68" s="307"/>
      <c r="D68" s="635"/>
      <c r="E68" s="307"/>
    </row>
    <row r="69" spans="1:6" ht="15" customHeight="1" x14ac:dyDescent="0.2">
      <c r="A69" s="320"/>
      <c r="B69" s="307"/>
      <c r="C69" s="307"/>
      <c r="D69" s="653"/>
      <c r="E69" s="307"/>
    </row>
    <row r="70" spans="1:6" ht="15" customHeight="1" x14ac:dyDescent="0.2">
      <c r="A70" s="320"/>
      <c r="B70" s="307"/>
      <c r="C70" s="307"/>
      <c r="D70" s="653"/>
      <c r="E70" s="307"/>
    </row>
    <row r="72" spans="1:6" x14ac:dyDescent="0.2">
      <c r="A72" s="783" t="s">
        <v>17230</v>
      </c>
      <c r="B72" s="783"/>
      <c r="C72" s="783"/>
      <c r="D72" s="783"/>
      <c r="E72" s="783"/>
      <c r="F72" s="783"/>
    </row>
    <row r="73" spans="1:6" ht="16" x14ac:dyDescent="0.2">
      <c r="A73" s="654" t="s">
        <v>17231</v>
      </c>
      <c r="B73" s="655"/>
      <c r="C73" s="655" t="s">
        <v>17232</v>
      </c>
      <c r="D73" s="655" t="s">
        <v>165</v>
      </c>
      <c r="E73" s="655" t="s">
        <v>17233</v>
      </c>
      <c r="F73" s="654" t="s">
        <v>17234</v>
      </c>
    </row>
    <row r="74" spans="1:6" ht="16" x14ac:dyDescent="0.2">
      <c r="A74" s="656" t="s">
        <v>17886</v>
      </c>
      <c r="B74" s="657"/>
      <c r="C74" s="657" t="s">
        <v>852</v>
      </c>
      <c r="D74" s="658">
        <v>44363</v>
      </c>
      <c r="E74" s="657" t="s">
        <v>17887</v>
      </c>
      <c r="F74" s="657" t="s">
        <v>182</v>
      </c>
    </row>
    <row r="75" spans="1:6" ht="16" x14ac:dyDescent="0.2">
      <c r="A75" s="656" t="s">
        <v>17888</v>
      </c>
      <c r="B75" s="657"/>
      <c r="C75" s="657" t="s">
        <v>17889</v>
      </c>
      <c r="D75" s="658">
        <v>44348</v>
      </c>
      <c r="E75" s="659" t="s">
        <v>17890</v>
      </c>
      <c r="F75" s="657" t="s">
        <v>179</v>
      </c>
    </row>
    <row r="76" spans="1:6" ht="32" x14ac:dyDescent="0.2">
      <c r="A76" s="656" t="s">
        <v>17891</v>
      </c>
      <c r="B76" s="657"/>
      <c r="C76" s="657" t="s">
        <v>17892</v>
      </c>
      <c r="D76" s="658">
        <v>44373</v>
      </c>
      <c r="E76" s="657" t="s">
        <v>17893</v>
      </c>
      <c r="F76" s="657" t="s">
        <v>17859</v>
      </c>
    </row>
    <row r="77" spans="1:6" ht="16" x14ac:dyDescent="0.2">
      <c r="A77" s="234" t="s">
        <v>17894</v>
      </c>
      <c r="B77" s="657"/>
      <c r="C77" s="657" t="s">
        <v>17895</v>
      </c>
      <c r="D77" s="658">
        <v>44377</v>
      </c>
      <c r="E77" s="659" t="s">
        <v>17896</v>
      </c>
      <c r="F77" s="657" t="s">
        <v>17859</v>
      </c>
    </row>
    <row r="78" spans="1:6" ht="16" x14ac:dyDescent="0.2">
      <c r="A78" s="656" t="s">
        <v>17894</v>
      </c>
      <c r="B78" s="660"/>
      <c r="C78" s="660" t="s">
        <v>17897</v>
      </c>
      <c r="D78" s="661">
        <v>44338</v>
      </c>
      <c r="E78" s="660" t="s">
        <v>17898</v>
      </c>
      <c r="F78" s="660" t="s">
        <v>17859</v>
      </c>
    </row>
    <row r="79" spans="1:6" x14ac:dyDescent="0.2">
      <c r="A79" s="656"/>
      <c r="B79" s="657"/>
      <c r="C79" s="657"/>
      <c r="D79" s="662"/>
      <c r="E79" s="657"/>
      <c r="F79" s="657"/>
    </row>
    <row r="80" spans="1:6" x14ac:dyDescent="0.2">
      <c r="A80" s="656"/>
      <c r="B80" s="657"/>
      <c r="C80" s="657"/>
      <c r="D80" s="662"/>
      <c r="E80" s="657"/>
      <c r="F80" s="657"/>
    </row>
    <row r="81" spans="1:6" x14ac:dyDescent="0.2">
      <c r="A81" s="656"/>
      <c r="B81" s="657"/>
      <c r="C81" s="657"/>
      <c r="D81" s="662"/>
      <c r="E81" s="657"/>
      <c r="F81" s="657"/>
    </row>
    <row r="82" spans="1:6" x14ac:dyDescent="0.2">
      <c r="A82" s="656"/>
      <c r="B82" s="657"/>
      <c r="C82" s="657"/>
      <c r="D82" s="662"/>
      <c r="E82" s="657"/>
      <c r="F82" s="657"/>
    </row>
    <row r="83" spans="1:6" ht="15" customHeight="1" x14ac:dyDescent="0.2">
      <c r="A83" s="778" t="s">
        <v>17235</v>
      </c>
      <c r="B83" s="779"/>
      <c r="C83" s="779"/>
      <c r="D83" s="663"/>
      <c r="E83" s="664"/>
      <c r="F83" s="664"/>
    </row>
    <row r="84" spans="1:6" ht="30" customHeight="1" x14ac:dyDescent="0.2">
      <c r="A84" s="780"/>
      <c r="B84" s="780"/>
      <c r="C84" s="780"/>
      <c r="D84" s="664"/>
    </row>
    <row r="85" spans="1:6" x14ac:dyDescent="0.2">
      <c r="D85" s="665"/>
    </row>
    <row r="86" spans="1:6" x14ac:dyDescent="0.2">
      <c r="A86" s="781" t="s">
        <v>17236</v>
      </c>
      <c r="B86" s="781"/>
      <c r="C86" s="781"/>
      <c r="D86" s="781"/>
      <c r="E86" s="781"/>
      <c r="F86" s="781"/>
    </row>
    <row r="87" spans="1:6" ht="16" x14ac:dyDescent="0.2">
      <c r="A87" s="666" t="s">
        <v>17237</v>
      </c>
      <c r="B87" s="667"/>
      <c r="C87" s="667" t="s">
        <v>17227</v>
      </c>
      <c r="D87" s="667"/>
      <c r="E87" s="667"/>
      <c r="F87" s="667"/>
    </row>
    <row r="88" spans="1:6" ht="64" x14ac:dyDescent="0.2">
      <c r="A88" s="656" t="s">
        <v>17899</v>
      </c>
      <c r="B88" s="656" t="s">
        <v>17238</v>
      </c>
      <c r="C88" s="656" t="s">
        <v>17900</v>
      </c>
      <c r="D88" s="665"/>
    </row>
    <row r="89" spans="1:6" ht="64" x14ac:dyDescent="0.2">
      <c r="A89" s="234" t="s">
        <v>17901</v>
      </c>
      <c r="B89" s="656" t="s">
        <v>17239</v>
      </c>
      <c r="C89" s="656" t="s">
        <v>17902</v>
      </c>
      <c r="D89" s="665"/>
    </row>
    <row r="90" spans="1:6" ht="48" x14ac:dyDescent="0.2">
      <c r="A90" s="656" t="s">
        <v>17240</v>
      </c>
      <c r="B90" s="656" t="s">
        <v>17241</v>
      </c>
      <c r="C90" s="656" t="s">
        <v>17903</v>
      </c>
      <c r="D90" s="665"/>
    </row>
    <row r="91" spans="1:6" ht="48" x14ac:dyDescent="0.2">
      <c r="A91" s="668" t="s">
        <v>17904</v>
      </c>
      <c r="B91" s="668" t="s">
        <v>17905</v>
      </c>
      <c r="C91" s="669" t="s">
        <v>17906</v>
      </c>
      <c r="D91" s="665"/>
      <c r="E91" s="665"/>
    </row>
    <row r="92" spans="1:6" ht="48" x14ac:dyDescent="0.2">
      <c r="A92" s="234" t="s">
        <v>17907</v>
      </c>
      <c r="B92" s="234" t="s">
        <v>17908</v>
      </c>
      <c r="C92" s="234" t="s">
        <v>17909</v>
      </c>
      <c r="F92" s="665"/>
    </row>
    <row r="93" spans="1:6" x14ac:dyDescent="0.2">
      <c r="A93" s="320"/>
      <c r="B93" s="234"/>
      <c r="F93" s="665"/>
    </row>
    <row r="94" spans="1:6" ht="45" customHeight="1" x14ac:dyDescent="0.2">
      <c r="B94" s="234"/>
    </row>
    <row r="95" spans="1:6" s="234" customFormat="1" ht="90" customHeight="1" x14ac:dyDescent="0.2"/>
    <row r="96" spans="1:6" ht="92.25" customHeight="1" x14ac:dyDescent="0.2">
      <c r="C96" s="234"/>
    </row>
  </sheetData>
  <mergeCells count="10">
    <mergeCell ref="A8:J8"/>
    <mergeCell ref="A21:M21"/>
    <mergeCell ref="A31:M31"/>
    <mergeCell ref="A83:C84"/>
    <mergeCell ref="A86:F86"/>
    <mergeCell ref="A42:G42"/>
    <mergeCell ref="A51:E51"/>
    <mergeCell ref="A59:C59"/>
    <mergeCell ref="A66:E66"/>
    <mergeCell ref="A72:F72"/>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35"/>
  <sheetViews>
    <sheetView workbookViewId="0">
      <selection sqref="A1:XFD1048576"/>
    </sheetView>
  </sheetViews>
  <sheetFormatPr baseColWidth="10" defaultColWidth="12.5" defaultRowHeight="15" x14ac:dyDescent="0.2"/>
  <cols>
    <col min="1" max="1" width="76" style="229" bestFit="1" customWidth="1"/>
    <col min="2" max="2" width="10.1640625" style="222" hidden="1" customWidth="1"/>
    <col min="3" max="3" width="8" style="222" hidden="1" customWidth="1"/>
    <col min="4" max="4" width="7.83203125" style="222" hidden="1" customWidth="1"/>
    <col min="5" max="5" width="8" style="222" hidden="1" customWidth="1"/>
    <col min="6" max="6" width="7.83203125" style="222" hidden="1" customWidth="1"/>
    <col min="7" max="7" width="7.1640625" style="222" hidden="1" customWidth="1"/>
    <col min="8" max="8" width="7.83203125" style="222" hidden="1" customWidth="1"/>
    <col min="9" max="9" width="7.1640625" style="222" hidden="1" customWidth="1"/>
    <col min="10" max="10" width="7.83203125" style="222" hidden="1" customWidth="1"/>
    <col min="11" max="11" width="8" style="222" hidden="1" customWidth="1"/>
    <col min="12" max="12" width="7.83203125" style="222" hidden="1" customWidth="1"/>
    <col min="13" max="13" width="16.33203125" style="222" hidden="1" customWidth="1"/>
    <col min="14" max="14" width="10.1640625" style="222" hidden="1" customWidth="1"/>
    <col min="15" max="15" width="10.6640625" style="222" hidden="1" customWidth="1"/>
    <col min="16" max="16" width="10.6640625" style="722" hidden="1" customWidth="1"/>
    <col min="17" max="17" width="15" style="222" hidden="1" customWidth="1"/>
    <col min="18" max="18" width="16.83203125" style="222" hidden="1" customWidth="1"/>
    <col min="19" max="20" width="10.1640625" style="222" hidden="1" customWidth="1"/>
    <col min="21" max="21" width="9.33203125" style="222" hidden="1" customWidth="1"/>
    <col min="22" max="22" width="9.33203125" style="222" customWidth="1"/>
    <col min="23" max="23" width="15" style="222" customWidth="1"/>
    <col min="24" max="24" width="16.83203125" style="222" hidden="1" customWidth="1"/>
    <col min="25" max="26" width="10.1640625" style="222" hidden="1" customWidth="1"/>
    <col min="27" max="28" width="9.33203125" style="222" hidden="1" customWidth="1"/>
    <col min="29" max="29" width="15" style="222" hidden="1" customWidth="1"/>
    <col min="30" max="30" width="16.83203125" style="222" hidden="1" customWidth="1"/>
    <col min="31" max="16384" width="12.5" style="222"/>
  </cols>
  <sheetData>
    <row r="1" spans="1:32" ht="28.5" customHeight="1" x14ac:dyDescent="0.2">
      <c r="A1" s="759" t="s">
        <v>744</v>
      </c>
      <c r="B1" s="760"/>
      <c r="C1" s="760"/>
      <c r="D1" s="760"/>
      <c r="E1" s="760"/>
      <c r="F1" s="760"/>
      <c r="G1" s="760"/>
      <c r="H1" s="760"/>
      <c r="I1" s="760"/>
      <c r="J1" s="760"/>
      <c r="K1" s="760"/>
      <c r="L1" s="760"/>
      <c r="M1" s="760"/>
      <c r="N1" s="760"/>
      <c r="O1" s="760"/>
      <c r="P1" s="760"/>
      <c r="Q1" s="760"/>
      <c r="R1" s="760"/>
      <c r="S1" s="760"/>
      <c r="T1" s="760"/>
      <c r="U1" s="760"/>
      <c r="V1" s="760"/>
      <c r="W1" s="760"/>
      <c r="X1" s="760"/>
      <c r="Y1" s="760"/>
      <c r="Z1" s="760"/>
      <c r="AA1" s="760"/>
      <c r="AB1" s="760"/>
      <c r="AC1" s="760"/>
      <c r="AD1" s="761"/>
    </row>
    <row r="2" spans="1:32" ht="15" customHeight="1" x14ac:dyDescent="0.2">
      <c r="A2" s="795" t="s">
        <v>17910</v>
      </c>
      <c r="B2" s="796"/>
      <c r="C2" s="796"/>
      <c r="D2" s="796"/>
      <c r="E2" s="796"/>
      <c r="F2" s="796"/>
      <c r="G2" s="796"/>
      <c r="H2" s="796"/>
      <c r="I2" s="796"/>
      <c r="J2" s="796"/>
      <c r="K2" s="796"/>
      <c r="L2" s="796"/>
      <c r="M2" s="796"/>
      <c r="N2" s="796"/>
      <c r="O2" s="796"/>
      <c r="P2" s="796"/>
      <c r="Q2" s="796"/>
      <c r="R2" s="796"/>
      <c r="S2" s="796"/>
      <c r="T2" s="796"/>
      <c r="U2" s="796"/>
      <c r="V2" s="796"/>
      <c r="W2" s="796"/>
      <c r="X2" s="796"/>
      <c r="Y2" s="796"/>
      <c r="Z2" s="796"/>
      <c r="AA2" s="796"/>
      <c r="AB2" s="796"/>
      <c r="AC2" s="796"/>
      <c r="AD2" s="797"/>
      <c r="AE2" s="342"/>
      <c r="AF2" s="342"/>
    </row>
    <row r="3" spans="1:32" ht="48" x14ac:dyDescent="0.2">
      <c r="A3" s="670" t="s">
        <v>746</v>
      </c>
      <c r="B3" s="276" t="s">
        <v>747</v>
      </c>
      <c r="C3" s="765" t="s">
        <v>748</v>
      </c>
      <c r="D3" s="766"/>
      <c r="E3" s="765" t="s">
        <v>803</v>
      </c>
      <c r="F3" s="766"/>
      <c r="G3" s="765" t="s">
        <v>804</v>
      </c>
      <c r="H3" s="798"/>
      <c r="I3" s="799" t="s">
        <v>751</v>
      </c>
      <c r="J3" s="799"/>
      <c r="K3" s="799" t="s">
        <v>752</v>
      </c>
      <c r="L3" s="799"/>
      <c r="M3" s="345" t="s">
        <v>753</v>
      </c>
      <c r="N3" s="345" t="s">
        <v>754</v>
      </c>
      <c r="O3" s="345" t="s">
        <v>755</v>
      </c>
      <c r="P3" s="671" t="s">
        <v>805</v>
      </c>
      <c r="Q3" s="345" t="s">
        <v>17</v>
      </c>
      <c r="R3" s="345" t="s">
        <v>18</v>
      </c>
      <c r="S3" s="345" t="s">
        <v>540</v>
      </c>
      <c r="T3" s="345" t="s">
        <v>757</v>
      </c>
      <c r="U3" s="345" t="s">
        <v>758</v>
      </c>
      <c r="V3" s="345" t="s">
        <v>17911</v>
      </c>
      <c r="W3" s="345" t="s">
        <v>23</v>
      </c>
      <c r="X3" s="345" t="s">
        <v>24</v>
      </c>
      <c r="Y3" s="345" t="s">
        <v>760</v>
      </c>
      <c r="Z3" s="345" t="s">
        <v>761</v>
      </c>
      <c r="AA3" s="345" t="s">
        <v>762</v>
      </c>
      <c r="AB3" s="345" t="s">
        <v>17912</v>
      </c>
      <c r="AC3" s="345" t="s">
        <v>29</v>
      </c>
      <c r="AD3" s="345" t="s">
        <v>30</v>
      </c>
    </row>
    <row r="4" spans="1:32" ht="48" x14ac:dyDescent="0.2">
      <c r="A4" s="672" t="s">
        <v>764</v>
      </c>
      <c r="B4" s="673" t="s">
        <v>765</v>
      </c>
      <c r="C4" s="788" t="s">
        <v>766</v>
      </c>
      <c r="D4" s="789"/>
      <c r="E4" s="788" t="s">
        <v>767</v>
      </c>
      <c r="F4" s="789"/>
      <c r="G4" s="790" t="s">
        <v>768</v>
      </c>
      <c r="H4" s="791"/>
      <c r="I4" s="792" t="s">
        <v>769</v>
      </c>
      <c r="J4" s="792"/>
      <c r="K4" s="792" t="s">
        <v>770</v>
      </c>
      <c r="L4" s="792"/>
      <c r="M4" s="793" t="s">
        <v>17913</v>
      </c>
      <c r="N4" s="793"/>
      <c r="O4" s="793"/>
      <c r="P4" s="793"/>
      <c r="Q4" s="793"/>
      <c r="R4" s="794"/>
      <c r="S4" s="785" t="s">
        <v>772</v>
      </c>
      <c r="T4" s="786"/>
      <c r="U4" s="786"/>
      <c r="V4" s="786"/>
      <c r="W4" s="786"/>
      <c r="X4" s="787"/>
      <c r="Y4" s="785" t="s">
        <v>773</v>
      </c>
      <c r="Z4" s="786"/>
      <c r="AA4" s="786"/>
      <c r="AB4" s="786"/>
      <c r="AC4" s="786"/>
      <c r="AD4" s="787"/>
    </row>
    <row r="5" spans="1:32" x14ac:dyDescent="0.2">
      <c r="A5" s="674"/>
      <c r="B5" s="675"/>
      <c r="C5" s="676"/>
      <c r="D5" s="676"/>
      <c r="E5" s="676"/>
      <c r="F5" s="676"/>
      <c r="G5" s="676"/>
      <c r="H5" s="676"/>
      <c r="I5" s="676"/>
      <c r="J5" s="676"/>
      <c r="K5" s="676"/>
      <c r="L5" s="676"/>
      <c r="M5" s="676"/>
      <c r="N5" s="676"/>
      <c r="O5" s="676"/>
      <c r="P5" s="675"/>
      <c r="Q5" s="284"/>
      <c r="R5" s="284"/>
      <c r="S5" s="345"/>
      <c r="T5" s="345"/>
      <c r="U5" s="345"/>
      <c r="V5" s="345"/>
      <c r="W5" s="345"/>
      <c r="X5" s="345"/>
      <c r="Y5" s="345"/>
      <c r="Z5" s="345"/>
      <c r="AA5" s="345"/>
      <c r="AB5" s="345"/>
      <c r="AC5" s="345"/>
      <c r="AD5" s="345"/>
    </row>
    <row r="6" spans="1:32" ht="16" x14ac:dyDescent="0.2">
      <c r="A6" s="677" t="s">
        <v>807</v>
      </c>
      <c r="B6" s="678"/>
      <c r="C6" s="678"/>
      <c r="D6" s="678"/>
      <c r="E6" s="678"/>
      <c r="F6" s="678"/>
      <c r="G6" s="678"/>
      <c r="H6" s="679"/>
      <c r="I6" s="678"/>
      <c r="J6" s="678"/>
      <c r="K6" s="680"/>
      <c r="L6" s="680"/>
      <c r="M6" s="678"/>
      <c r="N6" s="678"/>
      <c r="O6" s="678"/>
      <c r="P6" s="678"/>
      <c r="Q6" s="678"/>
      <c r="R6" s="681"/>
      <c r="S6" s="681"/>
      <c r="T6" s="681"/>
      <c r="U6" s="681"/>
      <c r="V6" s="681"/>
      <c r="W6" s="681"/>
      <c r="X6" s="681"/>
      <c r="Y6" s="681"/>
      <c r="Z6" s="681"/>
      <c r="AA6" s="681"/>
      <c r="AB6" s="681"/>
      <c r="AC6" s="681"/>
      <c r="AD6" s="681"/>
    </row>
    <row r="7" spans="1:32" ht="16" x14ac:dyDescent="0.2">
      <c r="A7" s="682" t="s">
        <v>781</v>
      </c>
      <c r="B7" s="683"/>
      <c r="C7" s="297">
        <v>1</v>
      </c>
      <c r="D7" s="297"/>
      <c r="E7" s="297">
        <v>1</v>
      </c>
      <c r="F7" s="294"/>
      <c r="G7" s="294"/>
      <c r="H7" s="684"/>
      <c r="I7" s="297"/>
      <c r="J7" s="297"/>
      <c r="K7" s="297"/>
      <c r="L7" s="297"/>
      <c r="M7" s="297"/>
      <c r="N7" s="297"/>
      <c r="O7" s="297">
        <v>1</v>
      </c>
      <c r="P7" s="685">
        <v>0</v>
      </c>
      <c r="Q7" s="297"/>
      <c r="R7" s="297"/>
      <c r="S7" s="297">
        <v>0</v>
      </c>
      <c r="T7" s="297"/>
      <c r="U7" s="297">
        <v>0</v>
      </c>
      <c r="V7" s="297">
        <v>0</v>
      </c>
      <c r="W7" s="297"/>
      <c r="X7" s="297"/>
      <c r="Y7" s="297"/>
      <c r="Z7" s="297"/>
      <c r="AA7" s="297"/>
      <c r="AB7" s="297"/>
      <c r="AC7" s="297"/>
      <c r="AD7" s="297"/>
    </row>
    <row r="8" spans="1:32" ht="16" x14ac:dyDescent="0.2">
      <c r="A8" s="682" t="s">
        <v>782</v>
      </c>
      <c r="B8" s="683"/>
      <c r="C8" s="297"/>
      <c r="D8" s="297"/>
      <c r="E8" s="297"/>
      <c r="F8" s="294"/>
      <c r="G8" s="294"/>
      <c r="H8" s="684"/>
      <c r="I8" s="297"/>
      <c r="J8" s="297"/>
      <c r="K8" s="297"/>
      <c r="L8" s="297"/>
      <c r="M8" s="297"/>
      <c r="N8" s="297"/>
      <c r="O8" s="297">
        <v>0</v>
      </c>
      <c r="P8" s="685">
        <v>1</v>
      </c>
      <c r="Q8" s="297"/>
      <c r="R8" s="297"/>
      <c r="S8" s="297">
        <v>0</v>
      </c>
      <c r="T8" s="297"/>
      <c r="U8" s="297">
        <v>0</v>
      </c>
      <c r="V8" s="297">
        <v>0</v>
      </c>
      <c r="W8" s="297"/>
      <c r="X8" s="297"/>
      <c r="Y8" s="297"/>
      <c r="Z8" s="297"/>
      <c r="AA8" s="297"/>
      <c r="AB8" s="297"/>
      <c r="AC8" s="297"/>
      <c r="AD8" s="297"/>
    </row>
    <row r="9" spans="1:32" ht="16" x14ac:dyDescent="0.2">
      <c r="A9" s="686" t="s">
        <v>794</v>
      </c>
      <c r="B9" s="683"/>
      <c r="C9" s="297"/>
      <c r="D9" s="297"/>
      <c r="E9" s="297"/>
      <c r="F9" s="294"/>
      <c r="G9" s="294"/>
      <c r="H9" s="684"/>
      <c r="I9" s="297"/>
      <c r="J9" s="297"/>
      <c r="K9" s="687"/>
      <c r="L9" s="687"/>
      <c r="M9" s="297"/>
      <c r="N9" s="297"/>
      <c r="O9" s="297">
        <v>0</v>
      </c>
      <c r="P9" s="685">
        <v>0</v>
      </c>
      <c r="Q9" s="297"/>
      <c r="R9" s="297"/>
      <c r="S9" s="297">
        <v>0</v>
      </c>
      <c r="T9" s="297"/>
      <c r="U9" s="297">
        <v>0</v>
      </c>
      <c r="V9" s="297">
        <v>0</v>
      </c>
      <c r="W9" s="297"/>
      <c r="X9" s="297"/>
      <c r="Y9" s="297"/>
      <c r="Z9" s="297"/>
      <c r="AA9" s="297"/>
      <c r="AB9" s="297"/>
      <c r="AC9" s="297"/>
      <c r="AD9" s="297"/>
    </row>
    <row r="10" spans="1:32" ht="16" x14ac:dyDescent="0.2">
      <c r="A10" s="686" t="s">
        <v>795</v>
      </c>
      <c r="B10" s="683"/>
      <c r="C10" s="297">
        <v>2</v>
      </c>
      <c r="D10" s="297"/>
      <c r="E10" s="297">
        <v>0</v>
      </c>
      <c r="F10" s="294"/>
      <c r="G10" s="294"/>
      <c r="H10" s="684"/>
      <c r="I10" s="297"/>
      <c r="J10" s="297"/>
      <c r="K10" s="297"/>
      <c r="L10" s="297"/>
      <c r="M10" s="297"/>
      <c r="N10" s="297"/>
      <c r="O10" s="297">
        <v>0</v>
      </c>
      <c r="P10" s="685">
        <v>0</v>
      </c>
      <c r="Q10" s="297"/>
      <c r="R10" s="297"/>
      <c r="S10" s="297">
        <v>0</v>
      </c>
      <c r="T10" s="297"/>
      <c r="U10" s="297">
        <v>0</v>
      </c>
      <c r="V10" s="297">
        <v>0</v>
      </c>
      <c r="W10" s="297"/>
      <c r="X10" s="297"/>
      <c r="Y10" s="297"/>
      <c r="Z10" s="297"/>
      <c r="AA10" s="297"/>
      <c r="AB10" s="297"/>
      <c r="AC10" s="297"/>
      <c r="AD10" s="297"/>
    </row>
    <row r="11" spans="1:32" ht="16" x14ac:dyDescent="0.2">
      <c r="A11" s="686" t="s">
        <v>796</v>
      </c>
      <c r="B11" s="683"/>
      <c r="C11" s="297"/>
      <c r="D11" s="297"/>
      <c r="E11" s="297"/>
      <c r="F11" s="294"/>
      <c r="G11" s="294"/>
      <c r="H11" s="684"/>
      <c r="I11" s="297"/>
      <c r="J11" s="297"/>
      <c r="K11" s="297"/>
      <c r="L11" s="297"/>
      <c r="M11" s="297"/>
      <c r="N11" s="297"/>
      <c r="O11" s="297">
        <v>0</v>
      </c>
      <c r="P11" s="685">
        <v>0</v>
      </c>
      <c r="Q11" s="297"/>
      <c r="R11" s="297"/>
      <c r="S11" s="297">
        <v>0</v>
      </c>
      <c r="T11" s="297"/>
      <c r="U11" s="297">
        <v>0</v>
      </c>
      <c r="V11" s="297">
        <v>0</v>
      </c>
      <c r="W11" s="297"/>
      <c r="X11" s="297"/>
      <c r="Y11" s="297"/>
      <c r="Z11" s="297"/>
      <c r="AA11" s="297"/>
      <c r="AB11" s="297"/>
      <c r="AC11" s="297"/>
      <c r="AD11" s="297"/>
    </row>
    <row r="12" spans="1:32" ht="16" x14ac:dyDescent="0.2">
      <c r="A12" s="686" t="s">
        <v>797</v>
      </c>
      <c r="B12" s="683"/>
      <c r="C12" s="297">
        <v>5</v>
      </c>
      <c r="D12" s="297"/>
      <c r="E12" s="297">
        <v>0</v>
      </c>
      <c r="F12" s="294"/>
      <c r="G12" s="294"/>
      <c r="H12" s="684"/>
      <c r="I12" s="297"/>
      <c r="J12" s="297"/>
      <c r="K12" s="297"/>
      <c r="L12" s="297"/>
      <c r="M12" s="297"/>
      <c r="N12" s="297"/>
      <c r="O12" s="297">
        <v>0</v>
      </c>
      <c r="P12" s="685">
        <v>0</v>
      </c>
      <c r="Q12" s="297"/>
      <c r="R12" s="297"/>
      <c r="S12" s="297">
        <v>0</v>
      </c>
      <c r="T12" s="297"/>
      <c r="U12" s="297">
        <v>0</v>
      </c>
      <c r="V12" s="297">
        <v>0</v>
      </c>
      <c r="W12" s="297"/>
      <c r="X12" s="297"/>
      <c r="Y12" s="297"/>
      <c r="Z12" s="297"/>
      <c r="AA12" s="297"/>
      <c r="AB12" s="297"/>
      <c r="AC12" s="297"/>
      <c r="AD12" s="297"/>
    </row>
    <row r="13" spans="1:32" ht="16" x14ac:dyDescent="0.2">
      <c r="A13" s="682" t="s">
        <v>785</v>
      </c>
      <c r="B13" s="683"/>
      <c r="C13" s="297"/>
      <c r="D13" s="297"/>
      <c r="E13" s="297"/>
      <c r="F13" s="294"/>
      <c r="G13" s="294"/>
      <c r="H13" s="684"/>
      <c r="I13" s="297"/>
      <c r="J13" s="297"/>
      <c r="K13" s="297"/>
      <c r="L13" s="297"/>
      <c r="M13" s="297"/>
      <c r="N13" s="297"/>
      <c r="O13" s="297">
        <v>0</v>
      </c>
      <c r="P13" s="685">
        <v>2</v>
      </c>
      <c r="Q13" s="297"/>
      <c r="R13" s="297"/>
      <c r="S13" s="297">
        <v>0</v>
      </c>
      <c r="T13" s="297"/>
      <c r="U13" s="297">
        <v>0</v>
      </c>
      <c r="V13" s="297">
        <v>0</v>
      </c>
      <c r="W13" s="297"/>
      <c r="X13" s="297"/>
      <c r="Y13" s="297"/>
      <c r="Z13" s="297"/>
      <c r="AA13" s="297"/>
      <c r="AB13" s="297"/>
      <c r="AC13" s="297"/>
      <c r="AD13" s="297"/>
    </row>
    <row r="14" spans="1:32" ht="16" x14ac:dyDescent="0.2">
      <c r="A14" s="306" t="s">
        <v>808</v>
      </c>
      <c r="B14" s="683"/>
      <c r="C14" s="297"/>
      <c r="D14" s="297"/>
      <c r="E14" s="297"/>
      <c r="F14" s="294"/>
      <c r="G14" s="294"/>
      <c r="H14" s="684"/>
      <c r="I14" s="297"/>
      <c r="J14" s="297"/>
      <c r="K14" s="297"/>
      <c r="L14" s="297"/>
      <c r="M14" s="297"/>
      <c r="N14" s="297"/>
      <c r="O14" s="297">
        <v>0</v>
      </c>
      <c r="P14" s="685">
        <v>0</v>
      </c>
      <c r="Q14" s="297"/>
      <c r="R14" s="297"/>
      <c r="S14" s="297">
        <v>0</v>
      </c>
      <c r="T14" s="297"/>
      <c r="U14" s="297">
        <v>0</v>
      </c>
      <c r="V14" s="297">
        <v>0</v>
      </c>
      <c r="W14" s="297"/>
      <c r="X14" s="297"/>
      <c r="Y14" s="297"/>
      <c r="Z14" s="297"/>
      <c r="AA14" s="297"/>
      <c r="AB14" s="297"/>
      <c r="AC14" s="297"/>
      <c r="AD14" s="297"/>
    </row>
    <row r="15" spans="1:32" s="227" customFormat="1" ht="16" x14ac:dyDescent="0.2">
      <c r="A15" s="688" t="s">
        <v>17914</v>
      </c>
      <c r="B15" s="689"/>
      <c r="C15" s="690">
        <v>36</v>
      </c>
      <c r="D15" s="690"/>
      <c r="E15" s="690">
        <v>36</v>
      </c>
      <c r="F15" s="691"/>
      <c r="G15" s="691"/>
      <c r="H15" s="692"/>
      <c r="I15" s="690"/>
      <c r="J15" s="690"/>
      <c r="K15" s="690"/>
      <c r="L15" s="690"/>
      <c r="M15" s="690">
        <v>45</v>
      </c>
      <c r="N15" s="690"/>
      <c r="O15" s="690">
        <v>45</v>
      </c>
      <c r="P15" s="693">
        <v>45</v>
      </c>
      <c r="Q15" s="690"/>
      <c r="R15" s="690"/>
      <c r="S15" s="690">
        <v>50</v>
      </c>
      <c r="T15" s="690"/>
      <c r="U15" s="690">
        <v>50</v>
      </c>
      <c r="V15" s="690">
        <v>57</v>
      </c>
      <c r="W15" s="690"/>
      <c r="X15" s="690"/>
      <c r="Y15" s="690"/>
      <c r="Z15" s="690"/>
      <c r="AA15" s="690"/>
      <c r="AB15" s="690"/>
      <c r="AC15" s="690"/>
      <c r="AD15" s="690"/>
    </row>
    <row r="16" spans="1:32" ht="16" x14ac:dyDescent="0.2">
      <c r="A16" s="306" t="s">
        <v>798</v>
      </c>
      <c r="B16" s="683"/>
      <c r="C16" s="297"/>
      <c r="D16" s="297"/>
      <c r="E16" s="297"/>
      <c r="F16" s="294"/>
      <c r="G16" s="294"/>
      <c r="H16" s="684"/>
      <c r="I16" s="297"/>
      <c r="J16" s="297"/>
      <c r="K16" s="694"/>
      <c r="L16" s="694"/>
      <c r="M16" s="297"/>
      <c r="N16" s="297"/>
      <c r="O16" s="297"/>
      <c r="P16" s="685">
        <v>0</v>
      </c>
      <c r="Q16" s="297"/>
      <c r="R16" s="297"/>
      <c r="S16" s="297">
        <v>0</v>
      </c>
      <c r="T16" s="297"/>
      <c r="U16" s="297">
        <v>0</v>
      </c>
      <c r="V16" s="297">
        <v>0</v>
      </c>
      <c r="W16" s="297"/>
      <c r="X16" s="297"/>
      <c r="Y16" s="297"/>
      <c r="Z16" s="297"/>
      <c r="AA16" s="297"/>
      <c r="AB16" s="297"/>
      <c r="AC16" s="297"/>
      <c r="AD16" s="297"/>
    </row>
    <row r="17" spans="1:30" ht="16" x14ac:dyDescent="0.2">
      <c r="A17" s="306" t="s">
        <v>799</v>
      </c>
      <c r="B17" s="683"/>
      <c r="C17" s="297"/>
      <c r="D17" s="297"/>
      <c r="E17" s="297"/>
      <c r="F17" s="294"/>
      <c r="G17" s="294"/>
      <c r="H17" s="684"/>
      <c r="I17" s="297"/>
      <c r="J17" s="297"/>
      <c r="K17" s="297"/>
      <c r="L17" s="297"/>
      <c r="M17" s="297">
        <v>0</v>
      </c>
      <c r="N17" s="297"/>
      <c r="O17" s="297">
        <v>0</v>
      </c>
      <c r="P17" s="685">
        <v>0</v>
      </c>
      <c r="Q17" s="297"/>
      <c r="R17" s="297"/>
      <c r="S17" s="297">
        <v>0</v>
      </c>
      <c r="T17" s="297"/>
      <c r="U17" s="297">
        <v>1</v>
      </c>
      <c r="V17" s="297">
        <v>1</v>
      </c>
      <c r="W17" s="297"/>
      <c r="X17" s="297"/>
      <c r="Y17" s="297"/>
      <c r="Z17" s="297"/>
      <c r="AA17" s="297"/>
      <c r="AB17" s="297"/>
      <c r="AC17" s="297"/>
      <c r="AD17" s="297"/>
    </row>
    <row r="18" spans="1:30" x14ac:dyDescent="0.2">
      <c r="A18" s="695"/>
      <c r="B18" s="696"/>
      <c r="C18" s="696"/>
      <c r="D18" s="696"/>
      <c r="E18" s="696"/>
      <c r="F18" s="696"/>
      <c r="G18" s="696"/>
      <c r="H18" s="696"/>
      <c r="I18" s="687"/>
      <c r="J18" s="687"/>
      <c r="K18" s="297"/>
      <c r="L18" s="297"/>
      <c r="M18" s="696"/>
      <c r="N18" s="696"/>
      <c r="O18" s="696"/>
      <c r="P18" s="697"/>
      <c r="Q18" s="696"/>
      <c r="R18" s="696"/>
      <c r="S18" s="696"/>
      <c r="T18" s="696"/>
      <c r="U18" s="696"/>
      <c r="V18" s="696"/>
      <c r="W18" s="696"/>
      <c r="X18" s="696"/>
      <c r="Y18" s="696"/>
      <c r="Z18" s="696"/>
      <c r="AA18" s="696"/>
      <c r="AB18" s="696"/>
      <c r="AC18" s="696"/>
      <c r="AD18" s="696"/>
    </row>
    <row r="19" spans="1:30" ht="16" x14ac:dyDescent="0.2">
      <c r="A19" s="698" t="s">
        <v>811</v>
      </c>
      <c r="B19" s="699"/>
      <c r="C19" s="700"/>
      <c r="D19" s="700" t="s">
        <v>507</v>
      </c>
      <c r="E19" s="700"/>
      <c r="F19" s="701"/>
      <c r="G19" s="701"/>
      <c r="H19" s="702"/>
      <c r="I19" s="700"/>
      <c r="J19" s="700"/>
      <c r="K19" s="700"/>
      <c r="L19" s="700"/>
      <c r="M19" s="700"/>
      <c r="N19" s="700"/>
      <c r="O19" s="700"/>
      <c r="P19" s="703"/>
      <c r="Q19" s="700"/>
      <c r="R19" s="297"/>
      <c r="S19" s="297"/>
      <c r="T19" s="297"/>
      <c r="U19" s="297"/>
      <c r="V19" s="297"/>
      <c r="W19" s="297"/>
      <c r="X19" s="297"/>
      <c r="Y19" s="297"/>
      <c r="Z19" s="297"/>
      <c r="AA19" s="297"/>
      <c r="AB19" s="297"/>
      <c r="AC19" s="297"/>
      <c r="AD19" s="297"/>
    </row>
    <row r="20" spans="1:30" ht="16" x14ac:dyDescent="0.2">
      <c r="A20" s="704" t="s">
        <v>812</v>
      </c>
      <c r="B20" s="683"/>
      <c r="C20" s="297">
        <v>20</v>
      </c>
      <c r="D20" s="297"/>
      <c r="E20" s="297">
        <v>12</v>
      </c>
      <c r="F20" s="294"/>
      <c r="G20" s="294"/>
      <c r="H20" s="684"/>
      <c r="I20" s="297"/>
      <c r="J20" s="297"/>
      <c r="K20" s="705"/>
      <c r="L20" s="705"/>
      <c r="M20" s="297">
        <v>4</v>
      </c>
      <c r="N20" s="297"/>
      <c r="O20" s="297">
        <v>1</v>
      </c>
      <c r="P20" s="685">
        <v>4</v>
      </c>
      <c r="Q20" s="297"/>
      <c r="R20" s="297"/>
      <c r="S20" s="297">
        <v>1</v>
      </c>
      <c r="T20" s="297"/>
      <c r="U20" s="297">
        <v>0</v>
      </c>
      <c r="V20" s="297">
        <v>0</v>
      </c>
      <c r="W20" s="297"/>
      <c r="X20" s="297"/>
      <c r="Y20" s="297"/>
      <c r="Z20" s="297"/>
      <c r="AA20" s="297"/>
      <c r="AB20" s="297"/>
      <c r="AC20" s="297"/>
      <c r="AD20" s="297"/>
    </row>
    <row r="21" spans="1:30" ht="16" x14ac:dyDescent="0.2">
      <c r="A21" s="704" t="s">
        <v>817</v>
      </c>
      <c r="B21" s="683"/>
      <c r="C21" s="297">
        <v>8</v>
      </c>
      <c r="D21" s="297"/>
      <c r="E21" s="297">
        <v>6</v>
      </c>
      <c r="F21" s="294"/>
      <c r="G21" s="294"/>
      <c r="H21" s="684"/>
      <c r="I21" s="297"/>
      <c r="J21" s="297"/>
      <c r="K21" s="290"/>
      <c r="L21" s="290"/>
      <c r="M21" s="297">
        <v>4</v>
      </c>
      <c r="N21" s="297"/>
      <c r="O21" s="297">
        <v>6</v>
      </c>
      <c r="P21" s="685">
        <v>2</v>
      </c>
      <c r="Q21" s="297"/>
      <c r="R21" s="297"/>
      <c r="S21" s="297">
        <v>4</v>
      </c>
      <c r="T21" s="297"/>
      <c r="U21" s="297">
        <v>3</v>
      </c>
      <c r="V21" s="297">
        <v>3</v>
      </c>
      <c r="W21" s="297"/>
      <c r="X21" s="297"/>
      <c r="Y21" s="297"/>
      <c r="Z21" s="297"/>
      <c r="AA21" s="297"/>
      <c r="AB21" s="297"/>
      <c r="AC21" s="297"/>
      <c r="AD21" s="297"/>
    </row>
    <row r="22" spans="1:30" ht="16" x14ac:dyDescent="0.2">
      <c r="A22" s="306" t="s">
        <v>816</v>
      </c>
      <c r="B22" s="683"/>
      <c r="C22" s="297">
        <v>3</v>
      </c>
      <c r="D22" s="297"/>
      <c r="E22" s="297">
        <v>3</v>
      </c>
      <c r="F22" s="294"/>
      <c r="G22" s="294"/>
      <c r="H22" s="684"/>
      <c r="I22" s="297"/>
      <c r="J22" s="297"/>
      <c r="K22" s="290"/>
      <c r="L22" s="290"/>
      <c r="M22" s="297">
        <v>7</v>
      </c>
      <c r="N22" s="297"/>
      <c r="O22" s="297">
        <v>3</v>
      </c>
      <c r="P22" s="685">
        <v>3</v>
      </c>
      <c r="Q22" s="297"/>
      <c r="R22" s="297"/>
      <c r="S22" s="297">
        <v>3</v>
      </c>
      <c r="T22" s="297"/>
      <c r="U22" s="297">
        <v>0</v>
      </c>
      <c r="V22" s="297">
        <v>0</v>
      </c>
      <c r="W22" s="297"/>
      <c r="X22" s="297"/>
      <c r="Y22" s="297"/>
      <c r="Z22" s="297"/>
      <c r="AA22" s="297"/>
      <c r="AB22" s="297"/>
      <c r="AC22" s="297"/>
      <c r="AD22" s="297"/>
    </row>
    <row r="23" spans="1:30" ht="16" x14ac:dyDescent="0.2">
      <c r="A23" s="706" t="s">
        <v>818</v>
      </c>
      <c r="B23" s="683"/>
      <c r="C23" s="297">
        <v>0</v>
      </c>
      <c r="D23" s="297"/>
      <c r="E23" s="297">
        <v>2</v>
      </c>
      <c r="F23" s="294"/>
      <c r="G23" s="294"/>
      <c r="H23" s="684"/>
      <c r="I23" s="297"/>
      <c r="J23" s="297"/>
      <c r="K23" s="290"/>
      <c r="L23" s="290"/>
      <c r="M23" s="297">
        <v>4</v>
      </c>
      <c r="N23" s="297"/>
      <c r="O23" s="297">
        <v>4</v>
      </c>
      <c r="P23" s="685">
        <v>4</v>
      </c>
      <c r="Q23" s="297"/>
      <c r="R23" s="297"/>
      <c r="S23" s="297">
        <v>4</v>
      </c>
      <c r="T23" s="297"/>
      <c r="U23" s="297">
        <v>4</v>
      </c>
      <c r="V23" s="297">
        <v>4</v>
      </c>
      <c r="W23" s="297"/>
      <c r="X23" s="297"/>
      <c r="Y23" s="297"/>
      <c r="Z23" s="297"/>
      <c r="AA23" s="297"/>
      <c r="AB23" s="297"/>
      <c r="AC23" s="297"/>
      <c r="AD23" s="297"/>
    </row>
    <row r="24" spans="1:30" x14ac:dyDescent="0.2">
      <c r="A24" s="695"/>
      <c r="B24" s="696"/>
      <c r="C24" s="696"/>
      <c r="D24" s="696"/>
      <c r="E24" s="696"/>
      <c r="F24" s="696"/>
      <c r="G24" s="696"/>
      <c r="H24" s="696"/>
      <c r="I24" s="687"/>
      <c r="J24" s="687"/>
      <c r="K24" s="290"/>
      <c r="L24" s="290"/>
      <c r="M24" s="696"/>
      <c r="N24" s="696"/>
      <c r="O24" s="696"/>
      <c r="P24" s="697"/>
      <c r="Q24" s="696"/>
      <c r="R24" s="696"/>
      <c r="S24" s="696"/>
      <c r="T24" s="696"/>
      <c r="U24" s="696"/>
      <c r="V24" s="696"/>
      <c r="W24" s="696"/>
      <c r="X24" s="696"/>
      <c r="Y24" s="696"/>
      <c r="Z24" s="696"/>
      <c r="AA24" s="696"/>
      <c r="AB24" s="696"/>
      <c r="AC24" s="696"/>
      <c r="AD24" s="696"/>
    </row>
    <row r="25" spans="1:30" ht="16" x14ac:dyDescent="0.2">
      <c r="A25" s="707" t="s">
        <v>819</v>
      </c>
      <c r="B25" s="699"/>
      <c r="C25" s="700"/>
      <c r="D25" s="700"/>
      <c r="E25" s="700"/>
      <c r="F25" s="701"/>
      <c r="G25" s="701"/>
      <c r="H25" s="702"/>
      <c r="I25" s="700"/>
      <c r="J25" s="700"/>
      <c r="K25" s="700"/>
      <c r="L25" s="700"/>
      <c r="M25" s="700"/>
      <c r="N25" s="700"/>
      <c r="O25" s="700"/>
      <c r="P25" s="703"/>
      <c r="Q25" s="700"/>
      <c r="R25" s="297"/>
      <c r="S25" s="297"/>
      <c r="T25" s="297"/>
      <c r="U25" s="297"/>
      <c r="V25" s="297"/>
      <c r="W25" s="297"/>
      <c r="X25" s="297"/>
      <c r="Y25" s="297"/>
      <c r="Z25" s="297"/>
      <c r="AA25" s="297"/>
      <c r="AB25" s="297"/>
      <c r="AC25" s="297"/>
      <c r="AD25" s="297"/>
    </row>
    <row r="26" spans="1:30" ht="16" x14ac:dyDescent="0.2">
      <c r="A26" s="682" t="s">
        <v>17915</v>
      </c>
      <c r="B26" s="683"/>
      <c r="C26" s="297">
        <v>69</v>
      </c>
      <c r="D26" s="297"/>
      <c r="E26" s="297">
        <v>0</v>
      </c>
      <c r="F26" s="294"/>
      <c r="G26" s="294"/>
      <c r="H26" s="684"/>
      <c r="I26" s="297"/>
      <c r="J26" s="297"/>
      <c r="K26" s="290"/>
      <c r="L26" s="290"/>
      <c r="M26" s="708" t="s">
        <v>422</v>
      </c>
      <c r="N26" s="297"/>
      <c r="O26" s="297">
        <v>0</v>
      </c>
      <c r="P26" s="685">
        <v>87</v>
      </c>
      <c r="Q26" s="297"/>
      <c r="R26" s="297"/>
      <c r="S26" s="297">
        <v>0</v>
      </c>
      <c r="T26" s="297"/>
      <c r="U26" s="297">
        <v>0</v>
      </c>
      <c r="V26" s="297">
        <v>74</v>
      </c>
      <c r="W26" s="297"/>
      <c r="X26" s="297"/>
      <c r="Y26" s="297"/>
      <c r="Z26" s="297"/>
      <c r="AA26" s="297"/>
      <c r="AB26" s="297"/>
      <c r="AC26" s="297"/>
      <c r="AD26" s="297"/>
    </row>
    <row r="27" spans="1:30" ht="16" x14ac:dyDescent="0.2">
      <c r="A27" s="682" t="s">
        <v>17916</v>
      </c>
      <c r="B27" s="683"/>
      <c r="C27" s="297">
        <v>16</v>
      </c>
      <c r="D27" s="297"/>
      <c r="E27" s="297">
        <v>16</v>
      </c>
      <c r="F27" s="294"/>
      <c r="G27" s="294"/>
      <c r="H27" s="684"/>
      <c r="I27" s="297"/>
      <c r="J27" s="297"/>
      <c r="K27" s="290"/>
      <c r="L27" s="290"/>
      <c r="M27" s="708" t="s">
        <v>422</v>
      </c>
      <c r="N27" s="297"/>
      <c r="O27" s="297">
        <v>8</v>
      </c>
      <c r="P27" s="685">
        <v>8</v>
      </c>
      <c r="Q27" s="297"/>
      <c r="R27" s="297"/>
      <c r="S27" s="708" t="s">
        <v>17917</v>
      </c>
      <c r="T27" s="297"/>
      <c r="U27" s="297">
        <v>8</v>
      </c>
      <c r="V27" s="297">
        <v>5</v>
      </c>
      <c r="W27" s="297"/>
      <c r="X27" s="297"/>
      <c r="Y27" s="297"/>
      <c r="Z27" s="297"/>
      <c r="AA27" s="297"/>
      <c r="AB27" s="297"/>
      <c r="AC27" s="297"/>
      <c r="AD27" s="297"/>
    </row>
    <row r="28" spans="1:30" ht="16" x14ac:dyDescent="0.2">
      <c r="A28" s="682" t="s">
        <v>824</v>
      </c>
      <c r="B28" s="683"/>
      <c r="C28" s="297">
        <v>7</v>
      </c>
      <c r="D28" s="297"/>
      <c r="E28" s="297">
        <v>7</v>
      </c>
      <c r="F28" s="294"/>
      <c r="G28" s="294"/>
      <c r="H28" s="684"/>
      <c r="I28" s="297"/>
      <c r="J28" s="297"/>
      <c r="K28" s="290"/>
      <c r="L28" s="290"/>
      <c r="M28" s="297">
        <v>0</v>
      </c>
      <c r="N28" s="297"/>
      <c r="O28" s="297">
        <v>0</v>
      </c>
      <c r="P28" s="685">
        <v>2</v>
      </c>
      <c r="Q28" s="297"/>
      <c r="R28" s="297"/>
      <c r="S28" s="297">
        <v>3</v>
      </c>
      <c r="T28" s="297"/>
      <c r="U28" s="297">
        <v>3</v>
      </c>
      <c r="V28" s="297">
        <v>2</v>
      </c>
      <c r="W28" s="297"/>
      <c r="X28" s="297"/>
      <c r="Y28" s="297"/>
      <c r="Z28" s="297"/>
      <c r="AA28" s="297"/>
      <c r="AB28" s="297"/>
      <c r="AC28" s="297"/>
      <c r="AD28" s="297"/>
    </row>
    <row r="29" spans="1:30" ht="16" x14ac:dyDescent="0.2">
      <c r="A29" s="682" t="s">
        <v>826</v>
      </c>
      <c r="B29" s="683"/>
      <c r="C29" s="297">
        <v>18</v>
      </c>
      <c r="D29" s="297"/>
      <c r="E29" s="297">
        <v>0</v>
      </c>
      <c r="F29" s="294"/>
      <c r="G29" s="294"/>
      <c r="H29" s="684"/>
      <c r="I29" s="297"/>
      <c r="J29" s="297"/>
      <c r="K29" s="290"/>
      <c r="L29" s="290"/>
      <c r="M29" s="297">
        <v>18</v>
      </c>
      <c r="N29" s="297"/>
      <c r="O29" s="297">
        <v>0</v>
      </c>
      <c r="P29" s="685">
        <v>10</v>
      </c>
      <c r="Q29" s="297"/>
      <c r="R29" s="297"/>
      <c r="S29" s="297">
        <v>10</v>
      </c>
      <c r="T29" s="297"/>
      <c r="U29" s="297">
        <v>0</v>
      </c>
      <c r="V29" s="297">
        <v>0</v>
      </c>
      <c r="W29" s="297"/>
      <c r="X29" s="297"/>
      <c r="Y29" s="297"/>
      <c r="Z29" s="297"/>
      <c r="AA29" s="297"/>
      <c r="AB29" s="297"/>
      <c r="AC29" s="297"/>
      <c r="AD29" s="297"/>
    </row>
    <row r="30" spans="1:30" x14ac:dyDescent="0.2">
      <c r="A30" s="682"/>
      <c r="B30" s="683"/>
      <c r="C30" s="297"/>
      <c r="D30" s="297"/>
      <c r="E30" s="297"/>
      <c r="F30" s="294"/>
      <c r="G30" s="294"/>
      <c r="H30" s="684"/>
      <c r="I30" s="297"/>
      <c r="J30" s="297"/>
      <c r="K30" s="290"/>
      <c r="L30" s="290"/>
      <c r="M30" s="297"/>
      <c r="N30" s="297"/>
      <c r="O30" s="297"/>
      <c r="P30" s="685"/>
      <c r="Q30" s="297"/>
      <c r="R30" s="297"/>
      <c r="S30" s="297"/>
      <c r="T30" s="297"/>
      <c r="U30" s="297"/>
      <c r="V30" s="297"/>
      <c r="W30" s="297"/>
      <c r="X30" s="297"/>
      <c r="Y30" s="297"/>
      <c r="Z30" s="297"/>
      <c r="AA30" s="297"/>
      <c r="AB30" s="297"/>
      <c r="AC30" s="297"/>
      <c r="AD30" s="297"/>
    </row>
    <row r="31" spans="1:30" s="715" customFormat="1" ht="16" x14ac:dyDescent="0.2">
      <c r="A31" s="709" t="s">
        <v>827</v>
      </c>
      <c r="B31" s="710"/>
      <c r="C31" s="711"/>
      <c r="D31" s="711"/>
      <c r="E31" s="711"/>
      <c r="F31" s="712"/>
      <c r="G31" s="712"/>
      <c r="H31" s="713"/>
      <c r="I31" s="711"/>
      <c r="J31" s="711"/>
      <c r="K31" s="700"/>
      <c r="L31" s="700"/>
      <c r="M31" s="711"/>
      <c r="N31" s="711"/>
      <c r="O31" s="711"/>
      <c r="P31" s="714"/>
      <c r="Q31" s="711"/>
      <c r="R31" s="694"/>
      <c r="S31" s="694"/>
      <c r="T31" s="694"/>
      <c r="U31" s="694"/>
      <c r="V31" s="694"/>
      <c r="W31" s="694"/>
      <c r="X31" s="694"/>
      <c r="Y31" s="694"/>
      <c r="Z31" s="694"/>
      <c r="AA31" s="694"/>
      <c r="AB31" s="694"/>
      <c r="AC31" s="694"/>
      <c r="AD31" s="694"/>
    </row>
    <row r="32" spans="1:30" ht="16" x14ac:dyDescent="0.2">
      <c r="A32" s="682" t="s">
        <v>17918</v>
      </c>
      <c r="B32" s="683"/>
      <c r="C32" s="297">
        <v>5</v>
      </c>
      <c r="D32" s="297"/>
      <c r="E32" s="297">
        <v>5</v>
      </c>
      <c r="F32" s="294"/>
      <c r="G32" s="294"/>
      <c r="H32" s="684"/>
      <c r="I32" s="297"/>
      <c r="J32" s="297"/>
      <c r="K32" s="290"/>
      <c r="L32" s="290"/>
      <c r="M32" s="297"/>
      <c r="N32" s="297"/>
      <c r="O32" s="297">
        <v>0</v>
      </c>
      <c r="P32" s="685"/>
      <c r="Q32" s="297"/>
      <c r="R32" s="297"/>
      <c r="S32" s="297">
        <v>0</v>
      </c>
      <c r="T32" s="297"/>
      <c r="U32" s="297">
        <v>0</v>
      </c>
      <c r="V32" s="297">
        <v>0</v>
      </c>
      <c r="W32" s="297"/>
      <c r="X32" s="297"/>
      <c r="Y32" s="297"/>
      <c r="Z32" s="297"/>
      <c r="AA32" s="297"/>
      <c r="AB32" s="297"/>
      <c r="AC32" s="297"/>
      <c r="AD32" s="297"/>
    </row>
    <row r="33" spans="1:30" ht="16" x14ac:dyDescent="0.2">
      <c r="A33" s="682" t="s">
        <v>17919</v>
      </c>
      <c r="B33" s="683"/>
      <c r="C33" s="297">
        <v>4</v>
      </c>
      <c r="D33" s="297"/>
      <c r="E33" s="297">
        <v>4</v>
      </c>
      <c r="F33" s="294"/>
      <c r="G33" s="294"/>
      <c r="H33" s="684"/>
      <c r="I33" s="297"/>
      <c r="J33" s="297"/>
      <c r="K33" s="290"/>
      <c r="L33" s="290"/>
      <c r="M33" s="297"/>
      <c r="N33" s="297"/>
      <c r="O33" s="297">
        <v>3</v>
      </c>
      <c r="P33" s="685">
        <v>3</v>
      </c>
      <c r="Q33" s="297"/>
      <c r="R33" s="297"/>
      <c r="S33" s="297">
        <v>5</v>
      </c>
      <c r="T33" s="297"/>
      <c r="U33" s="297">
        <v>5</v>
      </c>
      <c r="V33" s="297">
        <v>5</v>
      </c>
      <c r="W33" s="297"/>
      <c r="X33" s="297"/>
      <c r="Y33" s="297"/>
      <c r="Z33" s="297"/>
      <c r="AA33" s="297"/>
      <c r="AB33" s="297"/>
      <c r="AC33" s="297"/>
      <c r="AD33" s="297"/>
    </row>
    <row r="34" spans="1:30" x14ac:dyDescent="0.2">
      <c r="A34" s="291"/>
      <c r="B34" s="716"/>
      <c r="C34" s="290"/>
      <c r="D34" s="290"/>
      <c r="E34" s="290"/>
      <c r="F34" s="717"/>
      <c r="G34" s="717"/>
      <c r="H34" s="718"/>
      <c r="I34" s="290"/>
      <c r="J34" s="290"/>
      <c r="K34" s="290"/>
      <c r="L34" s="290"/>
      <c r="M34" s="290"/>
      <c r="N34" s="290"/>
      <c r="O34" s="290"/>
      <c r="P34" s="719"/>
      <c r="Q34" s="290"/>
      <c r="R34" s="290"/>
      <c r="S34" s="290"/>
      <c r="T34" s="290"/>
      <c r="U34" s="290"/>
      <c r="V34" s="290"/>
      <c r="W34" s="290"/>
      <c r="X34" s="290"/>
      <c r="Y34" s="290"/>
      <c r="Z34" s="290"/>
      <c r="AA34" s="290"/>
      <c r="AB34" s="290"/>
      <c r="AC34" s="290"/>
      <c r="AD34" s="290"/>
    </row>
    <row r="35" spans="1:30" ht="16" x14ac:dyDescent="0.2">
      <c r="A35" s="705" t="s">
        <v>800</v>
      </c>
      <c r="B35" s="705"/>
      <c r="C35" s="705"/>
      <c r="D35" s="705"/>
      <c r="E35" s="705"/>
      <c r="F35" s="705"/>
      <c r="G35" s="705"/>
      <c r="H35" s="720"/>
      <c r="I35" s="705"/>
      <c r="J35" s="705"/>
      <c r="K35" s="290"/>
      <c r="L35" s="290"/>
      <c r="M35" s="705"/>
      <c r="N35" s="705"/>
      <c r="O35" s="705"/>
      <c r="P35" s="721"/>
      <c r="Q35" s="705"/>
      <c r="R35" s="705"/>
      <c r="S35" s="705"/>
      <c r="T35" s="705"/>
      <c r="U35" s="705"/>
      <c r="V35" s="705"/>
      <c r="W35" s="705"/>
      <c r="X35" s="705"/>
      <c r="Y35" s="705"/>
      <c r="Z35" s="705"/>
      <c r="AA35" s="705"/>
      <c r="AB35" s="705"/>
      <c r="AC35" s="705"/>
      <c r="AD35" s="705"/>
    </row>
  </sheetData>
  <mergeCells count="15">
    <mergeCell ref="A1:AD1"/>
    <mergeCell ref="A2:AD2"/>
    <mergeCell ref="C3:D3"/>
    <mergeCell ref="E3:F3"/>
    <mergeCell ref="G3:H3"/>
    <mergeCell ref="I3:J3"/>
    <mergeCell ref="K3:L3"/>
    <mergeCell ref="S4:X4"/>
    <mergeCell ref="Y4:AD4"/>
    <mergeCell ref="C4:D4"/>
    <mergeCell ref="E4:F4"/>
    <mergeCell ref="G4:H4"/>
    <mergeCell ref="I4:J4"/>
    <mergeCell ref="K4:L4"/>
    <mergeCell ref="M4:R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L74"/>
  <sheetViews>
    <sheetView workbookViewId="0">
      <selection sqref="A1:XFD1048576"/>
    </sheetView>
  </sheetViews>
  <sheetFormatPr baseColWidth="10" defaultColWidth="8.83203125" defaultRowHeight="15" x14ac:dyDescent="0.2"/>
  <cols>
    <col min="1" max="1" width="36.1640625" style="423" customWidth="1"/>
    <col min="2" max="2" width="38.5" style="423" customWidth="1"/>
    <col min="3" max="3" width="28.5" style="423" customWidth="1"/>
    <col min="4" max="4" width="35.6640625" style="423" customWidth="1"/>
    <col min="5" max="5" width="38.5" style="423" customWidth="1"/>
    <col min="6" max="6" width="57.1640625" style="423" customWidth="1"/>
    <col min="7" max="7" width="15.1640625" style="423" customWidth="1"/>
    <col min="8" max="8" width="17" style="423" customWidth="1"/>
    <col min="9" max="9" width="57.1640625" style="423" customWidth="1"/>
    <col min="10" max="16384" width="8.83203125" style="423"/>
  </cols>
  <sheetData>
    <row r="2" spans="1:12" ht="31.25" customHeight="1" x14ac:dyDescent="0.2">
      <c r="A2" s="800" t="s">
        <v>156</v>
      </c>
      <c r="B2" s="800"/>
      <c r="C2" s="800"/>
      <c r="D2" s="800"/>
      <c r="E2" s="723"/>
      <c r="F2" s="723"/>
      <c r="G2" s="723"/>
      <c r="H2" s="723"/>
      <c r="I2" s="723"/>
    </row>
    <row r="3" spans="1:12" ht="32" x14ac:dyDescent="0.2">
      <c r="A3" s="723" t="s">
        <v>839</v>
      </c>
      <c r="B3" s="723" t="s">
        <v>559</v>
      </c>
      <c r="C3" s="723" t="s">
        <v>165</v>
      </c>
      <c r="D3" s="723" t="s">
        <v>558</v>
      </c>
      <c r="E3" s="723" t="s">
        <v>220</v>
      </c>
      <c r="F3" s="724" t="s">
        <v>840</v>
      </c>
      <c r="G3" s="723" t="s">
        <v>836</v>
      </c>
      <c r="H3" s="723" t="s">
        <v>837</v>
      </c>
      <c r="I3" s="724" t="s">
        <v>838</v>
      </c>
    </row>
    <row r="4" spans="1:12" x14ac:dyDescent="0.2">
      <c r="A4" s="725"/>
      <c r="B4" s="725"/>
      <c r="C4" s="726"/>
      <c r="D4" s="725"/>
      <c r="E4" s="725"/>
    </row>
    <row r="5" spans="1:12" x14ac:dyDescent="0.2">
      <c r="A5" s="725"/>
      <c r="B5" s="725"/>
      <c r="C5" s="726"/>
      <c r="D5" s="725"/>
      <c r="E5" s="725"/>
    </row>
    <row r="13" spans="1:12" x14ac:dyDescent="0.2">
      <c r="A13" s="800" t="s">
        <v>841</v>
      </c>
      <c r="B13" s="800"/>
      <c r="C13" s="800"/>
      <c r="D13" s="800"/>
      <c r="E13" s="800"/>
      <c r="F13" s="800"/>
      <c r="G13" s="800"/>
      <c r="H13" s="800"/>
      <c r="I13" s="800"/>
      <c r="J13" s="800"/>
      <c r="K13" s="800"/>
      <c r="L13" s="800"/>
    </row>
    <row r="14" spans="1:12" ht="96" x14ac:dyDescent="0.2">
      <c r="A14" s="727" t="s">
        <v>842</v>
      </c>
      <c r="B14" s="728" t="s">
        <v>843</v>
      </c>
      <c r="C14" s="727" t="s">
        <v>844</v>
      </c>
      <c r="D14" s="727" t="s">
        <v>845</v>
      </c>
      <c r="E14" s="727" t="s">
        <v>846</v>
      </c>
      <c r="F14" s="727" t="s">
        <v>632</v>
      </c>
      <c r="G14" s="727" t="s">
        <v>17920</v>
      </c>
      <c r="H14" s="727" t="s">
        <v>848</v>
      </c>
      <c r="I14" s="727" t="s">
        <v>849</v>
      </c>
      <c r="J14" s="729" t="s">
        <v>850</v>
      </c>
      <c r="K14" s="730" t="s">
        <v>534</v>
      </c>
      <c r="L14" s="731" t="s">
        <v>851</v>
      </c>
    </row>
    <row r="15" spans="1:12" x14ac:dyDescent="0.2">
      <c r="L15" s="439"/>
    </row>
    <row r="16" spans="1:12" x14ac:dyDescent="0.2">
      <c r="L16" s="439"/>
    </row>
    <row r="17" spans="1:12" x14ac:dyDescent="0.2">
      <c r="L17" s="439"/>
    </row>
    <row r="18" spans="1:12" x14ac:dyDescent="0.2">
      <c r="L18" s="439"/>
    </row>
    <row r="19" spans="1:12" x14ac:dyDescent="0.2">
      <c r="L19" s="439"/>
    </row>
    <row r="20" spans="1:12" x14ac:dyDescent="0.2">
      <c r="L20" s="439"/>
    </row>
    <row r="21" spans="1:12" x14ac:dyDescent="0.2">
      <c r="A21" s="440"/>
      <c r="B21" s="440"/>
      <c r="C21" s="440"/>
      <c r="D21" s="440"/>
      <c r="E21" s="440"/>
      <c r="F21" s="732"/>
      <c r="G21" s="732"/>
      <c r="H21" s="732"/>
      <c r="I21" s="439"/>
      <c r="J21" s="439"/>
      <c r="K21" s="439"/>
      <c r="L21" s="439"/>
    </row>
    <row r="22" spans="1:12" x14ac:dyDescent="0.2">
      <c r="A22" s="800" t="s">
        <v>853</v>
      </c>
      <c r="B22" s="800"/>
      <c r="C22" s="800"/>
      <c r="D22" s="800"/>
      <c r="E22" s="800"/>
      <c r="F22" s="800"/>
      <c r="G22" s="800"/>
      <c r="H22" s="800"/>
      <c r="I22" s="800"/>
      <c r="J22" s="800"/>
      <c r="K22" s="800"/>
      <c r="L22" s="800"/>
    </row>
    <row r="23" spans="1:12" ht="96" x14ac:dyDescent="0.2">
      <c r="A23" s="727" t="s">
        <v>842</v>
      </c>
      <c r="B23" s="728" t="s">
        <v>843</v>
      </c>
      <c r="C23" s="727" t="s">
        <v>844</v>
      </c>
      <c r="D23" s="727" t="s">
        <v>845</v>
      </c>
      <c r="E23" s="727" t="s">
        <v>846</v>
      </c>
      <c r="F23" s="727" t="s">
        <v>632</v>
      </c>
      <c r="G23" s="727" t="s">
        <v>854</v>
      </c>
      <c r="H23" s="727" t="s">
        <v>855</v>
      </c>
      <c r="I23" s="727" t="s">
        <v>856</v>
      </c>
      <c r="J23" s="727" t="s">
        <v>850</v>
      </c>
      <c r="K23" s="731" t="s">
        <v>534</v>
      </c>
      <c r="L23" s="731" t="s">
        <v>851</v>
      </c>
    </row>
    <row r="24" spans="1:12" x14ac:dyDescent="0.2">
      <c r="A24" s="423" t="s">
        <v>422</v>
      </c>
      <c r="B24" s="440"/>
      <c r="C24" s="440"/>
      <c r="D24" s="440"/>
      <c r="E24" s="440"/>
      <c r="F24" s="732"/>
      <c r="G24" s="732"/>
      <c r="H24" s="732"/>
      <c r="I24" s="439"/>
      <c r="J24" s="439"/>
      <c r="K24" s="439"/>
      <c r="L24" s="439"/>
    </row>
    <row r="25" spans="1:12" x14ac:dyDescent="0.2">
      <c r="A25" s="440"/>
      <c r="B25" s="440"/>
      <c r="C25" s="440"/>
      <c r="D25" s="440"/>
      <c r="E25" s="440"/>
      <c r="F25" s="732"/>
      <c r="G25" s="732"/>
      <c r="H25" s="732"/>
      <c r="I25" s="439"/>
      <c r="J25" s="439"/>
      <c r="K25" s="439"/>
      <c r="L25" s="439"/>
    </row>
    <row r="26" spans="1:12" x14ac:dyDescent="0.2">
      <c r="A26" s="440"/>
      <c r="B26" s="440"/>
      <c r="C26" s="440"/>
      <c r="D26" s="440"/>
      <c r="E26" s="440"/>
      <c r="F26" s="732"/>
      <c r="G26" s="732"/>
      <c r="H26" s="732"/>
      <c r="I26" s="439"/>
      <c r="J26" s="439"/>
      <c r="K26" s="439"/>
      <c r="L26" s="439"/>
    </row>
    <row r="27" spans="1:12" x14ac:dyDescent="0.2">
      <c r="A27" s="440"/>
      <c r="B27" s="440"/>
      <c r="C27" s="440"/>
      <c r="D27" s="440"/>
      <c r="E27" s="440"/>
      <c r="F27" s="732"/>
      <c r="G27" s="732"/>
      <c r="H27" s="732"/>
      <c r="I27" s="439"/>
      <c r="J27" s="439"/>
      <c r="K27" s="439"/>
      <c r="L27" s="439"/>
    </row>
    <row r="28" spans="1:12" x14ac:dyDescent="0.2">
      <c r="A28" s="440"/>
      <c r="B28" s="440"/>
      <c r="C28" s="440"/>
      <c r="D28" s="440"/>
      <c r="E28" s="440"/>
      <c r="F28" s="732"/>
      <c r="G28" s="732"/>
      <c r="H28" s="732"/>
      <c r="I28" s="439"/>
      <c r="J28" s="439"/>
      <c r="K28" s="439"/>
      <c r="L28" s="439"/>
    </row>
    <row r="30" spans="1:12" x14ac:dyDescent="0.2">
      <c r="A30" s="800" t="s">
        <v>17216</v>
      </c>
      <c r="B30" s="800"/>
      <c r="C30" s="800"/>
      <c r="D30" s="800"/>
      <c r="E30" s="800"/>
      <c r="F30" s="800"/>
    </row>
    <row r="31" spans="1:12" x14ac:dyDescent="0.2">
      <c r="A31" s="733" t="s">
        <v>842</v>
      </c>
      <c r="B31" s="733" t="s">
        <v>17217</v>
      </c>
      <c r="C31" s="733" t="s">
        <v>17218</v>
      </c>
      <c r="D31" s="733" t="s">
        <v>17219</v>
      </c>
      <c r="E31" s="733" t="s">
        <v>17220</v>
      </c>
      <c r="F31" s="733" t="s">
        <v>17221</v>
      </c>
    </row>
    <row r="32" spans="1:12" x14ac:dyDescent="0.2">
      <c r="A32" s="423" t="s">
        <v>422</v>
      </c>
    </row>
    <row r="38" spans="1:4" x14ac:dyDescent="0.2">
      <c r="A38" s="800" t="s">
        <v>17222</v>
      </c>
      <c r="B38" s="800"/>
      <c r="C38" s="800"/>
      <c r="D38" s="800"/>
    </row>
    <row r="39" spans="1:4" x14ac:dyDescent="0.2">
      <c r="A39" s="734" t="s">
        <v>17223</v>
      </c>
      <c r="B39" s="734" t="s">
        <v>17224</v>
      </c>
      <c r="C39" s="734" t="s">
        <v>165</v>
      </c>
      <c r="D39" s="734" t="s">
        <v>558</v>
      </c>
    </row>
    <row r="40" spans="1:4" x14ac:dyDescent="0.2">
      <c r="A40" s="446" t="s">
        <v>422</v>
      </c>
    </row>
    <row r="46" spans="1:4" x14ac:dyDescent="0.2">
      <c r="A46" s="800" t="s">
        <v>17225</v>
      </c>
      <c r="B46" s="800"/>
    </row>
    <row r="47" spans="1:4" x14ac:dyDescent="0.2">
      <c r="A47" s="734" t="s">
        <v>17226</v>
      </c>
      <c r="B47" s="734" t="s">
        <v>17227</v>
      </c>
    </row>
    <row r="48" spans="1:4" x14ac:dyDescent="0.2">
      <c r="A48" s="423" t="s">
        <v>422</v>
      </c>
    </row>
    <row r="53" spans="1:5" x14ac:dyDescent="0.2">
      <c r="A53" s="800" t="s">
        <v>17228</v>
      </c>
      <c r="B53" s="800"/>
      <c r="C53" s="800"/>
      <c r="D53" s="800"/>
    </row>
    <row r="54" spans="1:5" x14ac:dyDescent="0.2">
      <c r="A54" s="734" t="s">
        <v>842</v>
      </c>
      <c r="B54" s="734" t="s">
        <v>17229</v>
      </c>
      <c r="C54" s="734" t="s">
        <v>165</v>
      </c>
      <c r="D54" s="734" t="s">
        <v>17227</v>
      </c>
    </row>
    <row r="55" spans="1:5" x14ac:dyDescent="0.2">
      <c r="A55" s="446"/>
    </row>
    <row r="56" spans="1:5" x14ac:dyDescent="0.2">
      <c r="A56" s="446"/>
    </row>
    <row r="57" spans="1:5" x14ac:dyDescent="0.2">
      <c r="A57" s="446"/>
    </row>
    <row r="59" spans="1:5" x14ac:dyDescent="0.2">
      <c r="A59" s="423" t="s">
        <v>17921</v>
      </c>
    </row>
    <row r="60" spans="1:5" x14ac:dyDescent="0.2">
      <c r="A60" s="801" t="s">
        <v>17230</v>
      </c>
      <c r="B60" s="801"/>
      <c r="C60" s="801"/>
      <c r="D60" s="801"/>
      <c r="E60" s="801"/>
    </row>
    <row r="61" spans="1:5" ht="16" x14ac:dyDescent="0.2">
      <c r="A61" s="723" t="s">
        <v>17231</v>
      </c>
      <c r="B61" s="723" t="s">
        <v>17232</v>
      </c>
      <c r="C61" s="723" t="s">
        <v>165</v>
      </c>
      <c r="D61" s="723" t="s">
        <v>17233</v>
      </c>
      <c r="E61" s="724" t="s">
        <v>17234</v>
      </c>
    </row>
    <row r="62" spans="1:5" x14ac:dyDescent="0.2">
      <c r="A62" s="735" t="s">
        <v>17922</v>
      </c>
      <c r="B62" s="736" t="s">
        <v>17923</v>
      </c>
      <c r="C62" s="201">
        <v>44370</v>
      </c>
    </row>
    <row r="63" spans="1:5" x14ac:dyDescent="0.2">
      <c r="A63" s="736" t="s">
        <v>17924</v>
      </c>
      <c r="B63" s="113" t="s">
        <v>17925</v>
      </c>
      <c r="C63" s="201">
        <v>44329</v>
      </c>
      <c r="D63" s="1"/>
    </row>
    <row r="64" spans="1:5" x14ac:dyDescent="0.2">
      <c r="A64" s="737"/>
      <c r="B64" s="738"/>
      <c r="C64" s="201"/>
    </row>
    <row r="65" spans="1:3" x14ac:dyDescent="0.2">
      <c r="A65" s="739"/>
      <c r="B65" s="738"/>
      <c r="C65" s="201"/>
    </row>
    <row r="66" spans="1:3" x14ac:dyDescent="0.2">
      <c r="A66" s="739"/>
      <c r="B66" s="738"/>
      <c r="C66" s="201"/>
    </row>
    <row r="68" spans="1:3" x14ac:dyDescent="0.2">
      <c r="A68" s="802" t="s">
        <v>17926</v>
      </c>
      <c r="B68" s="802"/>
      <c r="C68" s="802"/>
    </row>
    <row r="69" spans="1:3" x14ac:dyDescent="0.2">
      <c r="A69" s="740" t="s">
        <v>17927</v>
      </c>
      <c r="B69" s="740" t="s">
        <v>842</v>
      </c>
      <c r="C69" s="740" t="s">
        <v>165</v>
      </c>
    </row>
    <row r="70" spans="1:3" x14ac:dyDescent="0.2">
      <c r="A70" s="39" t="s">
        <v>17928</v>
      </c>
      <c r="B70" s="39" t="s">
        <v>17929</v>
      </c>
      <c r="C70" s="39" t="s">
        <v>67</v>
      </c>
    </row>
    <row r="71" spans="1:3" x14ac:dyDescent="0.2">
      <c r="A71" s="39" t="s">
        <v>17930</v>
      </c>
      <c r="B71" s="39" t="s">
        <v>17929</v>
      </c>
      <c r="C71" s="39" t="s">
        <v>67</v>
      </c>
    </row>
    <row r="72" spans="1:3" x14ac:dyDescent="0.2">
      <c r="A72" s="39" t="s">
        <v>17931</v>
      </c>
      <c r="B72" s="39" t="s">
        <v>17932</v>
      </c>
      <c r="C72" s="39" t="s">
        <v>67</v>
      </c>
    </row>
    <row r="73" spans="1:3" x14ac:dyDescent="0.2">
      <c r="A73" s="39" t="s">
        <v>17933</v>
      </c>
      <c r="B73" s="39" t="s">
        <v>17929</v>
      </c>
      <c r="C73" s="39" t="s">
        <v>67</v>
      </c>
    </row>
    <row r="74" spans="1:3" x14ac:dyDescent="0.2">
      <c r="A74" s="439" t="s">
        <v>17934</v>
      </c>
      <c r="B74" s="439" t="s">
        <v>17935</v>
      </c>
      <c r="C74" s="39" t="s">
        <v>67</v>
      </c>
    </row>
  </sheetData>
  <mergeCells count="9">
    <mergeCell ref="A53:D53"/>
    <mergeCell ref="A60:E60"/>
    <mergeCell ref="A68:C68"/>
    <mergeCell ref="A2:D2"/>
    <mergeCell ref="A13:L13"/>
    <mergeCell ref="A22:L22"/>
    <mergeCell ref="A30:F30"/>
    <mergeCell ref="A38:D38"/>
    <mergeCell ref="A46:B46"/>
  </mergeCell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14"/>
  <sheetViews>
    <sheetView workbookViewId="0">
      <selection sqref="A1:XFD1048576"/>
    </sheetView>
  </sheetViews>
  <sheetFormatPr baseColWidth="10" defaultColWidth="12.5" defaultRowHeight="15" x14ac:dyDescent="0.2"/>
  <cols>
    <col min="1" max="1" width="51.83203125" style="229" bestFit="1" customWidth="1"/>
    <col min="2" max="2" width="13.1640625" style="229" hidden="1" customWidth="1"/>
    <col min="3" max="3" width="8" style="222" hidden="1" customWidth="1"/>
    <col min="4" max="4" width="7.83203125" style="222" hidden="1" customWidth="1"/>
    <col min="5" max="5" width="8" style="222" hidden="1" customWidth="1"/>
    <col min="6" max="6" width="7.83203125" style="222" hidden="1" customWidth="1"/>
    <col min="7" max="7" width="7.1640625" style="222" hidden="1" customWidth="1"/>
    <col min="8" max="8" width="7.83203125" style="222" hidden="1" customWidth="1"/>
    <col min="9" max="9" width="7.1640625" style="222" hidden="1" customWidth="1"/>
    <col min="10" max="10" width="7.83203125" style="222" hidden="1" customWidth="1"/>
    <col min="11" max="11" width="8" style="222" hidden="1" customWidth="1"/>
    <col min="12" max="12" width="7.83203125" style="222" hidden="1" customWidth="1"/>
    <col min="13" max="15" width="6.5" style="222" hidden="1" customWidth="1"/>
    <col min="16" max="16" width="7.1640625" style="222" hidden="1" customWidth="1"/>
    <col min="17" max="17" width="18" style="222" hidden="1" customWidth="1"/>
    <col min="18" max="18" width="16.6640625" style="222" hidden="1" customWidth="1"/>
    <col min="19" max="20" width="6.5" style="222" hidden="1" customWidth="1"/>
    <col min="21" max="21" width="7" style="222" hidden="1" customWidth="1"/>
    <col min="22" max="22" width="7.1640625" style="222" customWidth="1"/>
    <col min="23" max="23" width="18" style="222" customWidth="1"/>
    <col min="24" max="24" width="16.6640625" style="222" hidden="1" customWidth="1"/>
    <col min="25" max="27" width="7.6640625" style="222" hidden="1" customWidth="1"/>
    <col min="28" max="28" width="8.33203125" style="222" hidden="1" customWidth="1"/>
    <col min="29" max="29" width="19.1640625" style="222" hidden="1" customWidth="1"/>
    <col min="30" max="30" width="11.6640625" style="222" hidden="1" customWidth="1"/>
    <col min="31" max="16384" width="12.5" style="222"/>
  </cols>
  <sheetData>
    <row r="1" spans="1:31" ht="57" customHeight="1" x14ac:dyDescent="0.2">
      <c r="A1" s="803" t="s">
        <v>744</v>
      </c>
      <c r="B1" s="803"/>
      <c r="C1" s="803"/>
      <c r="D1" s="803"/>
      <c r="E1" s="803"/>
      <c r="F1" s="803"/>
      <c r="G1" s="803"/>
      <c r="H1" s="803"/>
      <c r="I1" s="803"/>
      <c r="J1" s="803"/>
      <c r="K1" s="803"/>
      <c r="L1" s="803"/>
      <c r="M1" s="803"/>
      <c r="N1" s="803"/>
      <c r="O1" s="803"/>
      <c r="P1" s="803"/>
      <c r="Q1" s="803"/>
      <c r="R1" s="803"/>
      <c r="S1" s="803"/>
      <c r="T1" s="803"/>
      <c r="U1" s="803"/>
      <c r="V1" s="803"/>
      <c r="W1" s="803"/>
      <c r="X1" s="803"/>
      <c r="Y1" s="803"/>
      <c r="Z1" s="803"/>
      <c r="AA1" s="803"/>
      <c r="AB1" s="803"/>
      <c r="AC1" s="803"/>
      <c r="AD1" s="803"/>
    </row>
    <row r="2" spans="1:31" x14ac:dyDescent="0.2">
      <c r="A2" s="796" t="s">
        <v>17302</v>
      </c>
      <c r="B2" s="796"/>
      <c r="C2" s="796"/>
      <c r="D2" s="796"/>
      <c r="E2" s="796"/>
      <c r="F2" s="796"/>
      <c r="G2" s="796"/>
      <c r="H2" s="796"/>
      <c r="I2" s="796"/>
      <c r="J2" s="796"/>
      <c r="K2" s="804"/>
      <c r="L2" s="804"/>
      <c r="M2" s="804"/>
      <c r="N2" s="804"/>
      <c r="O2" s="804"/>
      <c r="P2" s="804"/>
    </row>
    <row r="3" spans="1:31" ht="32" x14ac:dyDescent="0.2">
      <c r="A3" s="277" t="s">
        <v>746</v>
      </c>
      <c r="B3" s="278" t="s">
        <v>747</v>
      </c>
      <c r="C3" s="765" t="s">
        <v>748</v>
      </c>
      <c r="D3" s="766"/>
      <c r="E3" s="805" t="s">
        <v>749</v>
      </c>
      <c r="F3" s="806"/>
      <c r="G3" s="805" t="s">
        <v>750</v>
      </c>
      <c r="H3" s="806"/>
      <c r="I3" s="805" t="s">
        <v>751</v>
      </c>
      <c r="J3" s="807"/>
      <c r="K3" s="767" t="s">
        <v>752</v>
      </c>
      <c r="L3" s="767"/>
      <c r="M3" s="279" t="s">
        <v>753</v>
      </c>
      <c r="N3" s="279" t="s">
        <v>754</v>
      </c>
      <c r="O3" s="279" t="s">
        <v>755</v>
      </c>
      <c r="P3" s="279" t="s">
        <v>756</v>
      </c>
      <c r="Q3" s="279" t="s">
        <v>17</v>
      </c>
      <c r="R3" s="279" t="s">
        <v>326</v>
      </c>
      <c r="S3" s="279" t="s">
        <v>540</v>
      </c>
      <c r="T3" s="279" t="s">
        <v>757</v>
      </c>
      <c r="U3" s="279" t="s">
        <v>758</v>
      </c>
      <c r="V3" s="279" t="s">
        <v>759</v>
      </c>
      <c r="W3" s="279" t="s">
        <v>23</v>
      </c>
      <c r="X3" s="279" t="s">
        <v>327</v>
      </c>
      <c r="Y3" s="279" t="s">
        <v>760</v>
      </c>
      <c r="Z3" s="279" t="s">
        <v>761</v>
      </c>
      <c r="AA3" s="279" t="s">
        <v>762</v>
      </c>
      <c r="AB3" s="279" t="s">
        <v>763</v>
      </c>
      <c r="AC3" s="279" t="s">
        <v>29</v>
      </c>
      <c r="AD3" s="279" t="s">
        <v>328</v>
      </c>
    </row>
    <row r="4" spans="1:31" ht="26.25" customHeight="1" x14ac:dyDescent="0.2">
      <c r="A4" s="280" t="s">
        <v>764</v>
      </c>
      <c r="B4" s="281" t="s">
        <v>765</v>
      </c>
      <c r="C4" s="768" t="s">
        <v>766</v>
      </c>
      <c r="D4" s="769"/>
      <c r="E4" s="808" t="s">
        <v>767</v>
      </c>
      <c r="F4" s="809"/>
      <c r="G4" s="768" t="s">
        <v>768</v>
      </c>
      <c r="H4" s="769"/>
      <c r="I4" s="768" t="s">
        <v>769</v>
      </c>
      <c r="J4" s="770"/>
      <c r="K4" s="810" t="s">
        <v>770</v>
      </c>
      <c r="L4" s="810"/>
      <c r="M4" s="768" t="s">
        <v>771</v>
      </c>
      <c r="N4" s="770"/>
      <c r="O4" s="770"/>
      <c r="P4" s="770"/>
      <c r="Q4" s="770"/>
      <c r="R4" s="769"/>
      <c r="S4" s="768" t="s">
        <v>772</v>
      </c>
      <c r="T4" s="770"/>
      <c r="U4" s="770"/>
      <c r="V4" s="770"/>
      <c r="W4" s="770"/>
      <c r="X4" s="769"/>
      <c r="Y4" s="768" t="s">
        <v>773</v>
      </c>
      <c r="Z4" s="770"/>
      <c r="AA4" s="770"/>
      <c r="AB4" s="770"/>
      <c r="AC4" s="770"/>
      <c r="AD4" s="769"/>
    </row>
    <row r="5" spans="1:31" ht="32" hidden="1" x14ac:dyDescent="0.2">
      <c r="A5" s="280"/>
      <c r="B5" s="281" t="s">
        <v>17303</v>
      </c>
      <c r="C5" s="315" t="s">
        <v>17304</v>
      </c>
      <c r="D5" s="315" t="s">
        <v>775</v>
      </c>
      <c r="E5" s="345" t="s">
        <v>17304</v>
      </c>
      <c r="F5" s="282" t="s">
        <v>775</v>
      </c>
      <c r="G5" s="282" t="s">
        <v>17303</v>
      </c>
      <c r="H5" s="282" t="s">
        <v>775</v>
      </c>
      <c r="I5" s="282" t="s">
        <v>17303</v>
      </c>
      <c r="J5" s="346" t="s">
        <v>775</v>
      </c>
      <c r="K5" s="282" t="s">
        <v>17303</v>
      </c>
      <c r="L5" s="282" t="s">
        <v>775</v>
      </c>
      <c r="M5" s="315"/>
      <c r="N5" s="315"/>
      <c r="O5" s="315"/>
      <c r="P5" s="315"/>
      <c r="Q5" s="290"/>
      <c r="R5" s="290"/>
      <c r="S5" s="290"/>
      <c r="T5" s="290"/>
      <c r="U5" s="290"/>
      <c r="V5" s="290"/>
      <c r="W5" s="290"/>
      <c r="X5" s="290"/>
      <c r="Y5" s="290"/>
      <c r="Z5" s="290"/>
      <c r="AA5" s="290"/>
      <c r="AB5" s="290"/>
      <c r="AC5" s="290"/>
      <c r="AD5" s="290"/>
    </row>
    <row r="6" spans="1:31" x14ac:dyDescent="0.2">
      <c r="A6" s="299"/>
      <c r="B6" s="292"/>
      <c r="C6" s="290"/>
      <c r="D6" s="290"/>
      <c r="E6" s="297"/>
      <c r="F6" s="295"/>
      <c r="G6" s="295"/>
      <c r="H6" s="295"/>
      <c r="I6" s="295"/>
      <c r="J6" s="347"/>
      <c r="K6" s="296"/>
      <c r="L6" s="296"/>
      <c r="M6" s="290"/>
      <c r="N6" s="290"/>
      <c r="O6" s="290"/>
      <c r="P6" s="290"/>
      <c r="Q6" s="290"/>
      <c r="R6" s="290"/>
      <c r="S6" s="290"/>
      <c r="T6" s="290"/>
      <c r="U6" s="290"/>
      <c r="V6" s="290"/>
      <c r="W6" s="290"/>
      <c r="X6" s="290"/>
      <c r="Y6" s="290"/>
      <c r="Z6" s="290"/>
      <c r="AA6" s="290"/>
      <c r="AB6" s="290"/>
      <c r="AC6" s="290"/>
      <c r="AD6" s="290"/>
    </row>
    <row r="7" spans="1:31" ht="16" x14ac:dyDescent="0.2">
      <c r="A7" s="291" t="s">
        <v>17305</v>
      </c>
      <c r="B7" s="292"/>
      <c r="C7" s="290"/>
      <c r="D7" s="290"/>
      <c r="E7" s="297"/>
      <c r="F7" s="295"/>
      <c r="G7" s="295"/>
      <c r="H7" s="295"/>
      <c r="I7" s="295">
        <v>8</v>
      </c>
      <c r="J7" s="347"/>
      <c r="K7" s="296"/>
      <c r="L7" s="296"/>
      <c r="M7" s="290"/>
      <c r="N7" s="290"/>
      <c r="O7" s="290"/>
      <c r="P7" s="290"/>
      <c r="Q7" s="290"/>
      <c r="R7" s="290"/>
      <c r="S7" s="741">
        <v>12</v>
      </c>
      <c r="T7" s="290"/>
      <c r="U7" s="290">
        <v>14</v>
      </c>
      <c r="V7" s="290">
        <v>14</v>
      </c>
      <c r="W7" s="290"/>
      <c r="X7" s="290"/>
      <c r="Y7" s="290"/>
      <c r="Z7" s="290"/>
      <c r="AA7" s="290"/>
      <c r="AB7" s="290"/>
      <c r="AC7" s="290"/>
      <c r="AD7" s="290"/>
      <c r="AE7" s="348" t="s">
        <v>17936</v>
      </c>
    </row>
    <row r="8" spans="1:31" x14ac:dyDescent="0.2">
      <c r="A8" s="291"/>
      <c r="B8" s="292"/>
      <c r="C8" s="290"/>
      <c r="D8" s="290"/>
      <c r="E8" s="297"/>
      <c r="F8" s="295"/>
      <c r="G8" s="295"/>
      <c r="H8" s="295"/>
      <c r="I8" s="295"/>
      <c r="J8" s="347"/>
      <c r="K8" s="296"/>
      <c r="L8" s="296"/>
      <c r="M8" s="290"/>
      <c r="N8" s="290"/>
      <c r="O8" s="290"/>
      <c r="P8" s="290"/>
      <c r="Q8" s="290"/>
      <c r="R8" s="290"/>
      <c r="S8" s="290"/>
      <c r="T8" s="290"/>
      <c r="U8" s="290"/>
      <c r="V8" s="290"/>
      <c r="W8" s="290"/>
      <c r="X8" s="290"/>
      <c r="Y8" s="290"/>
      <c r="Z8" s="290"/>
      <c r="AA8" s="290"/>
      <c r="AB8" s="290"/>
      <c r="AC8" s="290"/>
      <c r="AD8" s="290"/>
    </row>
    <row r="9" spans="1:31" ht="16" x14ac:dyDescent="0.2">
      <c r="A9" s="291" t="s">
        <v>17306</v>
      </c>
      <c r="B9" s="292"/>
      <c r="C9" s="290"/>
      <c r="D9" s="290"/>
      <c r="E9" s="297"/>
      <c r="F9" s="295"/>
      <c r="G9" s="295"/>
      <c r="H9" s="295"/>
      <c r="I9" s="295">
        <v>5</v>
      </c>
      <c r="J9" s="347"/>
      <c r="K9" s="296"/>
      <c r="L9" s="296"/>
      <c r="M9" s="290"/>
      <c r="N9" s="290"/>
      <c r="O9" s="290"/>
      <c r="P9" s="290"/>
      <c r="Q9" s="290"/>
      <c r="R9" s="290"/>
      <c r="S9" s="741">
        <v>8</v>
      </c>
      <c r="T9" s="290"/>
      <c r="U9" s="290">
        <v>17</v>
      </c>
      <c r="V9" s="290">
        <v>17</v>
      </c>
      <c r="W9" s="290"/>
      <c r="X9" s="290"/>
      <c r="Y9" s="290"/>
      <c r="Z9" s="290"/>
      <c r="AA9" s="290"/>
      <c r="AB9" s="290"/>
      <c r="AC9" s="290"/>
      <c r="AD9" s="290"/>
      <c r="AE9" s="348" t="s">
        <v>17937</v>
      </c>
    </row>
    <row r="10" spans="1:31" x14ac:dyDescent="0.2">
      <c r="A10" s="298"/>
      <c r="B10" s="292"/>
      <c r="C10" s="290"/>
      <c r="D10" s="290"/>
      <c r="E10" s="297"/>
      <c r="F10" s="295"/>
      <c r="G10" s="295"/>
      <c r="H10" s="295"/>
      <c r="I10" s="295"/>
      <c r="J10" s="347"/>
      <c r="K10" s="296"/>
      <c r="L10" s="296"/>
      <c r="M10" s="290"/>
      <c r="N10" s="290"/>
      <c r="O10" s="290"/>
      <c r="P10" s="290"/>
      <c r="Q10" s="290"/>
      <c r="R10" s="290"/>
      <c r="S10" s="290"/>
      <c r="T10" s="290"/>
      <c r="U10" s="290"/>
      <c r="V10" s="290"/>
      <c r="W10" s="290"/>
      <c r="X10" s="290"/>
      <c r="Y10" s="290"/>
      <c r="Z10" s="290"/>
      <c r="AA10" s="290"/>
      <c r="AB10" s="290"/>
      <c r="AC10" s="290"/>
      <c r="AD10" s="290"/>
    </row>
    <row r="12" spans="1:31" ht="32" x14ac:dyDescent="0.2">
      <c r="A12" s="229" t="s">
        <v>17307</v>
      </c>
    </row>
    <row r="14" spans="1:31" ht="16" x14ac:dyDescent="0.2">
      <c r="A14" s="349" t="s">
        <v>17938</v>
      </c>
    </row>
  </sheetData>
  <mergeCells count="15">
    <mergeCell ref="S4:X4"/>
    <mergeCell ref="Y4:AD4"/>
    <mergeCell ref="C4:D4"/>
    <mergeCell ref="E4:F4"/>
    <mergeCell ref="G4:H4"/>
    <mergeCell ref="I4:J4"/>
    <mergeCell ref="K4:L4"/>
    <mergeCell ref="M4:R4"/>
    <mergeCell ref="A1:AD1"/>
    <mergeCell ref="A2:P2"/>
    <mergeCell ref="C3:D3"/>
    <mergeCell ref="E3:F3"/>
    <mergeCell ref="G3:H3"/>
    <mergeCell ref="I3:J3"/>
    <mergeCell ref="K3:L3"/>
  </mergeCells>
  <pageMargins left="0.75" right="0.75" top="1" bottom="1" header="0.5" footer="0.5"/>
  <pageSetup scale="89" orientation="landscape"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0"/>
  <sheetViews>
    <sheetView workbookViewId="0">
      <selection activeCell="E3" sqref="E3"/>
    </sheetView>
  </sheetViews>
  <sheetFormatPr baseColWidth="10" defaultColWidth="8.83203125" defaultRowHeight="15" x14ac:dyDescent="0.2"/>
  <cols>
    <col min="1" max="1" width="62.1640625" customWidth="1"/>
    <col min="2" max="2" width="62.5" customWidth="1"/>
  </cols>
  <sheetData>
    <row r="1" spans="1:2" ht="16" x14ac:dyDescent="0.2">
      <c r="A1" s="386" t="s">
        <v>17943</v>
      </c>
      <c r="B1" s="436" t="s">
        <v>17944</v>
      </c>
    </row>
    <row r="2" spans="1:2" ht="112" x14ac:dyDescent="0.2">
      <c r="A2" s="434" t="s">
        <v>17945</v>
      </c>
      <c r="B2" s="445" t="s">
        <v>17960</v>
      </c>
    </row>
    <row r="3" spans="1:2" ht="32" x14ac:dyDescent="0.2">
      <c r="A3" s="433" t="s">
        <v>17947</v>
      </c>
      <c r="B3" s="382" t="s">
        <v>17961</v>
      </c>
    </row>
    <row r="4" spans="1:2" ht="32" x14ac:dyDescent="0.2">
      <c r="A4" s="434" t="s">
        <v>17949</v>
      </c>
      <c r="B4" s="445" t="s">
        <v>17962</v>
      </c>
    </row>
    <row r="5" spans="1:2" ht="48" x14ac:dyDescent="0.2">
      <c r="A5" s="433" t="s">
        <v>17951</v>
      </c>
      <c r="B5" s="382" t="s">
        <v>17963</v>
      </c>
    </row>
    <row r="6" spans="1:2" ht="16" x14ac:dyDescent="0.2">
      <c r="A6" s="434" t="s">
        <v>17953</v>
      </c>
      <c r="B6" s="445" t="s">
        <v>17964</v>
      </c>
    </row>
    <row r="7" spans="1:2" ht="32" x14ac:dyDescent="0.2">
      <c r="A7" s="433" t="s">
        <v>17954</v>
      </c>
      <c r="B7" s="382" t="s">
        <v>17965</v>
      </c>
    </row>
    <row r="8" spans="1:2" ht="16" x14ac:dyDescent="0.2">
      <c r="A8" s="434" t="s">
        <v>17955</v>
      </c>
      <c r="B8" s="445"/>
    </row>
    <row r="9" spans="1:2" ht="32" x14ac:dyDescent="0.2">
      <c r="A9" s="433" t="s">
        <v>17956</v>
      </c>
      <c r="B9" s="382" t="s">
        <v>17966</v>
      </c>
    </row>
    <row r="10" spans="1:2" ht="16" x14ac:dyDescent="0.2">
      <c r="A10" s="434" t="s">
        <v>17958</v>
      </c>
      <c r="B10" s="445" t="s">
        <v>17967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14"/>
  <sheetViews>
    <sheetView workbookViewId="0">
      <selection sqref="A1:XFD1048576"/>
    </sheetView>
  </sheetViews>
  <sheetFormatPr baseColWidth="10" defaultColWidth="12.5" defaultRowHeight="15" x14ac:dyDescent="0.2"/>
  <cols>
    <col min="1" max="1" width="51.83203125" style="229" bestFit="1" customWidth="1"/>
    <col min="2" max="2" width="22.33203125" style="229" hidden="1" customWidth="1"/>
    <col min="3" max="3" width="8" style="222" hidden="1" customWidth="1"/>
    <col min="4" max="4" width="7.83203125" style="222" hidden="1" customWidth="1"/>
    <col min="5" max="5" width="8" style="222" hidden="1" customWidth="1"/>
    <col min="6" max="6" width="7.83203125" style="222" hidden="1" customWidth="1"/>
    <col min="7" max="7" width="7.6640625" style="222" hidden="1" customWidth="1"/>
    <col min="8" max="8" width="7.83203125" style="222" hidden="1" customWidth="1"/>
    <col min="9" max="9" width="7.6640625" style="222" hidden="1" customWidth="1"/>
    <col min="10" max="10" width="7.83203125" style="222" hidden="1" customWidth="1"/>
    <col min="11" max="11" width="8" style="222" hidden="1" customWidth="1"/>
    <col min="12" max="12" width="7.83203125" style="222" hidden="1" customWidth="1"/>
    <col min="13" max="15" width="6" style="222" hidden="1" customWidth="1"/>
    <col min="16" max="16" width="6.5" style="222" customWidth="1"/>
    <col min="17" max="17" width="16" style="222" bestFit="1" customWidth="1"/>
    <col min="18" max="18" width="14.83203125" style="222" hidden="1" customWidth="1"/>
    <col min="19" max="21" width="6" style="222" hidden="1" customWidth="1"/>
    <col min="22" max="22" width="6.5" style="222" hidden="1" customWidth="1"/>
    <col min="23" max="23" width="16" style="222" hidden="1" customWidth="1"/>
    <col min="24" max="24" width="14.83203125" style="222" hidden="1" customWidth="1"/>
    <col min="25" max="27" width="7" style="222" hidden="1" customWidth="1"/>
    <col min="28" max="28" width="7.5" style="222" hidden="1" customWidth="1"/>
    <col min="29" max="29" width="17" style="222" hidden="1" customWidth="1"/>
    <col min="30" max="30" width="15.83203125" style="222" hidden="1" customWidth="1"/>
    <col min="31" max="16384" width="12.5" style="222"/>
  </cols>
  <sheetData>
    <row r="1" spans="1:31" ht="41.25" customHeight="1" x14ac:dyDescent="0.2">
      <c r="A1" s="803" t="s">
        <v>744</v>
      </c>
      <c r="B1" s="803"/>
      <c r="C1" s="803"/>
      <c r="D1" s="803"/>
      <c r="E1" s="803"/>
      <c r="F1" s="803"/>
      <c r="G1" s="803"/>
      <c r="H1" s="803"/>
      <c r="I1" s="803"/>
      <c r="J1" s="803"/>
      <c r="K1" s="803"/>
      <c r="L1" s="803"/>
      <c r="M1" s="803"/>
      <c r="N1" s="803"/>
      <c r="O1" s="803"/>
      <c r="P1" s="803"/>
    </row>
    <row r="2" spans="1:31" x14ac:dyDescent="0.2">
      <c r="A2" s="796" t="s">
        <v>17939</v>
      </c>
      <c r="B2" s="796"/>
      <c r="C2" s="796"/>
      <c r="D2" s="796"/>
      <c r="E2" s="796"/>
      <c r="F2" s="796"/>
      <c r="G2" s="796"/>
      <c r="H2" s="796"/>
      <c r="I2" s="796"/>
      <c r="J2" s="796"/>
      <c r="K2" s="804"/>
      <c r="L2" s="804"/>
      <c r="M2" s="804"/>
      <c r="N2" s="804"/>
      <c r="O2" s="804"/>
      <c r="P2" s="804"/>
    </row>
    <row r="3" spans="1:31" ht="16" x14ac:dyDescent="0.2">
      <c r="A3" s="277" t="s">
        <v>746</v>
      </c>
      <c r="B3" s="278" t="s">
        <v>747</v>
      </c>
      <c r="C3" s="765" t="s">
        <v>748</v>
      </c>
      <c r="D3" s="766"/>
      <c r="E3" s="805" t="s">
        <v>749</v>
      </c>
      <c r="F3" s="806"/>
      <c r="G3" s="805" t="s">
        <v>750</v>
      </c>
      <c r="H3" s="806"/>
      <c r="I3" s="805" t="s">
        <v>751</v>
      </c>
      <c r="J3" s="807"/>
      <c r="K3" s="767" t="s">
        <v>752</v>
      </c>
      <c r="L3" s="767"/>
      <c r="M3" s="279" t="s">
        <v>753</v>
      </c>
      <c r="N3" s="279" t="s">
        <v>754</v>
      </c>
      <c r="O3" s="279" t="s">
        <v>755</v>
      </c>
      <c r="P3" s="279" t="s">
        <v>756</v>
      </c>
      <c r="Q3" s="279" t="s">
        <v>17</v>
      </c>
      <c r="R3" s="279" t="s">
        <v>326</v>
      </c>
      <c r="S3" s="279" t="s">
        <v>540</v>
      </c>
      <c r="T3" s="279" t="s">
        <v>757</v>
      </c>
      <c r="U3" s="279" t="s">
        <v>758</v>
      </c>
      <c r="V3" s="279" t="s">
        <v>759</v>
      </c>
      <c r="W3" s="279" t="s">
        <v>23</v>
      </c>
      <c r="X3" s="279" t="s">
        <v>327</v>
      </c>
      <c r="Y3" s="279" t="s">
        <v>760</v>
      </c>
      <c r="Z3" s="279" t="s">
        <v>761</v>
      </c>
      <c r="AA3" s="279" t="s">
        <v>762</v>
      </c>
      <c r="AB3" s="279" t="s">
        <v>763</v>
      </c>
      <c r="AC3" s="279" t="s">
        <v>29</v>
      </c>
      <c r="AD3" s="279" t="s">
        <v>328</v>
      </c>
    </row>
    <row r="4" spans="1:31" ht="16" x14ac:dyDescent="0.2">
      <c r="A4" s="280" t="s">
        <v>764</v>
      </c>
      <c r="B4" s="281" t="s">
        <v>765</v>
      </c>
      <c r="C4" s="768" t="s">
        <v>766</v>
      </c>
      <c r="D4" s="769"/>
      <c r="E4" s="808" t="s">
        <v>767</v>
      </c>
      <c r="F4" s="809"/>
      <c r="G4" s="768" t="s">
        <v>768</v>
      </c>
      <c r="H4" s="769"/>
      <c r="I4" s="768" t="s">
        <v>769</v>
      </c>
      <c r="J4" s="770"/>
      <c r="K4" s="810" t="s">
        <v>770</v>
      </c>
      <c r="L4" s="810"/>
      <c r="M4" s="768" t="s">
        <v>771</v>
      </c>
      <c r="N4" s="770"/>
      <c r="O4" s="770"/>
      <c r="P4" s="770"/>
      <c r="Q4" s="770"/>
      <c r="R4" s="769"/>
      <c r="S4" s="768" t="s">
        <v>772</v>
      </c>
      <c r="T4" s="770"/>
      <c r="U4" s="770"/>
      <c r="V4" s="770"/>
      <c r="W4" s="770"/>
      <c r="X4" s="769"/>
      <c r="Y4" s="768" t="s">
        <v>773</v>
      </c>
      <c r="Z4" s="770"/>
      <c r="AA4" s="770"/>
      <c r="AB4" s="770"/>
      <c r="AC4" s="770"/>
      <c r="AD4" s="769"/>
    </row>
    <row r="5" spans="1:31" ht="16" hidden="1" x14ac:dyDescent="0.2">
      <c r="A5" s="280"/>
      <c r="B5" s="281" t="s">
        <v>17303</v>
      </c>
      <c r="C5" s="315" t="s">
        <v>17304</v>
      </c>
      <c r="D5" s="315" t="s">
        <v>775</v>
      </c>
      <c r="E5" s="345" t="s">
        <v>17304</v>
      </c>
      <c r="F5" s="282" t="s">
        <v>775</v>
      </c>
      <c r="G5" s="282" t="s">
        <v>17303</v>
      </c>
      <c r="H5" s="282" t="s">
        <v>775</v>
      </c>
      <c r="I5" s="282" t="s">
        <v>17303</v>
      </c>
      <c r="J5" s="346" t="s">
        <v>775</v>
      </c>
      <c r="K5" s="282" t="s">
        <v>17303</v>
      </c>
      <c r="L5" s="282" t="s">
        <v>775</v>
      </c>
      <c r="M5" s="742"/>
      <c r="N5" s="742"/>
      <c r="O5" s="742"/>
      <c r="P5" s="742"/>
    </row>
    <row r="6" spans="1:31" x14ac:dyDescent="0.2">
      <c r="A6" s="299"/>
      <c r="B6" s="292"/>
      <c r="C6" s="290"/>
      <c r="D6" s="290"/>
      <c r="E6" s="297"/>
      <c r="F6" s="295"/>
      <c r="G6" s="295"/>
      <c r="H6" s="295"/>
      <c r="I6" s="296"/>
      <c r="J6" s="296"/>
      <c r="K6" s="296"/>
      <c r="L6" s="296"/>
      <c r="M6" s="290"/>
      <c r="N6" s="290"/>
      <c r="O6" s="290"/>
      <c r="P6" s="290"/>
      <c r="Q6" s="290"/>
    </row>
    <row r="7" spans="1:31" ht="16" x14ac:dyDescent="0.2">
      <c r="A7" s="291" t="s">
        <v>17940</v>
      </c>
      <c r="B7" s="292"/>
      <c r="C7" s="290"/>
      <c r="D7" s="290"/>
      <c r="E7" s="297"/>
      <c r="F7" s="295"/>
      <c r="G7" s="295"/>
      <c r="H7" s="295"/>
      <c r="I7" s="296">
        <v>6</v>
      </c>
      <c r="J7" s="296"/>
      <c r="K7" s="296"/>
      <c r="L7" s="296"/>
      <c r="M7" s="290"/>
      <c r="N7" s="290"/>
      <c r="O7" s="290"/>
      <c r="P7" s="290">
        <v>6</v>
      </c>
      <c r="Q7" s="290"/>
      <c r="AE7" s="348" t="s">
        <v>17936</v>
      </c>
    </row>
    <row r="8" spans="1:31" x14ac:dyDescent="0.2">
      <c r="A8" s="291"/>
      <c r="B8" s="292"/>
      <c r="C8" s="290"/>
      <c r="D8" s="290"/>
      <c r="E8" s="297"/>
      <c r="F8" s="295"/>
      <c r="G8" s="295"/>
      <c r="H8" s="295"/>
      <c r="I8" s="296"/>
      <c r="J8" s="296"/>
      <c r="K8" s="296"/>
      <c r="L8" s="296"/>
      <c r="M8" s="290"/>
      <c r="N8" s="290"/>
      <c r="O8" s="290"/>
      <c r="P8" s="290"/>
      <c r="Q8" s="290"/>
    </row>
    <row r="9" spans="1:31" ht="16" x14ac:dyDescent="0.2">
      <c r="A9" s="291" t="s">
        <v>17941</v>
      </c>
      <c r="B9" s="292"/>
      <c r="C9" s="290"/>
      <c r="D9" s="290"/>
      <c r="E9" s="297"/>
      <c r="F9" s="295"/>
      <c r="G9" s="295"/>
      <c r="H9" s="295"/>
      <c r="I9" s="743" t="s">
        <v>60</v>
      </c>
      <c r="J9" s="296"/>
      <c r="K9" s="743"/>
      <c r="L9" s="296"/>
      <c r="M9" s="290"/>
      <c r="N9" s="290"/>
      <c r="O9" s="290"/>
      <c r="P9" s="290">
        <v>2</v>
      </c>
      <c r="Q9" s="290"/>
      <c r="AE9" s="348" t="s">
        <v>17937</v>
      </c>
    </row>
    <row r="10" spans="1:31" x14ac:dyDescent="0.2">
      <c r="A10" s="298"/>
      <c r="B10" s="292"/>
      <c r="C10" s="290"/>
      <c r="D10" s="290"/>
      <c r="E10" s="297"/>
      <c r="F10" s="295"/>
      <c r="G10" s="295"/>
      <c r="H10" s="295"/>
      <c r="I10" s="296"/>
      <c r="J10" s="296"/>
      <c r="K10" s="296"/>
      <c r="L10" s="296"/>
      <c r="M10" s="290"/>
      <c r="N10" s="290"/>
      <c r="O10" s="290"/>
      <c r="P10" s="290"/>
      <c r="Q10" s="290"/>
    </row>
    <row r="12" spans="1:31" ht="32" x14ac:dyDescent="0.2">
      <c r="A12" s="229" t="s">
        <v>17307</v>
      </c>
    </row>
    <row r="14" spans="1:31" ht="16" x14ac:dyDescent="0.2">
      <c r="A14" s="349" t="s">
        <v>17938</v>
      </c>
    </row>
  </sheetData>
  <mergeCells count="15">
    <mergeCell ref="A1:P1"/>
    <mergeCell ref="A2:P2"/>
    <mergeCell ref="C3:D3"/>
    <mergeCell ref="E3:F3"/>
    <mergeCell ref="G3:H3"/>
    <mergeCell ref="I3:J3"/>
    <mergeCell ref="K3:L3"/>
    <mergeCell ref="S4:X4"/>
    <mergeCell ref="Y4:AD4"/>
    <mergeCell ref="C4:D4"/>
    <mergeCell ref="E4:F4"/>
    <mergeCell ref="G4:H4"/>
    <mergeCell ref="I4:J4"/>
    <mergeCell ref="K4:L4"/>
    <mergeCell ref="M4:R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0"/>
  <sheetViews>
    <sheetView workbookViewId="0">
      <selection activeCell="F9" sqref="F9"/>
    </sheetView>
  </sheetViews>
  <sheetFormatPr baseColWidth="10" defaultColWidth="8.83203125" defaultRowHeight="15" x14ac:dyDescent="0.2"/>
  <cols>
    <col min="2" max="2" width="53.33203125" customWidth="1"/>
    <col min="3" max="3" width="53.5" customWidth="1"/>
  </cols>
  <sheetData>
    <row r="1" spans="1:3" s="423" customFormat="1" ht="16" x14ac:dyDescent="0.2">
      <c r="A1" s="439" t="s">
        <v>17942</v>
      </c>
      <c r="B1" s="440" t="s">
        <v>17943</v>
      </c>
      <c r="C1" s="439" t="s">
        <v>17944</v>
      </c>
    </row>
    <row r="2" spans="1:3" s="423" customFormat="1" ht="32" x14ac:dyDescent="0.2">
      <c r="A2" s="440">
        <v>1</v>
      </c>
      <c r="B2" s="441" t="s">
        <v>17945</v>
      </c>
      <c r="C2" s="440" t="s">
        <v>17946</v>
      </c>
    </row>
    <row r="3" spans="1:3" s="423" customFormat="1" ht="80" x14ac:dyDescent="0.2">
      <c r="A3" s="439">
        <v>2</v>
      </c>
      <c r="B3" s="441" t="s">
        <v>17947</v>
      </c>
      <c r="C3" s="440" t="s">
        <v>17948</v>
      </c>
    </row>
    <row r="4" spans="1:3" s="423" customFormat="1" ht="32" x14ac:dyDescent="0.2">
      <c r="A4" s="439">
        <v>3</v>
      </c>
      <c r="B4" s="441" t="s">
        <v>17949</v>
      </c>
      <c r="C4" s="439" t="s">
        <v>17950</v>
      </c>
    </row>
    <row r="5" spans="1:3" s="423" customFormat="1" ht="32" x14ac:dyDescent="0.2">
      <c r="A5" s="439">
        <v>4</v>
      </c>
      <c r="B5" s="441" t="s">
        <v>17951</v>
      </c>
      <c r="C5" s="439" t="s">
        <v>17952</v>
      </c>
    </row>
    <row r="6" spans="1:3" s="423" customFormat="1" ht="16" x14ac:dyDescent="0.2">
      <c r="A6" s="439">
        <v>5</v>
      </c>
      <c r="B6" s="441" t="s">
        <v>17953</v>
      </c>
      <c r="C6" s="439" t="s">
        <v>739</v>
      </c>
    </row>
    <row r="7" spans="1:3" s="423" customFormat="1" ht="32" x14ac:dyDescent="0.2">
      <c r="A7" s="439">
        <v>6</v>
      </c>
      <c r="B7" s="441" t="s">
        <v>17954</v>
      </c>
      <c r="C7" s="439" t="s">
        <v>739</v>
      </c>
    </row>
    <row r="8" spans="1:3" s="423" customFormat="1" ht="16" x14ac:dyDescent="0.2">
      <c r="A8" s="439">
        <v>7</v>
      </c>
      <c r="B8" s="441" t="s">
        <v>17955</v>
      </c>
      <c r="C8" s="439"/>
    </row>
    <row r="9" spans="1:3" s="423" customFormat="1" ht="96" x14ac:dyDescent="0.2">
      <c r="A9" s="439">
        <v>8</v>
      </c>
      <c r="B9" s="441" t="s">
        <v>17956</v>
      </c>
      <c r="C9" s="440" t="s">
        <v>17957</v>
      </c>
    </row>
    <row r="10" spans="1:3" s="423" customFormat="1" ht="32" x14ac:dyDescent="0.2">
      <c r="A10" s="111">
        <v>9</v>
      </c>
      <c r="B10" s="744" t="s">
        <v>17958</v>
      </c>
      <c r="C10" s="440" t="s">
        <v>17959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ADMIN Core Metric</vt:lpstr>
      <vt:lpstr>ADMIN Narrative</vt:lpstr>
      <vt:lpstr>CRDEB Core Metric</vt:lpstr>
      <vt:lpstr>CRDEB Narrative</vt:lpstr>
      <vt:lpstr>CRRF Core Metric</vt:lpstr>
      <vt:lpstr>CRRF Narrative</vt:lpstr>
      <vt:lpstr>CEO Core Metric</vt:lpstr>
      <vt:lpstr>CEO Narrative</vt:lpstr>
      <vt:lpstr>Pilot Core Metrics</vt:lpstr>
      <vt:lpstr>Pilot Narrative</vt:lpstr>
      <vt:lpstr>Professional Dev. Core Metrics</vt:lpstr>
      <vt:lpstr>Professional Dev. Narrative</vt:lpstr>
      <vt:lpstr>TECH (TRCL) Core Metric</vt:lpstr>
      <vt:lpstr>TECH Narrative</vt:lpstr>
      <vt:lpstr>Marshall Metric</vt:lpstr>
      <vt:lpstr>WV SOM Metric</vt:lpstr>
      <vt:lpstr>WVSOM Narrative</vt:lpstr>
      <vt:lpstr>CAM Metric</vt:lpstr>
      <vt:lpstr>CAMC Narrative</vt:lpstr>
      <vt:lpstr>NIOSH Metric</vt:lpstr>
      <vt:lpstr>NIOSH Narrative</vt:lpstr>
      <vt:lpstr>VA Metric</vt:lpstr>
      <vt:lpstr>VA Narrative</vt:lpstr>
      <vt:lpstr>'Professional Dev. Core Metrics'!Print_Titles</vt:lpstr>
    </vt:vector>
  </TitlesOfParts>
  <Company>WVU Health Sciences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Nikki</dc:creator>
  <cp:lastModifiedBy>Microsoft Office User</cp:lastModifiedBy>
  <dcterms:created xsi:type="dcterms:W3CDTF">2020-10-23T00:08:55Z</dcterms:created>
  <dcterms:modified xsi:type="dcterms:W3CDTF">2021-07-29T00:22:12Z</dcterms:modified>
</cp:coreProperties>
</file>